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codeName="ThisWorkbook"/>
  <mc:AlternateContent xmlns:mc="http://schemas.openxmlformats.org/markup-compatibility/2006">
    <mc:Choice Requires="x15">
      <x15ac:absPath xmlns:x15ac="http://schemas.microsoft.com/office/spreadsheetml/2010/11/ac" url="https://coldeportes-my.sharepoint.com/personal/edsierra_mindeporte_gov_co/Documents/"/>
    </mc:Choice>
  </mc:AlternateContent>
  <xr:revisionPtr revIDLastSave="12" documentId="8_{30CC2CBC-B85C-4A99-B3B9-655126350CE0}" xr6:coauthVersionLast="47" xr6:coauthVersionMax="47" xr10:uidLastSave="{4CC5DAD5-2C0E-4E59-8AA1-1572CFD56143}"/>
  <bookViews>
    <workbookView xWindow="-120" yWindow="-120" windowWidth="29040" windowHeight="15840" firstSheet="2" activeTab="2" xr2:uid="{00000000-000D-0000-FFFF-FFFF00000000}"/>
  </bookViews>
  <sheets>
    <sheet name="GENERAL" sheetId="1" state="hidden" r:id="rId1"/>
    <sheet name="Instrucciones" sheetId="12" state="hidden" r:id="rId2"/>
    <sheet name="PAI" sheetId="11" r:id="rId3"/>
    <sheet name="Hoja1" sheetId="14" state="hidden" r:id="rId4"/>
    <sheet name="Objetivos PND" sheetId="2" state="hidden" r:id="rId5"/>
    <sheet name="Metas PND" sheetId="6" state="hidden" r:id="rId6"/>
    <sheet name="PEI" sheetId="3" state="hidden" r:id="rId7"/>
    <sheet name="Presupuesto" sheetId="4" state="hidden" r:id="rId8"/>
    <sheet name="Organigrama" sheetId="5" state="hidden" r:id="rId9"/>
    <sheet name="varios" sheetId="13" state="hidden" r:id="rId10"/>
  </sheets>
  <externalReferences>
    <externalReference r:id="rId11"/>
    <externalReference r:id="rId12"/>
  </externalReferences>
  <definedNames>
    <definedName name="_xlnm._FilterDatabase" localSheetId="2" hidden="1">PAI!$A$10:$AS$101</definedName>
    <definedName name="Acreditar_y_mantener_la_certificación_del_del_laboratorio_antidopaje_y__sus_procesos_conforme_a_los_requisitos__establecidos_por_los_organismos_internacionales">varios!$F$51</definedName>
    <definedName name="AREA">Organigrama!$A$3:$A$13</definedName>
    <definedName name="_xlnm.Print_Area" localSheetId="0">GENERAL!$A$1:$J$34</definedName>
    <definedName name="_xlnm.Print_Area" localSheetId="2">PAI!$D$1:$AE$135</definedName>
    <definedName name="Aumentar_el_número_de_deportistas__con_talento_deportivo_identificados_con_proyección_de_alto_rendimiento">varios!$F$49:$F$50</definedName>
    <definedName name="Consolidar_la_estratégia_de_gestión_de_la_información_del_sector_deporte_que_contribuya_a_la_toma_de_decisiones">varios!$F$39</definedName>
    <definedName name="Despacho_del_Ministerio">Organigrama!$C$2:$C$3</definedName>
    <definedName name="Despacho_del_Ministro">varios!$I$4:$I$5</definedName>
    <definedName name="Despacho_del_Viceministerio">Organigrama!$B$4</definedName>
    <definedName name="Dirección_de_Fomento_y_Desarrollo" localSheetId="9">varios!$I$21:$I$24</definedName>
    <definedName name="Dirección_de_Fomento_y_Desarrollo">Organigrama!$C$25:$C$28</definedName>
    <definedName name="Dirección_de_Inspección__Vigilancia_y_Control">varios!$I$18:$I$20</definedName>
    <definedName name="Dirección_de_Inspección_Vigilancia_y_Control">Organigrama!$C$29:$C$31</definedName>
    <definedName name="Dirección_de_Posicionalmiento_y_Liderazgo">varios!$I$12:$I$17</definedName>
    <definedName name="Dirección_de_PosicIonamiento_y_Liderazgo_Deportivo">Organigrama!$C$19:$C$24</definedName>
    <definedName name="Dirección_de_Recursos_y_Herramientas_del_Sistema">varios!$I$25:$I$27</definedName>
    <definedName name="Dirección_de_Recursos_y_herramientas_del_SND">Organigrama!$C$32:$C$34</definedName>
    <definedName name="Ejercer_inspeccion__vigilancia_y_control_sobre_las_entidades__personas_y_los_organismos_deportivos_y_demás_entidades_que_conforman_el_Sistema_nacional_del_Deporte">varios!$F$38</definedName>
    <definedName name="Elaborar_propuestas_de_mejora_normativa_fomentando_la_articulación_y_cumplimiento_de_los_objetivos_del_Sistema_Nacional_del_Deporte">varios!$F$35</definedName>
    <definedName name="Fortalecer_las_capacidades_institucionales_y_de_gestión_de_los_actores_del_SND_para_el_cumplimiento_de_los_objetivos_del_sector.">varios!$F$36:$F$37</definedName>
    <definedName name="Fortalecer_y_socializar_los_lineamientos_de_política_pública_en_altos_logros_al_SND_y_organización_de_eventos_deportivos_así_como_el_apoyo_integral_a_los_atletas">varios!$F$47:$F$48</definedName>
    <definedName name="Garantizar_la_infraestructura_recreodeportiva_para_el_desarrollo_de_los_programas_de_deporte__recreación__actividad_física_y_aprovechamiento_del_tiempo_libre">varios!$F$46</definedName>
    <definedName name="Implementar_un_modelo_de_gestión_pública_efectivo_orientado_a_resultados_y_a_la_satisfacción_de_los_grupos_de_valor">varios!$F$41:$F$43</definedName>
    <definedName name="Incrementar_programas_que_promuevan_la_practica_del_deporte_la_recreación_y_la_actividad_fisica_y_fomente_los_estilos_de_vida_saludables">varios!$F$44:$F$45</definedName>
    <definedName name="INDICADOR_PND">'Objetivos PND'!$D$2:$D$9</definedName>
    <definedName name="Objetivo_Estrategico_PEI">PEI!$A$2:$A$15</definedName>
    <definedName name="OBJETIVO_PND">'Objetivos PND'!$A$2:$A$23</definedName>
    <definedName name="OBJETIVOS_PND">[1]Hoja1!$C$263:$C$266</definedName>
    <definedName name="Oficina_Asesora_de_Planeación" localSheetId="9">varios!$I$7:$I$9</definedName>
    <definedName name="Oficina_Asesora_de_Planeación">Organigrama!$C$6:$C$9</definedName>
    <definedName name="Oficina_Asesora_Juridica">Organigrama!$B$5</definedName>
    <definedName name="Oficina_de_Control_Interno_Disciplinario">Organigrama!$B$10</definedName>
    <definedName name="Orientar__desarrollar_y_coordinar_el_Programa_Nacional_Antidopaje_en_cumplimiento_de_la_normatividad_nacional_e_internacional.">varios!$F$40</definedName>
    <definedName name="Porcentaje_de_cumplimiento_de_la_implementación_del_Plan_Estratégico_de_Formación_de_Mindeporte">varios!$G$36</definedName>
    <definedName name="PROCESO">varios!$B$3:$B$18</definedName>
    <definedName name="Propuestas_de_ajuste_normativo_realizadas">varios!$G$35</definedName>
    <definedName name="PROYECTOS_DE_INVERSION">'Metas PND'!$A$2:$A$15</definedName>
    <definedName name="RUBRO">[1]Hoja1!$B$137:$B$154</definedName>
    <definedName name="Secretaria_General" localSheetId="9">varios!$I$28:$I$34</definedName>
    <definedName name="Secretaria_General">Organigrama!$C$11:$C$18</definedName>
    <definedName name="TIPO_DE_ACUMULACION">varios!#REF!</definedName>
    <definedName name="TIPO_DE_INDICADOR">varios!#REF!</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8" i="11" l="1"/>
  <c r="A70" i="11"/>
  <c r="A74" i="11"/>
  <c r="A76" i="11"/>
  <c r="A78" i="11"/>
  <c r="A80" i="11"/>
  <c r="A82" i="11"/>
  <c r="A84" i="11"/>
  <c r="A86" i="11"/>
  <c r="A16" i="11" l="1"/>
  <c r="A18" i="11"/>
  <c r="A20" i="11"/>
  <c r="A24" i="11"/>
  <c r="A26" i="11"/>
  <c r="A28" i="11"/>
  <c r="A30" i="11"/>
  <c r="A32" i="11"/>
  <c r="A34" i="11"/>
  <c r="A36" i="11"/>
  <c r="A38" i="11"/>
  <c r="A40" i="11"/>
  <c r="A42" i="11"/>
  <c r="A44" i="11"/>
  <c r="A46" i="11"/>
  <c r="A48" i="11"/>
  <c r="A50" i="11"/>
  <c r="A52" i="11"/>
  <c r="A54" i="11"/>
  <c r="A56" i="11"/>
  <c r="A58" i="11"/>
  <c r="A60" i="11"/>
  <c r="A62" i="11"/>
  <c r="A64" i="11"/>
  <c r="A66" i="11"/>
  <c r="A90" i="11"/>
  <c r="A92" i="11"/>
  <c r="A94" i="11"/>
  <c r="A96" i="11"/>
  <c r="A98" i="11"/>
  <c r="A100" i="11"/>
  <c r="A12" i="11" l="1"/>
  <c r="J15" i="1" l="1"/>
  <c r="H15" i="1"/>
  <c r="J14" i="1"/>
  <c r="D21" i="1" l="1"/>
  <c r="H17" i="1" l="1"/>
  <c r="H14" i="1"/>
  <c r="A19" i="3"/>
  <c r="A18" i="3"/>
  <c r="A17" i="3"/>
  <c r="A27" i="2"/>
  <c r="A26" i="2"/>
  <c r="A25" i="2"/>
  <c r="C23" i="2"/>
  <c r="C22" i="2"/>
  <c r="C21" i="2"/>
  <c r="C20" i="2"/>
  <c r="C19" i="2"/>
  <c r="C18" i="2"/>
  <c r="C17" i="2"/>
  <c r="C16" i="2"/>
  <c r="C15" i="2"/>
  <c r="C14" i="2"/>
  <c r="C13" i="2"/>
  <c r="C12" i="2"/>
  <c r="C11" i="2"/>
  <c r="C10" i="2"/>
  <c r="C9" i="2"/>
  <c r="C8" i="2"/>
  <c r="C7" i="2"/>
  <c r="C6" i="2"/>
  <c r="C5" i="2"/>
  <c r="C4" i="2"/>
  <c r="C3" i="2"/>
  <c r="C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William Hernando Rincon Ramos</author>
  </authors>
  <commentList>
    <comment ref="T9" authorId="0" shapeId="0" xr:uid="{00000000-0006-0000-0200-000001000000}">
      <text>
        <r>
          <rPr>
            <sz val="9"/>
            <color indexed="81"/>
            <rFont val="Tahoma"/>
            <family val="2"/>
          </rPr>
          <t xml:space="preserve">Diligenciar en nombre del indicador  que se utiliza para la medición de la meta
</t>
        </r>
      </text>
    </comment>
    <comment ref="AA9" authorId="0" shapeId="0" xr:uid="{00000000-0006-0000-0200-000002000000}">
      <text>
        <r>
          <rPr>
            <sz val="9"/>
            <color indexed="81"/>
            <rFont val="Tahoma"/>
            <family val="2"/>
          </rPr>
          <t>Corresponde a la ecuación  que nos permite la medición del indicador</t>
        </r>
      </text>
    </comment>
    <comment ref="AB10" authorId="0" shapeId="0" xr:uid="{00000000-0006-0000-0200-000003000000}">
      <text>
        <r>
          <rPr>
            <sz val="9"/>
            <color indexed="81"/>
            <rFont val="Tahoma"/>
            <family val="2"/>
          </rPr>
          <t xml:space="preserve">valor numérico o porcentual  proyectado para cada periodo de la meta del indicador
</t>
        </r>
      </text>
    </comment>
    <comment ref="AD10" authorId="0" shapeId="0" xr:uid="{00000000-0006-0000-0200-000004000000}">
      <text>
        <r>
          <rPr>
            <sz val="9"/>
            <color indexed="81"/>
            <rFont val="Tahoma"/>
            <family val="2"/>
          </rPr>
          <t>valor numérico o porcentual  proyectado para cada periodo de la meta del indicador</t>
        </r>
      </text>
    </comment>
    <comment ref="AE10" authorId="0" shapeId="0" xr:uid="{00000000-0006-0000-0200-000005000000}">
      <text>
        <r>
          <rPr>
            <sz val="9"/>
            <color indexed="81"/>
            <rFont val="Tahoma"/>
            <family val="2"/>
          </rPr>
          <t>valor numérico o porcentual  proyectado para cada periodo de la meta del indicador</t>
        </r>
      </text>
    </comment>
  </commentList>
</comments>
</file>

<file path=xl/sharedStrings.xml><?xml version="1.0" encoding="utf-8"?>
<sst xmlns="http://schemas.openxmlformats.org/spreadsheetml/2006/main" count="2861" uniqueCount="1313">
  <si>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</si>
  <si>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</si>
  <si>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</si>
  <si>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</si>
  <si>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</si>
  <si>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</si>
  <si>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</si>
  <si>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</si>
  <si>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</si>
  <si>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</si>
  <si>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</si>
  <si>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</si>
  <si>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2.1</t>
  </si>
  <si>
    <t>Seleccione la dependencia  responsable de ejecutar el PAI</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</si>
  <si>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</si>
  <si>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</si>
  <si>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</si>
  <si>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</si>
  <si>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</si>
  <si>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</si>
  <si>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</si>
  <si>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</si>
  <si>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</si>
  <si>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</si>
  <si>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</si>
  <si>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5.1</t>
  </si>
  <si>
    <t>Identifique el objetivo especifico del PEI el cual tiene asociado el plan de acción</t>
  </si>
  <si>
    <t>5.2</t>
  </si>
  <si>
    <t>5.3.</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</si>
  <si>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</si>
  <si>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</si>
  <si>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</si>
  <si>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</si>
  <si>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7.1</t>
  </si>
  <si>
    <t>7.2</t>
  </si>
  <si>
    <t>Denominación del  Producto: Diligencie el nombre que caracteriza al bien o servicio.</t>
  </si>
  <si>
    <t>7.3</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</si>
  <si>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</si>
  <si>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7.4</t>
  </si>
  <si>
    <t>Entregable: A partir de la definición de los productos, cada dependencia formulará entregables</t>
  </si>
  <si>
    <t>7.5</t>
  </si>
  <si>
    <t>7.6</t>
  </si>
  <si>
    <t xml:space="preserve">Responsable: hace referencia a la persona que tendrá bajo su responsabilidad un 100% de cumplimiento en la realización del entregable. </t>
  </si>
  <si>
    <t>7.7</t>
  </si>
  <si>
    <t xml:space="preserve">Origen de la Necesidad: se debe seleccionar el insumo que da origen a la actividad y/o producto  de no encontrarse en la lista de despegable deberá seleccionar "otros" y en la celda de observaciones describir cual es. </t>
  </si>
  <si>
    <t>7.8</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</si>
  <si>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</si>
  <si>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</si>
  <si>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</si>
  <si>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</si>
  <si>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</si>
  <si>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7.11</t>
  </si>
  <si>
    <t>Se debe seleccionar el GIT al que pertenece el responsable del producto o entregable.</t>
  </si>
  <si>
    <t>7.12</t>
  </si>
  <si>
    <t xml:space="preserve">Fecha de Inicio: indicar la fecha al inicio de la actividad en el formato (DD/MM/AAAA) </t>
  </si>
  <si>
    <t>7.13</t>
  </si>
  <si>
    <t>III.SEGUIMIENTO DEL PAI</t>
  </si>
  <si>
    <t>8.1</t>
  </si>
  <si>
    <t>Nombre del Indicador: Registré el nombre con el que se identifica el indicador de producto.  Se debe  formular únicamente indicadores de producto.</t>
  </si>
  <si>
    <t>8.2</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</si>
  <si>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</si>
  <si>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</si>
  <si>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</si>
  <si>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</si>
  <si>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</si>
  <si>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</si>
  <si>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</si>
  <si>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</si>
  <si>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8.8</t>
  </si>
  <si>
    <t>Determine las metas establecidas para la vigencia en cada actividad</t>
  </si>
  <si>
    <t>8.9</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</si>
  <si>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</si>
  <si>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</si>
  <si>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</si>
  <si>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</si>
  <si>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</si>
  <si>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</si>
  <si>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</si>
  <si>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</si>
  <si>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</si>
  <si>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</si>
  <si>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</si>
  <si>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</si>
  <si>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</si>
  <si>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</si>
  <si>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</si>
  <si>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</si>
  <si>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</si>
  <si>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</si>
  <si>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</si>
  <si>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</si>
  <si>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</si>
  <si>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</si>
  <si>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</si>
  <si>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</si>
  <si>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</si>
  <si>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</si>
  <si>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</si>
  <si>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</si>
  <si>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</si>
  <si>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</si>
  <si>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r>
      <t xml:space="preserve">PROCESO: 
</t>
    </r>
    <r>
      <rPr>
        <sz val="14"/>
        <rFont val="Arial"/>
      </rPr>
      <t>DIRECCIONAMIENTO ESTRATÉGICO Y APRENDIZAJE ORGANIZACIONAL</t>
    </r>
  </si>
  <si>
    <r>
      <t xml:space="preserve">FORMATO:
</t>
    </r>
    <r>
      <rPr>
        <sz val="14"/>
        <rFont val="Arial"/>
      </rPr>
      <t xml:space="preserve"> FORMULACIÓN PLAN DE ACCIÓN INSTITUCIONAL</t>
    </r>
  </si>
  <si>
    <t>8. INDICADOR DE CUMPLIMIENTO</t>
  </si>
  <si>
    <t xml:space="preserve">No. </t>
  </si>
  <si>
    <t>8.1. NOMBRE INDICADOR</t>
  </si>
  <si>
    <t>8.3. DESCRIPCIÓN DEL INDICADOR</t>
  </si>
  <si>
    <t>8.4. DESCRIPCIÓN DE EVIDENCIA DEL INDICADOR</t>
  </si>
  <si>
    <t>8.5. TIPO DE ACUMULACIÓN</t>
  </si>
  <si>
    <t>8.6. UNIDAD DE MEDIDA</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</si>
  <si>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</si>
  <si>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</si>
  <si>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</si>
  <si>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</si>
  <si>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</si>
  <si>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</si>
  <si>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</si>
  <si>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</si>
  <si>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</si>
  <si>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</si>
  <si>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</si>
  <si>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</si>
  <si>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</si>
  <si>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</si>
  <si>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</si>
  <si>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</si>
  <si>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</si>
  <si>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</si>
  <si>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</si>
  <si>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</si>
  <si>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</si>
  <si>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</si>
  <si>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</si>
  <si>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</si>
  <si>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</si>
  <si>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</si>
  <si>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</si>
  <si>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</si>
  <si>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</si>
  <si>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</si>
  <si>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</si>
  <si>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</si>
  <si>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</si>
  <si>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</si>
  <si>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</si>
  <si>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</si>
  <si>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</si>
  <si>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</si>
  <si>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</si>
  <si>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</si>
  <si>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</si>
  <si>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</si>
  <si>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</si>
  <si>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</si>
  <si>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</si>
  <si>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</si>
  <si>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</si>
  <si>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</si>
  <si>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</si>
  <si>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</si>
  <si>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</si>
  <si>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</si>
  <si>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</si>
  <si>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</si>
  <si>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</si>
  <si>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</si>
  <si>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</si>
  <si>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</si>
  <si>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</si>
  <si>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</si>
  <si>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</si>
  <si>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</si>
  <si>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</si>
  <si>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</si>
  <si>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</si>
  <si>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</si>
  <si>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</si>
  <si>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</si>
  <si>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</si>
  <si>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</si>
  <si>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</si>
  <si>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</si>
  <si>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</si>
  <si>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</si>
  <si>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</si>
  <si>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</si>
  <si>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</si>
  <si>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</si>
  <si>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</si>
  <si>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</si>
  <si>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</si>
  <si>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</si>
  <si>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</si>
  <si>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</si>
  <si>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</si>
  <si>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</si>
  <si>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</si>
  <si>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</si>
  <si>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</si>
  <si>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</si>
  <si>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</si>
  <si>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</si>
  <si>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</si>
  <si>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</si>
  <si>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</si>
  <si>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</si>
  <si>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</si>
  <si>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</si>
  <si>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</si>
  <si>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</si>
  <si>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</si>
  <si>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</si>
  <si>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</si>
  <si>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</si>
  <si>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</si>
  <si>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</si>
  <si>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</si>
  <si>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</si>
  <si>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</si>
  <si>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</si>
  <si>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</si>
  <si>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</si>
  <si>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</si>
  <si>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</si>
  <si>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</si>
  <si>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</si>
  <si>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</si>
  <si>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</si>
  <si>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</si>
  <si>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</si>
  <si>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</si>
  <si>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</si>
  <si>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</si>
  <si>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</si>
  <si>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</si>
  <si>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</si>
  <si>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</si>
  <si>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</si>
  <si>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</si>
  <si>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</si>
  <si>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</si>
  <si>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</si>
  <si>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</si>
  <si>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</si>
  <si>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</si>
  <si>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</si>
  <si>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</si>
  <si>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</si>
  <si>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</si>
  <si>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</si>
  <si>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</si>
  <si>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</si>
  <si>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</si>
  <si>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</si>
  <si>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</si>
  <si>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BPIN</t>
  </si>
  <si>
    <t>C-4302-1604-24</t>
  </si>
  <si>
    <t>C-4302-1604-20</t>
  </si>
  <si>
    <t>C-4302-1604-16</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</si>
  <si>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</si>
  <si>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</si>
  <si>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</si>
  <si>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</si>
  <si>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</si>
  <si>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</si>
  <si>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</si>
  <si>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</si>
  <si>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</si>
  <si>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</si>
  <si>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</si>
  <si>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</si>
  <si>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</si>
  <si>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</si>
  <si>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</si>
  <si>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</si>
  <si>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</si>
  <si>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</si>
  <si>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</si>
  <si>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</si>
  <si>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</si>
  <si>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</si>
  <si>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</si>
  <si>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</si>
  <si>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</si>
  <si>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</si>
  <si>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</si>
  <si>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</si>
  <si>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</si>
  <si>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</si>
  <si>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</si>
  <si>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</si>
  <si>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</si>
  <si>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</si>
  <si>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</si>
  <si>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</si>
  <si>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</si>
  <si>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</si>
  <si>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</si>
  <si>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</si>
  <si>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Convencional</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</si>
  <si>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</si>
  <si>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</si>
  <si>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</si>
  <si>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</si>
  <si>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</si>
  <si>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</si>
  <si>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</si>
  <si>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</si>
  <si>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</si>
  <si>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</si>
  <si>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</si>
  <si>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</si>
  <si>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</si>
  <si>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</si>
  <si>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</si>
  <si>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</si>
  <si>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</si>
  <si>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Proyectos</t>
  </si>
  <si>
    <t>Líneas estrategicas</t>
  </si>
  <si>
    <t>TIPOS DE ACUMULACIÓN</t>
  </si>
  <si>
    <t>PROCESO</t>
  </si>
  <si>
    <t>Plan Institucional de Archivos de la Entidad –PINAR</t>
  </si>
  <si>
    <t>X</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</si>
  <si>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</si>
  <si>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</si>
  <si>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</si>
  <si>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</si>
  <si>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</si>
  <si>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</si>
  <si>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</si>
  <si>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</si>
  <si>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</si>
  <si>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</si>
  <si>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</si>
  <si>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Cierre del ejercicio del año  2023</t>
  </si>
  <si>
    <t>DESARROLLO DEL DEPORTE OLIMPICO, PARALIMPICO Y NIVEL MUNDIAL PARA EL POSICIONAMIENTO Y LIDERAZGO DEPORTIVO  2021011000262</t>
  </si>
  <si>
    <t>Atletas y paratletas como embajadores de paz en el mundo</t>
  </si>
  <si>
    <t>CAPACIDAD</t>
  </si>
  <si>
    <t>Gestión Ambiental</t>
  </si>
  <si>
    <t>Plan de Previsión de Recursos Humanos</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</si>
  <si>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</si>
  <si>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</si>
  <si>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</si>
  <si>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</si>
  <si>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</si>
  <si>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</si>
  <si>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</si>
  <si>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</si>
  <si>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FORTALECIMIENTO FOMENTO Y PROMOCION DE LA PRACTICA DEPORTIVA, RECREATIVA Y DE ACTIVIDAD FISICA EN COLOMBIA  2021011000248</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</si>
  <si>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</si>
  <si>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</si>
  <si>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</si>
  <si>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</si>
  <si>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</si>
  <si>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</si>
  <si>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MEJORAMIENTO SEDES COLDEPORTES  BOGOTÁ - 2018011000349</t>
  </si>
  <si>
    <t>REDUCCIÓN ANUAL</t>
  </si>
  <si>
    <t>Altos Logros</t>
  </si>
  <si>
    <t>Plan de Incentivos Institucionales</t>
  </si>
  <si>
    <t xml:space="preserve">Servicio al Ciudadano </t>
  </si>
  <si>
    <t>Peticiones, Queja y Reclamos 2023</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</si>
  <si>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</si>
  <si>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</si>
  <si>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</si>
  <si>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</si>
  <si>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</si>
  <si>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</si>
  <si>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Informe de seguimiento de indicadores 2023</t>
  </si>
  <si>
    <t>DESARROLLO DE POLÍTICAS PÚBLICAS E INVESTIGACIÓN SECTORIAL 2018011000092</t>
  </si>
  <si>
    <t xml:space="preserve">Oficina Asesora Jurídica </t>
  </si>
  <si>
    <t>Plan Anticorrupción y de Atención al Ciudadano-PAAC</t>
  </si>
  <si>
    <t xml:space="preserve">Racionalización de Trámites </t>
  </si>
  <si>
    <t>Plan Anticorrupción y Atención al Ciudadano 2023</t>
  </si>
  <si>
    <t>FORTALECIMIENTO DEL LABORATORIO DE CONTROL AL DOPAJE DEPORTIVO  202300000000019</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</si>
  <si>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</si>
  <si>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</si>
  <si>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</si>
  <si>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</si>
  <si>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</si>
  <si>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IMPLEMENTACIÓN DE LAS TECNOLOGÍAS DE LA INFORMACIÓN Y COMUNICACIÓN PARA EL SISTEMA NACIONAL DEL DEPORTE 2018011000200</t>
  </si>
  <si>
    <t>Servicio Integral al Ciudadano</t>
  </si>
  <si>
    <t>Dirección de Posicionamiento y Liderazgo</t>
  </si>
  <si>
    <t>GIT Deporte de Rendimiento Paralímpico</t>
  </si>
  <si>
    <t>Plan de Tratamiento de Riesgos de Seguridad y Privacidad de la Información</t>
  </si>
  <si>
    <t>Gobierno Digital</t>
  </si>
  <si>
    <t>Resultados FURAG 2022</t>
  </si>
  <si>
    <t>APOYO A LA INSPECCIÓN, VIGILANCIA Y CONTROL 2018011000250</t>
  </si>
  <si>
    <t>Gestión de Tecnologías de Comunicación e Información</t>
  </si>
  <si>
    <t>GIT Deporte de Rendimiento Convencional</t>
  </si>
  <si>
    <t>Plan de Seguridad y Privacidad de la Información</t>
  </si>
  <si>
    <t xml:space="preserve">Seguridad Digital </t>
  </si>
  <si>
    <t>Caracterización de los grupos de valor</t>
  </si>
  <si>
    <t>APOYO  AL PROGRAMA AL CONTROL DOPAJE   2018011000422</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</si>
  <si>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</si>
  <si>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</si>
  <si>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</si>
  <si>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</si>
  <si>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</si>
  <si>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</si>
  <si>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</si>
  <si>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</si>
  <si>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</si>
  <si>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</si>
  <si>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GIT Programas y Proyectos Deportivos</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</si>
  <si>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</si>
  <si>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</si>
  <si>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</si>
  <si>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</si>
  <si>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</si>
  <si>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</si>
  <si>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</si>
  <si>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</si>
  <si>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</si>
  <si>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</si>
  <si>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</si>
  <si>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</si>
  <si>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</si>
  <si>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</si>
  <si>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</si>
  <si>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Plan Anual de Auditoria PAA</t>
  </si>
  <si>
    <t>Compras y Contratación Pública</t>
  </si>
  <si>
    <t>Adquisición de Bienes y Servicios</t>
  </si>
  <si>
    <t>Dirección de Recursos y Herramientas del Sistema</t>
  </si>
  <si>
    <t xml:space="preserve">GIT Gestión Financiera y Presupuestal                     
                              </t>
  </si>
  <si>
    <t>GIT Tesorería</t>
  </si>
  <si>
    <t>GIT TIC´S</t>
  </si>
  <si>
    <t>4.1. INDICADOR SINERGIA</t>
  </si>
  <si>
    <t>5.3 PILARES</t>
  </si>
  <si>
    <t>FORMULACIÓN PLAN DE ACCIÓN INSTITUCIONAL</t>
  </si>
  <si>
    <t>Versión</t>
  </si>
  <si>
    <t>Código</t>
  </si>
  <si>
    <t>Fecha</t>
  </si>
  <si>
    <t xml:space="preserve">Puede adicionar más filas </t>
  </si>
  <si>
    <t>Información del objetivo del Plan Nacional de Desarrollo - PND 2022 - 2026  asociado al plan de acción y el proyecto de inversión. El plan de acción debe apuntar al logro de estos objetivos.</t>
  </si>
  <si>
    <t>Revisó OAP</t>
  </si>
  <si>
    <t>7.3 PRODUCTO DEL PROYECTO</t>
  </si>
  <si>
    <t>7.4 ACTIVIDAD</t>
  </si>
  <si>
    <t>7.2. NOMBRE DEL PROYECTO DE INVERSIÓN</t>
  </si>
  <si>
    <t>7.1. LINEA ESTRATEGICA</t>
  </si>
  <si>
    <t>7.5. SUB-ACTIVIDAD</t>
  </si>
  <si>
    <t>7.6. DENOMINACIÓN  DEL PRODUCTO</t>
  </si>
  <si>
    <t>7.7. META DE PRODUCTO</t>
  </si>
  <si>
    <t>7.8. ENTREGABLE</t>
  </si>
  <si>
    <t>7.9. RESPONSABLE DEL ENTREGABLE</t>
  </si>
  <si>
    <t>7.10. ORIGEN  DE LA NECESIDAD</t>
  </si>
  <si>
    <t>7.11. PROCESO</t>
  </si>
  <si>
    <t>7.12. POLITICA-MIPG</t>
  </si>
  <si>
    <t>7.13. ARTICULACIÓN CON PLANES</t>
  </si>
  <si>
    <t>7.14. GRUPO INTERNO DE TRABAJO</t>
  </si>
  <si>
    <t>7.15. FECHA DE INICIO
(DD/MM/AAAA)</t>
  </si>
  <si>
    <t>7.16. FECHA FINAL
(DD/MM/AAAA)</t>
  </si>
  <si>
    <t>8.7 LÍNEA BASE</t>
  </si>
  <si>
    <t>8.8. META DEL INDICADOR</t>
  </si>
  <si>
    <t>8. 9. PROGRAMACIÓN  DE LA META</t>
  </si>
  <si>
    <t>Organización Nacional Antidopaje</t>
  </si>
  <si>
    <t>4.2 META SINERGIA</t>
  </si>
  <si>
    <t>Seguridad humana y justicia social</t>
  </si>
  <si>
    <t>Superación de privaciones como fundamento de la dignidad humana y condiciones básicas para el bienestar</t>
  </si>
  <si>
    <t>Expansión de capacidades: más y mejores oportunidades de la población para lograr sus proyectos de vida</t>
  </si>
  <si>
    <t>Bloque estratégico III  3. Bloque habilitador de la convergencia regiona</t>
  </si>
  <si>
    <t>7. Formule las actividades para la ejecución del plan de acción, teniendo en cuenta los siguiente:</t>
  </si>
  <si>
    <t>8.2. FÓRMULA DE CÁLCULO</t>
  </si>
  <si>
    <t>Identifique la meta del Plan Estrategico institucional el cual tiene asociado el plan de acción</t>
  </si>
  <si>
    <t>Identificar los pilares del cual del tiene asociado el plan de acción</t>
  </si>
  <si>
    <t>Seleccione la línea estratégica acorde con el proyecto de inversión.</t>
  </si>
  <si>
    <t>Seleccione el proyecto de inversión.</t>
  </si>
  <si>
    <t>Diligencie el producto según el proyecto de inversión.</t>
  </si>
  <si>
    <t>Registre la actividad según el proyecto de inversión.</t>
  </si>
  <si>
    <t xml:space="preserve">Diligencie la subactividad, la cual corresponde a la actividad concreta del plan de acción. </t>
  </si>
  <si>
    <t>7.14</t>
  </si>
  <si>
    <t>7.15</t>
  </si>
  <si>
    <t>7.16</t>
  </si>
  <si>
    <t xml:space="preserve">Fecha de final: indicar la fecha final de la actividad en el formato (DD/MM/AAAA) </t>
  </si>
  <si>
    <t>Fórmula de calculo: Especifique claramente la formula de calculo</t>
  </si>
  <si>
    <t>Unidad de medida: Es la clase o tipo de medida (Número, Porcentaje, Valor, $, Días, etc.), que resulta de la aplicación de la fórmula definida.</t>
  </si>
  <si>
    <t xml:space="preserve">Línea base: Es el valor de periodo(s) anteriore(s) que se tiene en cuenta como base para el cálculo de la meta del siguiente periodo. Si no existe linea base se diligencia en cero. </t>
  </si>
  <si>
    <t>RUBRO</t>
  </si>
  <si>
    <t>FORTALECIMIENTO FOMENTO Y PROMOCIÓN DE LA PRÁCTICA DEPORTIVA, RECREATIVA Y DE ACTIVIDAD FÍSICA EN COLOMBIA</t>
  </si>
  <si>
    <t>APOYO A LA INSPECCIÓN VIGILANCIA Y CONTROL A NIVEL NACIONAL</t>
  </si>
  <si>
    <t>FORTALECIMIENTO DE LA GESTIÓN Y SEGUIMIENTO INSTITUCIONAL DEL MINISTERIO DEL DEPORTE- OFICINA ASESORA DE PLANEACION  - COMUNICACIONES Y ATENCION AL CIUDADANO</t>
  </si>
  <si>
    <t>APOYO A LA INFRAESTRUCTURA DEPORTIVA, RECREATIVA Y DE ALTA COMPETENCIA EN COLOMBIA</t>
  </si>
  <si>
    <t>Documentos de investigación y registro de publicación en revista indexada y/o Especializadas</t>
  </si>
  <si>
    <t>Investigaciones publicadas en revistas indexadas y/o Especializadas</t>
  </si>
  <si>
    <t>COORDINADORA GIT CENTRO DE CIENCIAS DEL DEPORTE</t>
  </si>
  <si>
    <t>Publicaciones de  Investigaciones en revistas indexadas y/o Especializadas</t>
  </si>
  <si>
    <t>Desarrollo de Investigaciones en Ciencias del Deporte</t>
  </si>
  <si>
    <t>Realizar Investigaciones en Ciencias del Deporte</t>
  </si>
  <si>
    <t>Servicio de atención médica especializada</t>
  </si>
  <si>
    <t>Listado de atenciones realizadas en la vigencia 2024</t>
  </si>
  <si>
    <t>Crecimiento en las atenciones que realiza el CCD</t>
  </si>
  <si>
    <t>Crecimiento en las atenciones en ciencias del deporte efectivamente realizadas en la vigencia</t>
  </si>
  <si>
    <t>Servicio de atención médica especializada en medicina del deporte, en fisioterapia, en nutrición, en Psicología, en atenciones biomecánicas, en atenciones de fisiología.</t>
  </si>
  <si>
    <t>Realizar consultas, control, seguimiento y evaluación a los atletas en el sector Paralimpico.</t>
  </si>
  <si>
    <t>Realizar consultas, control, seguimiento y evaluación a los atletas en sector convencional</t>
  </si>
  <si>
    <t>Permite medir la equidad de género en el deporte de alto rendimiento</t>
  </si>
  <si>
    <t>Participación femenina en eventos multideportivos internacionales</t>
  </si>
  <si>
    <t>Coordinador GIT Rendimiento Convencional</t>
  </si>
  <si>
    <t>Listado delegación que representa a Colombia en eventos multideportivos internacionales</t>
  </si>
  <si>
    <t>Apoyar la gestión técnica y administrativa de las federaciones del Sistema Deportivo Olímpico y Convencional</t>
  </si>
  <si>
    <t>Servicio de asistencia técnica para la promoción del deporte</t>
  </si>
  <si>
    <t>Base de datos de atletas apoyados por medio de los contratos con federaciones</t>
  </si>
  <si>
    <t>Base de datos de Atletas apoyados por medio de los contratos suscritos con las Federaciones Nacionales</t>
  </si>
  <si>
    <t>Base de datos de eventos apoyados por medio de los contratos con federaciones</t>
  </si>
  <si>
    <t>Base de datos de eventos apoyados de orden nacional por medio de los contratos suscritos con las federaciones Nacionales</t>
  </si>
  <si>
    <t>Eventos organizados de orden nacional por medio de los CAIP de los recursos asignados por el Ministerio del Deporte</t>
  </si>
  <si>
    <t>Base de datos de planes de entrenamiento</t>
  </si>
  <si>
    <t>Planes de Entrenamiento aprobados</t>
  </si>
  <si>
    <t>Planes de entrenamiento aprobados</t>
  </si>
  <si>
    <t>Desarrollar el programa nacional de entrenadores sector convencional</t>
  </si>
  <si>
    <t>Servicio de preparación deportiva</t>
  </si>
  <si>
    <t>Bases de datos de medallas obtenidas</t>
  </si>
  <si>
    <t>Sumatoria de Medallas obtenidas juegos Olimpicos 2024</t>
  </si>
  <si>
    <t>Medallas Obtenidas</t>
  </si>
  <si>
    <t>Preparacion de Atletas</t>
  </si>
  <si>
    <t>Apoyar los eventos del ciclo olímpico</t>
  </si>
  <si>
    <t>Bases de datos de atletas Clasificados</t>
  </si>
  <si>
    <t>Atletas clasificados a Paris 2024</t>
  </si>
  <si>
    <t>Bases de datos de atletas Clasificados a Paris 2024</t>
  </si>
  <si>
    <t>Coordinador GIT Rendimiento Paralímpico</t>
  </si>
  <si>
    <t xml:space="preserve">Cordinador (a) GIT Deporte de  Rendimiento Paralimpico </t>
  </si>
  <si>
    <t>Apoyar la gestión técnica y administrativa de las federaciones del Sistema paralímpico y sordolímpico</t>
  </si>
  <si>
    <t>Desarrollar el programa nacional de entrenadores sector paralímpico</t>
  </si>
  <si>
    <t>(Sumatoria de Medallas obtenidas juegos Paralimpicos 2024/Medallas Proyectadas Juegos Paralimpicos 2024)*100</t>
  </si>
  <si>
    <t>Preparacion de ParaAtletas</t>
  </si>
  <si>
    <t>Apoyar los eventos del ciclo paralímpico y sordolímpico</t>
  </si>
  <si>
    <t xml:space="preserve">Bases de datos de atletas clasificados </t>
  </si>
  <si>
    <t>Sumatoria de atletas paralimpicos clasificados a Paris durante el 2024</t>
  </si>
  <si>
    <t>Atletas clasificados Paris 2024</t>
  </si>
  <si>
    <t>consolidado de atenciones de atenciones por atleta
Informe a partir de las encuestas de satisfaccion</t>
  </si>
  <si>
    <t xml:space="preserve">calidad del servicio y la satisfacción del atleta </t>
  </si>
  <si>
    <t>nivel de atencion y satisfaccion psicosocial</t>
  </si>
  <si>
    <t>Coordiandor(a) GIT Desarrollo Psicosocial</t>
  </si>
  <si>
    <t>Atenciones realizadas</t>
  </si>
  <si>
    <t xml:space="preserve">Seguimiento psicosocial a los atletas del sector olimpico </t>
  </si>
  <si>
    <t>Apoyar a los atletas del sector olimpico y paralimpico mediante el programa de desarrollo psicosocial</t>
  </si>
  <si>
    <t xml:space="preserve">Soportes de radicación de pagos en Git contable </t>
  </si>
  <si>
    <t>Incentivo  glorias  del deporte sector olimpico</t>
  </si>
  <si>
    <t>Acto administrativo reconocimiento del incentivo / Evidencia del desembolso</t>
  </si>
  <si>
    <t>Desembolso de incentivos a los exatletas que hacen parte del programa glorias del deporte  sector paralimpico</t>
  </si>
  <si>
    <t>Implementar el programa de incentivos a glorias del deporte del sector olimpico y paralimpico</t>
  </si>
  <si>
    <t>SERVICIO DE APOYO FINANCIERO A ATLETAS</t>
  </si>
  <si>
    <t>Acto administrativo 
Cumplimiento de requisitos</t>
  </si>
  <si>
    <t>indicador de desempeño que  proporciona una medida general de cumplimiento del programa, considerando el Total de desembolsos de incentivos a medallistas  y el cumplimiento de requisitos</t>
  </si>
  <si>
    <t>actos administrativos + cumplimiento de requisitos/2</t>
  </si>
  <si>
    <t xml:space="preserve">Incentivos medallas entrenadores y atletas </t>
  </si>
  <si>
    <t>Desembolso de incentivo a medallistas paralimpicos  y nivel mundial</t>
  </si>
  <si>
    <t>Apoyar mediante incentivos la obtención de medallas en los eventos del sector olimpico y paralimpico</t>
  </si>
  <si>
    <t>Acto administrativos
Tiempos de pago</t>
  </si>
  <si>
    <t>indicador de desempeño que  proporciona una medida general de cumplimiento del programa, considerando tanto el cumplimiento de requisitos como la puntualidad en los pagos.</t>
  </si>
  <si>
    <t xml:space="preserve">Estimulo atletas </t>
  </si>
  <si>
    <t>Acto administrativo reconocimiento del estimulo (cumplimiento de requisitos)</t>
  </si>
  <si>
    <t>Reconocimiento de estímulos a los atletas excelencia que hacen parte del programa institucional</t>
  </si>
  <si>
    <t xml:space="preserve">Apoyar mediante estímulos a los atletas que hacen parte del programa institucional sector olimpico y paralimpico.                                                                                                                                                                                                                                       </t>
  </si>
  <si>
    <t>* Comunicados inicio proceso.
* Documento evaluación propuestas.
* Contrato suscrito
*Informe de las actividades desarrolladas.
*Documento Preliminar o borrador del Lineamiento Técnico.</t>
  </si>
  <si>
    <t>Este indicador mostrará el avance de las fases realizadas en la construcción del documento de Lineamiento Técnico.</t>
  </si>
  <si>
    <t>Avance del Documento de Lineamiento de Política Pública para la Organización de Eventos Deportivos en Colombia</t>
  </si>
  <si>
    <t>COORDINADOR GIT JUEGOS Y EVENTOS DEPORTIVOS</t>
  </si>
  <si>
    <t>Documento de Lineamiento Técnico para la Organización de Eventos Deportivos en Colombia.</t>
  </si>
  <si>
    <t>Documento de lineamiento técnico nacional</t>
  </si>
  <si>
    <t>Construir, Formalizar y divulgar el documento de lineamientos tecnicos nacionales.</t>
  </si>
  <si>
    <t>Documentos de lineamientos técnicos</t>
  </si>
  <si>
    <t>*Informes o reportes de los eventos.
*Contratos suscritos</t>
  </si>
  <si>
    <t>Medir el cumplimiento de los compromisos adquiridos por el gobierno nacional a través del Ministerio del Deporte para apoyar la organización de eventos deportivos o multideportivos con los estándares exigidos por la organización internacional regente, como estrategia para la proyeccion del deporte a nivel internacional y que respondan a las necesidades del sector</t>
  </si>
  <si>
    <t>Compromisos adquiridos para apoyar la planeación, organización y realización de eventos deportivos o multideportivos asignados al país.</t>
  </si>
  <si>
    <t>Eventos deportivos o multideportivos apoyados</t>
  </si>
  <si>
    <t>Eventos deportivos o multideportivos apoyados financiera o técnicamente.</t>
  </si>
  <si>
    <t>Apoyar financieramente la operación de juegos y eventos deportivos</t>
  </si>
  <si>
    <t>Servicio de organización de eventos deportivos de alto rendimiento</t>
  </si>
  <si>
    <t>*Reporte de pruebas programadas por deporte. 
*Reporte de pruebas realizadas por deporte.</t>
  </si>
  <si>
    <t>Pruebas en evento multideportivo organizado en el país.</t>
  </si>
  <si>
    <t>Evento multideportivo nacional realizado</t>
  </si>
  <si>
    <t>Evento multideportivo planeado, organizado y realizado.</t>
  </si>
  <si>
    <t>*Reporte de atletas participantes eventos deportivos internacionales. 
*Reporte de atletas participantes en evento multideportivo nacional. 
*Cuadros comparativos.</t>
  </si>
  <si>
    <t>Cuantificar los atletas participantes en eventos deportivos de rendimiento y alto rendimiento, que competirán en los eventos multideportivos nacionales organizados y apoyados  por el Ministerio del Deporte, como estrategia para el posicionamiento y liderazgo deportivo del país y su proyección como potencia deportiva a nivel continental.</t>
  </si>
  <si>
    <t>Atletas participantes en eventos deportivos y multideportivos de rendimiento y alto rendimiento.</t>
  </si>
  <si>
    <t>Documentos construídos</t>
  </si>
  <si>
    <t>Sumatoria de lineamientos técnicos y de ciencias de la salud de las etapas de enseñanza- aprendizaje y desarrollo construídos</t>
  </si>
  <si>
    <t>Número de lineamientos técnicos y de ciencias de la salud de las etapas de enseñanza- aprendizaje y desarrollo construídos</t>
  </si>
  <si>
    <t>COORDINADOR GIT TALENTO Y RESERVA</t>
  </si>
  <si>
    <t>Lineamientos ténicos y de ciencias de la salud construídos</t>
  </si>
  <si>
    <t>10 documentos (Uno por modalidad deportiva)</t>
  </si>
  <si>
    <t>Lineamientos técnicos y de ciencias de la salud de las etapas de enseñanza- aprendizaje y desarrollo</t>
  </si>
  <si>
    <t>Recolectar, analizar e interpretar la información generada en el proceso de Talento y Reserva Deportiva</t>
  </si>
  <si>
    <t>Servicio de identificación de talentos deportivos</t>
  </si>
  <si>
    <t>Base de datos de los deportistas seleccionados con sus logros obtenidos</t>
  </si>
  <si>
    <t>Sumatoria de Niños, Niñas, Jóvenes y Adolescentes vinculados al Programa Avanzado de desarrollo PAD</t>
  </si>
  <si>
    <t>Número de deportistas seleccionados para el Programa Avanzado de desarrollo PAD</t>
  </si>
  <si>
    <t>Base de datos de los deportistas seleccionados para Programa Avanzado de desarrollo PAD</t>
  </si>
  <si>
    <t>Número de atletas y para atletas seleccionados de categorías menores que conforman los seleccionados nacionales</t>
  </si>
  <si>
    <t>Desarrollar el proceso de formación deportiva de los talentos para el alto rendimiento</t>
  </si>
  <si>
    <t xml:space="preserve">Base de datos de los deportistas valorados </t>
  </si>
  <si>
    <t>Sumatoria de Niños, Niñas, Jóvenes y Adolescentes valorados en el programa escuela de talentos</t>
  </si>
  <si>
    <t>Número de deportistas valorados de la escuela de talentos.</t>
  </si>
  <si>
    <t>Base de datos de los deportistas valorados en el programa Escuela de Talentos</t>
  </si>
  <si>
    <t>Número de deportistas valorados de la etapa enseñanza- aprendizaje</t>
  </si>
  <si>
    <t>Detectar e identificar los potenciales talentos deportivos a través del Programa Escuela de Talentos</t>
  </si>
  <si>
    <t>Notas informativas generadas</t>
  </si>
  <si>
    <t xml:space="preserve">Informe de monitoreo de medios </t>
  </si>
  <si>
    <t>Promedio de réplicas por nota</t>
  </si>
  <si>
    <t>Relación notas de prensa producto de los cubrimientos</t>
  </si>
  <si>
    <t>Generar contenidos informativos internos y externos  sobre la gestión del Ministerio</t>
  </si>
  <si>
    <t>Defensa y representacion judicial de la entidad</t>
  </si>
  <si>
    <t>Defensa de la entidad frente a la invocacion de derechos fundamentales</t>
  </si>
  <si>
    <t>Atención de conceptos jurídicos externos</t>
  </si>
  <si>
    <t>Contestaciones de demandas</t>
  </si>
  <si>
    <t>Relación de trámite de contestación de demandas</t>
  </si>
  <si>
    <t>Jefe Oficina Asesora Jurídica</t>
  </si>
  <si>
    <t>(N° de contestaciones de demanda en el trimestre / Total demandas recibidas en el trimestre ) * 100</t>
  </si>
  <si>
    <t xml:space="preserve">El indicador permite medir la oportunidad en la contestacion de demandas brindadas frente a las demandas notificadas a la entidad. </t>
  </si>
  <si>
    <t>Contestacion oportuna a la acciónes de tutela</t>
  </si>
  <si>
    <t>Base de datos de acciones de tutela radicadas</t>
  </si>
  <si>
    <t>El indicador permite medir la oportunidad en la atención a las acciones de tutela radicadas a la Oficina Asesora Jurídica.</t>
  </si>
  <si>
    <t>Conceptos jurídicos externos</t>
  </si>
  <si>
    <t>Base de datos conceptos jurídicos externos atendidos</t>
  </si>
  <si>
    <t>N° de conceptos jurídicos externos emitidos dentro del término / total de conceptos jurídicos emitidos dentro del mes.</t>
  </si>
  <si>
    <t>El indicador permite medir la oportunidad en la emisión de conceptos jurídicos externos radicados ante la Oficina Asesora Jurídica, teniendo en cuenta el plazo máximo que otorga la ley de 30 días hábiles siguientes a su recepción.</t>
  </si>
  <si>
    <t xml:space="preserve">Realizar asignación por reparto de las quejas e informes con incidencia disciplinaria, órdenes de autoridad disciplinaria o de oficio a los profesionales en derecho de la Oficina de Control Interno Disciplinario, para adelantar las actuaciones procesales en el ejercicio de la función disciplinaria en la etapa de instrucción de que trata el Código General Disciplinario (Ley 1952 de 2019, modificado por la Ley 2094 de 2021).                                                                                                                                                                                                                                                                                                </t>
  </si>
  <si>
    <t>Asignación por reparto de quejas e informes con incidencia disciplinaria; órdenes de autoridad disciplinaria o de oficio.</t>
  </si>
  <si>
    <t>Asignar por reparto el 95% de las quejas e informes con incidencia disciplinaria, órdenes de autoridad disciplinaria o de oficio recibidos en la OCID</t>
  </si>
  <si>
    <t>Acta de reparto incorporda en el Expediente Disciplinario.</t>
  </si>
  <si>
    <t>Jefe Oficina Control Interno Disciplinario</t>
  </si>
  <si>
    <t>Mide la capacidad de la dependencia para recibir y asignar por reparto las quejas e informes con incidencia disciplinaria; órdenes de autoridad disciplinaria o de oficio, con celeridad, eficiencia y oportunidad durante el periodo.</t>
  </si>
  <si>
    <t>Informe a la Ministra sobre las quejas con incidencia disciplinaria recibidas y repartidas en el periodo</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</si>
  <si>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</si>
  <si>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Jornadas de actualización normativa en Derecho Disciplinario</t>
  </si>
  <si>
    <t>Realizar 10 sesiones de actualización normativa.</t>
  </si>
  <si>
    <t>Captura de pantalla de la capacitación y pieza gráfica de la convocatoria.</t>
  </si>
  <si>
    <t>Número de jornadas de actualización normativa realizadas</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</si>
  <si>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</si>
  <si>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</si>
  <si>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</si>
  <si>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Referencias disciplinarias divulgadas</t>
  </si>
  <si>
    <t>Divulgar 10 referencias disciplinarias.</t>
  </si>
  <si>
    <t>Referencias disciplinarias elaboradas  y diviguldas, a través del correo electrónico institucional y la Intranet del Ministerio del Deporte.</t>
  </si>
  <si>
    <t>Número de referencias disciplinarias para prevenir o contener el quebrantamiento del régimen de deberes y prohibiciones, inherente a los servidores públicos.</t>
  </si>
  <si>
    <t>Mide la ejecución de actividades programadas para prevenir conductas constitutivas de falta disciplinaria durante el periodo.</t>
  </si>
  <si>
    <t>Referencias disciplinarias elaboradas y divulgadas</t>
  </si>
  <si>
    <t>Formular y ejecutar el Plan de Educación y prevencion en materia antidopaje.</t>
  </si>
  <si>
    <t>Formular y ejecutar el plan de distribucion y controles al dopaje dentro y fuera de competencia.</t>
  </si>
  <si>
    <t xml:space="preserve">Actividades de educación y prevencion en materia antidopaje </t>
  </si>
  <si>
    <t>Plan de Educación y prevencion ejecutado</t>
  </si>
  <si>
    <t>Funciones de la  dependencia y GITS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</si>
  <si>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</si>
  <si>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</si>
  <si>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muestras de control dopaje  realizadas / # muestras de control dopaje programadas) * 100</t>
  </si>
  <si>
    <t>Relación entre las muestras de control dopaje realizadas y las muestras de control dopaje planeadas en el plan de distribucion y controles formulado por el GIT ONAD</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</si>
  <si>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</si>
  <si>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Muestras de control dopaje dentro y fuera de competencia</t>
  </si>
  <si>
    <t>• Documento del Plan de Educación ny prevención  ejecutado</t>
  </si>
  <si>
    <t>Coordinador GIT Organización Nacional Antidopaje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</si>
  <si>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</si>
  <si>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GIT Talento y Reserva Deportiva</t>
  </si>
  <si>
    <t>Servicio de apoyo a la
implementación de las
estrategias de planeación y
gestión</t>
  </si>
  <si>
    <t>Establecer y mantener acciones encaminadas al cumplimiento de la gestión de apoyo institucional</t>
  </si>
  <si>
    <t>Servicio de apoyo a la
implementación de las
estrategias de planeación y gestión</t>
  </si>
  <si>
    <t>Servicio de apoyo a la implementación de las
estrategias de planeación y gestión</t>
  </si>
  <si>
    <t>Generar e implementar estrategias internas y externas de comunicación de la informacion institucional</t>
  </si>
  <si>
    <t>Establecer, implementar y mantener la politica de defensa juridica y la politica de mejora normativa</t>
  </si>
  <si>
    <t>Realizar actividades de educación 
y prevención para la comunidad 
deportiva en general</t>
  </si>
  <si>
    <t>Optimizar el muestreo dentro y 
fuera de competencia</t>
  </si>
  <si>
    <t>Servicio de educación informal</t>
  </si>
  <si>
    <t>Servicio de control de dopaje</t>
  </si>
  <si>
    <t>Plan Estratégico Sectorial</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</si>
  <si>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</si>
  <si>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</si>
  <si>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</si>
  <si>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</si>
  <si>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</si>
  <si>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Cumplimiento en la Ejecución de Auditorias Internas de Gestión</t>
  </si>
  <si>
    <t>El Indicador mide el cumplimiento en la ejecución de las Auditorias programadas en el PAAI en un periodo determinado.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</si>
  <si>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</si>
  <si>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</si>
  <si>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</si>
  <si>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</si>
  <si>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</si>
  <si>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</si>
  <si>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</si>
  <si>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</si>
  <si>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</si>
  <si>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El Indicador mide el cumplimiento en la elaboración, publicación y socialización de las píldoras de Control Interno en un periodo determinado.</t>
  </si>
  <si>
    <t>Coadyuvar en el control, seguimiento y cumplimiento de las acciones de mejora establecidas en el plan de mejoramiento institucional. (Rol de evaluación y seguimiento)</t>
  </si>
  <si>
    <t>Dar cumplimiento en la oportunidad del cumplimiento de las actividades plasmadas en el Plan de Mejoramiento suscrito con la Contraloria General de la República.</t>
  </si>
  <si>
    <t>Actividades cumplidas correspondientes al Plan de Mejoramiento CGR por parte de las áreas responsables.</t>
  </si>
  <si>
    <t>Cumplimiento del Plan de Mejoramiento Institucional (CGR)</t>
  </si>
  <si>
    <t>El Indicador mide el cumplimiento en la ejecución de las actividades propuestas en el Plan de Mejoramiento suscrito con la CGR.</t>
  </si>
  <si>
    <t>SERVICIO DE APOYO FINANCIERO PARA EL FOMENTO DE LA INFRAESTRUCTURA DEPORTIVA</t>
  </si>
  <si>
    <t xml:space="preserve">Cofinanciar y realizar el seguimiento a la ejecución de convenios solidarios para la construcción y/o mejoramiento de escenarios deportivos y recreativos (Democratizar el acceso al Deporte). </t>
  </si>
  <si>
    <t>CONVENIOS SOLIDARIOS</t>
  </si>
  <si>
    <t xml:space="preserve">Suscripción de (100) cien convenios solidarios </t>
  </si>
  <si>
    <t xml:space="preserve">Coordinador (a) GIT- Infraestructura </t>
  </si>
  <si>
    <t>N° de proyectos de infraestructura deportiva cofinanciados</t>
  </si>
  <si>
    <t>Medir el avance en el N° de proyectos de infraestructura deportiva cofinanciados con los entes ejecutores en cada periodo</t>
  </si>
  <si>
    <t>Informe de proyectos de infraestructura cofinanciados en el periodo</t>
  </si>
  <si>
    <t>NÚMERO</t>
  </si>
  <si>
    <t>Cofinanciación de proyectos para el desarrollo de infraestructura recreodeportiva en el marco de compromisos de enfoque diferencial.</t>
  </si>
  <si>
    <t>PROYECTOS COFINANCIADOS</t>
  </si>
  <si>
    <t>Informe de ejecución presupuestal</t>
  </si>
  <si>
    <t xml:space="preserve">Cofinanciación de proyectos para el desarrollo de infraestructura recreodeportiva en el marco de las subregiones PDET. </t>
  </si>
  <si>
    <t>Cofinanciar y realizar el seguimiento a la ejecución de convenios y/o contratos de infraestructura deportiva  y recreativa y de alta competencia a nivel nacional.</t>
  </si>
  <si>
    <t xml:space="preserve">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</si>
  <si>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 TECNICA</t>
  </si>
  <si>
    <t>Asistencias técnicas realizadas</t>
  </si>
  <si>
    <t xml:space="preserve"> ( # Mesas de trabajo realizadas / # Mesas de trabajo programadas ) * 100</t>
  </si>
  <si>
    <t>Informes Asistencia Técnica</t>
  </si>
  <si>
    <t>PORCENTAJE</t>
  </si>
  <si>
    <t>Socialización y divulgación de lineamientos para la construcción, adecuación, mantenimiento y administración de los escenarios deportivos, recreativos y de actividad física</t>
  </si>
  <si>
    <t>N° Actividades de socialización y divulgación realizadas</t>
  </si>
  <si>
    <t>N° de socializaciones realizadas</t>
  </si>
  <si>
    <t xml:space="preserve">Fortalecimiento de las herramientas desarrolladas (Visor Geografico, aplicativos de recoleción de información, sitio web de la DRH y tableros de mando) e implementación de nuevos aplicativos que permitan el manejo de la bases de datos de la DRH. </t>
  </si>
  <si>
    <t>MÓDULOS EN OPERACIÓN</t>
  </si>
  <si>
    <t>TABLEROS DE MANDO, VISORES GEOGRÁFICOS, APLICATIVOS DE RECOLECCIÓN DE INFORMACIÓN, Y REPORTES</t>
  </si>
  <si>
    <t>(No. funciones creadas o actualizadas en aplicativo/No. funciones propuestas) X 100</t>
  </si>
  <si>
    <t>Reporte</t>
  </si>
  <si>
    <t>SERVICIO DE ANÁLISIS DE MUESTRAS</t>
  </si>
  <si>
    <t>Mantener, actualizar e implementar mejoras de los métodos analíticos y los procesos del laboratorio</t>
  </si>
  <si>
    <t xml:space="preserve">Ejecución presupuestal </t>
  </si>
  <si>
    <t>Informe trimestral de ejecución presupuestal</t>
  </si>
  <si>
    <t>Coordinador (a) GIT-Laboratorio Control al Dopaje</t>
  </si>
  <si>
    <t>(Presupuesto comprometido / Presupuesto asignado) * 100</t>
  </si>
  <si>
    <t>Promover y liderar el desarrollo de proyectos de investigación, relacionados con el deporte, la actividad física, la recreación y el aprovechamiento del tiempo libre</t>
  </si>
  <si>
    <t xml:space="preserve">Creacion de Centro de Investigación del Deporte (CID) de acuerdo con las directrices del Minisetrio de Ciencia, Tecnología e Innovación. </t>
  </si>
  <si>
    <t>Acto administrativo de creación del Centro de Investigación del Deporte (CID)</t>
  </si>
  <si>
    <t>Avance en la conformación del Centro de Investigación del Deporte (CID)</t>
  </si>
  <si>
    <t>(Actividades realizadas conformación CID / Actividades requeridas conformacion CID ) * 100</t>
  </si>
  <si>
    <t>Informe de avance de conformacion del Centro de Investigación del Deporte</t>
  </si>
  <si>
    <t>SEDES MANTENIDAS</t>
  </si>
  <si>
    <t>Administrar la operación de los escenarios del CAR garantizando la adecuada  prestación del servicio  a deportistas de alto rendimiento.</t>
  </si>
  <si>
    <t>Prestación o uso de escenarios deprotivos e instlaciones del CAR</t>
  </si>
  <si>
    <t xml:space="preserve"> Prestación del servicio en el Centro de Alto Rendimiento</t>
  </si>
  <si>
    <t>Coordinador (a) GIT-CAR</t>
  </si>
  <si>
    <t>Fortalecimiento Organizacional y Simplificación de Procesos</t>
  </si>
  <si>
    <t>Usuarios atendidos en el  CAR</t>
  </si>
  <si>
    <t>Registros de ingreso suministrado por la empresa de vigilancia.  Lista de deportistas autorizados para el prestamo o alquiler (si aplica)de escenarios deportivos de los diferentes organismos del sistema nacional del deporte.</t>
  </si>
  <si>
    <t>Deportistas de alto rendimiento atendidos en el CAR</t>
  </si>
  <si>
    <t xml:space="preserve">  Lista de deportistas autorizados para el prestamo  de escenarios deportivos de los diferentes organismos del sistema nacional del deporte.</t>
  </si>
  <si>
    <t>Adecuar, mantener y dotar la infraestructura física, implementación deportiva y tecnología del Mindeporte-Centro de Alto Rendimiento en Altura, de acuerdo a las normas: técnicas, ambientales, de salud ocupacional, de seguridad industrial y  de construcción.</t>
  </si>
  <si>
    <t xml:space="preserve">Escenarios dotados  y adecuados para su uso </t>
  </si>
  <si>
    <t>Un Centro de Alto Rendimiento en  condiciones de uso, para los deportistas de alto rendimiento del país y extranjeros</t>
  </si>
  <si>
    <t>Gestión Presupuestal y Eficiencia del Gasto Público</t>
  </si>
  <si>
    <t>Cumplimiento adecuaciones, mantenimientos y/o dotaciones planeadas.</t>
  </si>
  <si>
    <t>Adecuaciones, mantenimientos y/o dotaciones ejecutadas / adecuaciones, mantenimientos y/o dotaciones planeadas</t>
  </si>
  <si>
    <t>Adecuaciones, mantenimientos y dotaciones realizadas en la vigencia / las actividades contratadas.</t>
  </si>
  <si>
    <t>Brindar asistencia técnica para la formulación y cumplimiento de requisitos de los proyectos de infraestructura en los entes territoriales</t>
  </si>
  <si>
    <t xml:space="preserve">Realizar convenios interadministrativos de infraestructura recreativa y de 
alta competencia.
</t>
  </si>
  <si>
    <t xml:space="preserve">Realizar acciones y actividades encaminadas a la evaluación, desarrollo y cierre de convenios y proyectos de infraestructura deportiva
</t>
  </si>
  <si>
    <t xml:space="preserve">Establecer lineamientos técnicos para garantizar la conservación y el buen uso de los escenarios deportivos
</t>
  </si>
  <si>
    <t>Realizar acciones y actividades encaminadas al fortalecimiento del visor geográfico para el registro de proyectos, seguimiento de convenios, registro predial (banco inmobiliario) e inventario de infraestructura
Costo</t>
  </si>
  <si>
    <t>NA</t>
  </si>
  <si>
    <t xml:space="preserve">Realizar muestras analíticas de laboratorio para detección de sustancias prohibidas en el deporte
</t>
  </si>
  <si>
    <t>Garantizar la prestación de 
servicios para la administración y 
operación de la sedes</t>
  </si>
  <si>
    <t>Adecuar, mantener y dotar la 
infraestructura física de las sedes, 
de acuerdo a las normas técnicas 
ambientales, de salud 
ocupacional, seguridad industrial 
y construcciones</t>
  </si>
  <si>
    <t>Documentos de planeación</t>
  </si>
  <si>
    <t>Apoyar la gestión de planeación, programación y ejecución de los planes, programas y proyectos de la entidad</t>
  </si>
  <si>
    <t>Formular y presentar de ante proyecto de presupuesto.</t>
  </si>
  <si>
    <t>Servicio proyección presupuestal 2024</t>
  </si>
  <si>
    <t>Documento de Anteproyecto</t>
  </si>
  <si>
    <t>10 de enero de 2023</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</si>
  <si>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</si>
  <si>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</si>
  <si>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</si>
  <si>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</si>
  <si>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Formular y presentar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</si>
  <si>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</si>
  <si>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</si>
  <si>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</si>
  <si>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</si>
  <si>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</si>
  <si>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Actualizar las fichas de proyectos de inversión a decreto de liquidación de presupuesto.</t>
  </si>
  <si>
    <t>Procedimiento de trámites presupuestales actualizado</t>
  </si>
  <si>
    <t>Fichas EBI Actualizada de los Proyectos</t>
  </si>
  <si>
    <t>Mide la actualización de los componentes de los proyectos de inversión través del sistema del DNP.</t>
  </si>
  <si>
    <t>Fichas EBI actualizadas</t>
  </si>
  <si>
    <t>Formular y ejecutar el plan de trabajo para el mejoramiento de las políticas de MIPG priorizadas conforme a la evaluación del Índice de Gestión y Desempeño Institucional 2023</t>
  </si>
  <si>
    <t>Plan de trabajo de las políticas priorizadas ejecutado</t>
  </si>
  <si>
    <t>Informe de resultados del Plan de trabajo</t>
  </si>
  <si>
    <t>(Total  de acciones ejecutadas dentro del periodo /Total de acciones del plan de trabajo del periodo)*100</t>
  </si>
  <si>
    <t>Informe de ejecución de acciones de las políticas priorizadas</t>
  </si>
  <si>
    <t>Actualizar los procedimientos, políticas y documentación en general para la mejora del MIPG</t>
  </si>
  <si>
    <t>Sistema de calidad actualizado</t>
  </si>
  <si>
    <t>Aplicativo de Gestión de Calidad actualizado</t>
  </si>
  <si>
    <t>(Total  de procedimientos actualizados/Total de procedimientos)*100</t>
  </si>
  <si>
    <t>Reporte del aplicativo de gestión de calidad</t>
  </si>
  <si>
    <t>Apoyar el proceso de reestructuración del Ministerio del Deporte, en lo relacionado con el análisis metodológico de los procesos</t>
  </si>
  <si>
    <t>Asistencia Técnica</t>
  </si>
  <si>
    <t>Estudio Técnico</t>
  </si>
  <si>
    <t>Asistencia técnica</t>
  </si>
  <si>
    <t>Asesoría a la Secretaría General en el rediseño institucional</t>
  </si>
  <si>
    <t>Articular con los entes territoriales el plan nacional de desarrollo con los planes de desarrollo municipales y territoriales</t>
  </si>
  <si>
    <t>Acta de reunión</t>
  </si>
  <si>
    <t xml:space="preserve">Listado de asistencia </t>
  </si>
  <si>
    <t>15 de enero de 2023</t>
  </si>
  <si>
    <t>31 de diciembre de 2023</t>
  </si>
  <si>
    <t>Talleres y/o capacitación</t>
  </si>
  <si>
    <t>El indicador corresponde a la realización de los talleres dirigidos a los colaboradores del Ministerio</t>
  </si>
  <si>
    <t>Documentos soporte de actividades realizadas en el desarrollo de los talleres</t>
  </si>
  <si>
    <t xml:space="preserve">Implementar y mantener un politíca de gestión de la información, conocimiento e innovación institucional </t>
  </si>
  <si>
    <t>Realizar talleres de conocimiento en herramientas</t>
  </si>
  <si>
    <t xml:space="preserve">GIT Gestión del Conocimiento y la Innovación </t>
  </si>
  <si>
    <t xml:space="preserve">Talleres para el uso de herramientas </t>
  </si>
  <si>
    <t>Servicio de Asistencia Técnica</t>
  </si>
  <si>
    <t>Adoptar y actualizar los lineamientos de DANE para la implementación de la politíca en el Ministerio</t>
  </si>
  <si>
    <t>Documento</t>
  </si>
  <si>
    <t>Documento escrito</t>
  </si>
  <si>
    <t>Documento de implementación politíca de información estadistica Ministerio del Deporte</t>
  </si>
  <si>
    <t>Documento de implementación Ministerio del Deporte</t>
  </si>
  <si>
    <t>Indicará el avance y finalización del documento elaborado.</t>
  </si>
  <si>
    <t>Los soportes de la aprobación y socialización del documento</t>
  </si>
  <si>
    <t>Diagnósticar y realizar la caracterización del uso y manejo de la información de los programas y proyectos que implementan las áreas misionales .</t>
  </si>
  <si>
    <t>Informe</t>
  </si>
  <si>
    <t>Informe diagnóstico uso y manejo información politica de la información estadistica</t>
  </si>
  <si>
    <t>Indicará el avance y finalización del informe.</t>
  </si>
  <si>
    <t>El informe contendrá los datos que se levantaron con respecto a la caracterización de los programas de la entidad.</t>
  </si>
  <si>
    <t>Realizar informes de seguimiento a los recursos de financiación del sector</t>
  </si>
  <si>
    <t xml:space="preserve">Realizar seguimiento y generar alertas tempranas a las metas del  Plan Nacional de Desarrollo, Plan Estratégico y Plan de Accion Institucional, indicadores  de los procesos y proyectos de inversión.                                                                                                                                                                                                                                                                                           </t>
  </si>
  <si>
    <t>Informes de seguimiento</t>
  </si>
  <si>
    <t>Informes</t>
  </si>
  <si>
    <t>1 de enero de 2024</t>
  </si>
  <si>
    <t>31 de diciembre de 2024</t>
  </si>
  <si>
    <t>Informes de seguimiento de planes y proyectos</t>
  </si>
  <si>
    <t>(Documentos de seguimiento realizados /documentos de seguimientos totales)*100</t>
  </si>
  <si>
    <t>Se realizará  informes de seguimiento a los compromisos de PND, plan de accion , Plan Estrategico Sectorial , Plan de Accion Institucional, Indicadores de procesos en el ISOLUCION y Proyectos de inversión.</t>
  </si>
  <si>
    <t xml:space="preserve">Informes </t>
  </si>
  <si>
    <t>Realizar informe de seguimiento a los recursos de financiación del sector</t>
  </si>
  <si>
    <t>Realizar seguimiento, CONPES, Plan Marco de Implementación, Municipios PDET, enfoque diferencial, autos y sentencias.</t>
  </si>
  <si>
    <t>Documento Técnico</t>
  </si>
  <si>
    <t>informes</t>
  </si>
  <si>
    <t>2 de enero de 2024</t>
  </si>
  <si>
    <t>1 de enero de 2025</t>
  </si>
  <si>
    <t>Informes de segumiento a implementacion de directivas presidenciales</t>
  </si>
  <si>
    <t>Se realiza informe de seguimiento a las directivas presidenciales como son plan  Marco de implementación PMI de acuerdo de paz, Programas de Desarrollo con Enfoque Territorial (PDET), aplicación del enfoque diferencial</t>
  </si>
  <si>
    <t>Evaluar la gestión y resultados del sector</t>
  </si>
  <si>
    <t>Elaborar un documento de la metodologia de evaluación de programas y proyectos del  Ministerio.</t>
  </si>
  <si>
    <t>Documento metodológico</t>
  </si>
  <si>
    <t>1 de junio de 2024</t>
  </si>
  <si>
    <t>Metodologia para la evaluacion de programas y proyectos</t>
  </si>
  <si>
    <t>Documento metodologico</t>
  </si>
  <si>
    <t>Se realizar un documento donde indique de las metodologias existentes para la evaluacion de programas y proyectos cual es las adecuadas aplicadas al Deporte y los resultados.</t>
  </si>
  <si>
    <t>Mesas de trabajo para la Implementacion de la metodologia del enfoque diferencial en el ministerio del deporte</t>
  </si>
  <si>
    <t>Actas de las mesas de trabajo</t>
  </si>
  <si>
    <t>2 de junio de 2024</t>
  </si>
  <si>
    <t>Socializacion de enfoque diferencial en el Mindeporte</t>
  </si>
  <si>
    <t>(mesas de trabajo realizadas /total de mesas de trabajo)*100</t>
  </si>
  <si>
    <t>Se realizarán mesas de trabajo para socializar con las direcciones tecnicas la metodologia y posteriormente se realizaran otras mesas para verificar la implementacion y apropiación de las direcciones.</t>
  </si>
  <si>
    <t>18 proectos cofinanciados</t>
  </si>
  <si>
    <t>4 Proyectos cofinanciados</t>
  </si>
  <si>
    <t>8 Proyectos confinanciados</t>
  </si>
  <si>
    <t>100 Convenios cofinanciados</t>
  </si>
  <si>
    <t>100% de asistencias realizadas</t>
  </si>
  <si>
    <t>90% de lineamientos socializados y divulgados</t>
  </si>
  <si>
    <t>100% de actualizaciones del visor geográfico</t>
  </si>
  <si>
    <t>Creación del Centro de Investigación del Deporte</t>
  </si>
  <si>
    <t>90% de escenarios del CAR dotados y adcuados</t>
  </si>
  <si>
    <t>SERVICIO DE ASISTENCIA TÉCNICA PARA LA PROMOCIÓN DE LA ORGANIZACIÓN Y FORMALIZACIÓN DE LOS ORGANISMOS DEPORTIVOS</t>
  </si>
  <si>
    <t>Gestión Deportiva en el Territorio</t>
  </si>
  <si>
    <t>Brindar un amplio escenario de capacitación y actualizacion normativa  a los integrantes del SND y a los que pretendan su vinculación a partir de postulados legales, administrativos y financieros, coadyuvando en la formalización de los organismos deportivos y su democratización.</t>
  </si>
  <si>
    <t xml:space="preserve">Cursos, Talleres , Actividades de capacitación  y/o  Programa IVC en el territorio. </t>
  </si>
  <si>
    <t xml:space="preserve">Informes de cada uno de las actividades de capacitación y/o   programa IVC en el territorio. </t>
  </si>
  <si>
    <t>Coordinadora del GIT Deporte Aficionado</t>
  </si>
  <si>
    <t xml:space="preserve">Sumatoria debeneficiarios en  espacios de capacitación y/o Programas IVC en el Territorio realizados. </t>
  </si>
  <si>
    <t>Informes elaborados por los responsables de cada evento en el que se describa el objeto, las actividades, beneficios, y compromisos</t>
  </si>
  <si>
    <t xml:space="preserve">SEGUIMIENTO A LA ACTUALIZACIÓN DE PLANES Y PROTOCOLOS POR PARTE DE LAS COMSIONES LOCALES DE FÚTBOL. </t>
  </si>
  <si>
    <t xml:space="preserve"> Realizar acciones de seguimiento a  la actualización de los planes de emergencia y contingencia de los estadios de futbol, y al
protocolo para la seguridad, comodidad y convivencia en el futbol de las comisiones locales de futbol, así como la realización de visitas a los estadios </t>
  </si>
  <si>
    <t xml:space="preserve">Informes semestrales del seguimiento a la actualización de planes y protocolos por parte de las comisiones locales de futbol y visitas a los estadios con presencia activa de comisiones locales de fútbol </t>
  </si>
  <si>
    <t xml:space="preserve"> Informes de seguimiento a la actualización de planes de emergencia y protocolos de seguridad y actas de visita</t>
  </si>
  <si>
    <t>Coordinadora del GIT Deporte Profesional</t>
  </si>
  <si>
    <t>Visitas de seguimiento a estadios</t>
  </si>
  <si>
    <t>El Ministerio del Deporte realizará visitas a los estadios en donde existe presentacia de comisiones locales de fútbol, y adicionalemtne, Semestralmente el Ministerio del Deporte realiza el seguimiento a la actualización de planes de emergencia y contengencia de los estadios de futbol, y protocolos para Seguridad, comodidad y convivencia en el futbol según lo establecido en el decreto 1717 de 2010</t>
  </si>
  <si>
    <t xml:space="preserve">Informes realizados y actas de visita  </t>
  </si>
  <si>
    <t xml:space="preserve">Fortalecimiento y democratización de las organizaciones del Sistema Nacional del Deporte                                                                                                                                                                                                                                                                                             </t>
  </si>
  <si>
    <t>Realizar acciones preventivas para alertar a los organismos deportivos frente al estado actual y al vencimiento de sus Reconocimientos Deportivos en el marco del SND</t>
  </si>
  <si>
    <t xml:space="preserve">Reuniones de acompañamiento y asistencia técnica a organismos deportivos 
</t>
  </si>
  <si>
    <t xml:space="preserve">Reuniones de asistencia y/o acompañamiento realizadas a organismos deportivos o a quienes pretendan su vinculación al Sistema Nacional del Deporte </t>
  </si>
  <si>
    <t>Coordinadoras de los Grupos Internos de Deporte Aficionado y Deporte Profesional</t>
  </si>
  <si>
    <t xml:space="preserve">Reuniones de asistencia y/o acompañamiento realizadas a organismos deportivos o a quienes pretendan su vinculación al Sistema Nacional del Deporte. </t>
  </si>
  <si>
    <t>No. de Reuniones de asistencia y/o acompañamiento realizadas a organismos deportivos o a quienes pretendan su vinculación al Sistema Nacional del Deporte.</t>
  </si>
  <si>
    <t>Periodicamente se generan acciones de alerta y acompañamiento a los organismos deportivos del Sistema Nacional del Deporte Y/o a quienes pretendan su vinculación</t>
  </si>
  <si>
    <t>SERVICIO DE INSPECCIÓN, VIGILANCIA Y CONTROL</t>
  </si>
  <si>
    <t xml:space="preserve">Tramitar con oportunidad las solicitudes y/o requerimientos allegados a la Dirección de Inspección Vigilancia y Control, por parte los organismos deportivos o vinculados a ellos. </t>
  </si>
  <si>
    <t xml:space="preserve">Respuestas generadas dentro del marco de la oportunidad y los tiempos de gestión establecidos en el aplicativo de gestión documental para los trámites allegados a la Dirección de IVC que vinculan respuestas a Organismos deportivos o derivados de ellos. </t>
  </si>
  <si>
    <t>Base de datos del aplicativo de gestión documental de la entidad, en donde se relacione los tiempos de gestión y la oportunidad de la respuesta.</t>
  </si>
  <si>
    <r>
      <t>No. de trámites relacionados a organismos deportivos resueltos oportunamente</t>
    </r>
    <r>
      <rPr>
        <b/>
        <sz val="10"/>
        <color theme="1"/>
        <rFont val="Arial"/>
        <family val="2"/>
      </rPr>
      <t xml:space="preserve"> / </t>
    </r>
    <r>
      <rPr>
        <sz val="10"/>
        <color theme="1"/>
        <rFont val="Arial"/>
        <family val="2"/>
      </rPr>
      <t>No. de solicitudes y/o requerimientos allegadas a la Dirección de IVC</t>
    </r>
    <r>
      <rPr>
        <b/>
        <sz val="10"/>
        <color theme="1"/>
        <rFont val="Arial"/>
        <family val="2"/>
      </rPr>
      <t xml:space="preserve"> </t>
    </r>
  </si>
  <si>
    <t xml:space="preserve">Seguimiento al cumplimiento de la Dirección de IVC solicitudes y/o requerimientos allegados a la Dirección de Inspección Vigilancia y Control, por parte los organismos deportivos o vinculados a ellos. </t>
  </si>
  <si>
    <t>Base de datos que contenga información que permita evidenciar los radicados de entreda y radicados de respuesta, atendiendo a los tiempos de gestión indicados en el aplicativo de gestión documental de la entidad / GESDOC</t>
  </si>
  <si>
    <t>Practicar visitas administrativas a los organismos deportivos en sus instalaciones. Realizar auditorías, inspecciones y seguimientos a la actividad en el marco de la legalidad del Sistema Nacional del Deporte</t>
  </si>
  <si>
    <t>Informes de cada uno de las auditorias e inspecciones realizadas a los organismos deportivos</t>
  </si>
  <si>
    <t>Director Tecnico de Inspección, Vigilancia y Control - Lider del Proceso de Auditoria</t>
  </si>
  <si>
    <t xml:space="preserve">Reporte de las visitas administrativas adelantadas a organismos deportivivos realizadas durante la vigencia del 2024. </t>
  </si>
  <si>
    <t>Informes de Visitas Administrativas</t>
  </si>
  <si>
    <t>25 informes de seguimiento</t>
  </si>
  <si>
    <t xml:space="preserve"> - Actas de reuniones de asistencia y/o acompañamiento realizadas a organismos deportivos o a quienes pretendan su vinculación al Sistema Nacional del Deporte.
- Informe de resultados de las asistencias a los organismos deportivos.</t>
  </si>
  <si>
    <t>150 reuniones de acompañamiento</t>
  </si>
  <si>
    <t xml:space="preserve"> - Actas de mesas de trabajo
- Informe de resultados de la estrategia</t>
  </si>
  <si>
    <t>12 informes</t>
  </si>
  <si>
    <t>24 Informes</t>
  </si>
  <si>
    <t>UNIDAD</t>
  </si>
  <si>
    <t>PERSONAS</t>
  </si>
  <si>
    <t>Listado de PERSONAS pertenecientes a la delegación</t>
  </si>
  <si>
    <t>1000 organismos deportivos impactados y/o PERSONAS beneficiadas de los programas de capacitación e IVC en el territorio</t>
  </si>
  <si>
    <t>Con el indicador se monitorea el avance en el cumplmiento del objetivo de  llegar en la vigencia a los 32 departamentos de Colombia beneficiando a más de 1000 PERSONAS con actividades de capacitación y/o actualizacion normativa (Programa IVC en el territorio).</t>
  </si>
  <si>
    <t>(PORCENTAJE de Cumplimiento de Requisitos + tiempos optimos de Pago)/2</t>
  </si>
  <si>
    <t>Proporción de atenciones por atleta/ PORCENTAJE de atletas satisfechos/2</t>
  </si>
  <si>
    <t>Determinar el PORCENTAJE de medallas obtenidas en Juegos Paralimpicos 2024 versus la meta proyectada.</t>
  </si>
  <si>
    <t>PORCENTAJE de  planes de entrenamiento aprobados</t>
  </si>
  <si>
    <t>Medir el PORCENTAJE de planes de entrenamiento aprobados</t>
  </si>
  <si>
    <t>PORCENTAJE de  Mesas de trabajo con entes territoriales y diferenciales realizadas.</t>
  </si>
  <si>
    <t xml:space="preserve">Medir el PORCENTAJE de mesas de trabajo realizadas por demanda. </t>
  </si>
  <si>
    <t xml:space="preserve">Medir el PORCENTAJE de socializaciones realizadas por demanda. </t>
  </si>
  <si>
    <t>PORCENTAJE de implementación de la Herramienta geográfica implementada</t>
  </si>
  <si>
    <t>Medir el PORCENTAJE de cumplimiento de actualización del aplicativo</t>
  </si>
  <si>
    <t>PORCENTAJE  del presupuesto efectivamente comprometido</t>
  </si>
  <si>
    <t>Se busca mediar el PORCENTAJE de asignación del presupuesto de la vigencia.</t>
  </si>
  <si>
    <t>Se busca mediar el PORCENTAJE de avance en la conformacion del Centro de Investigacion del Deporte</t>
  </si>
  <si>
    <t>PORCENTAJE de Proyectos de inversión actualizados a Decreto de liquidación</t>
  </si>
  <si>
    <t>PORCENTAJE de avance del plan de trabajo para los procesos y políticas priorizadas</t>
  </si>
  <si>
    <t>Mide el PORCENTAJE de avance de las acciones definidas en el plan de trabajo</t>
  </si>
  <si>
    <t>PORCENTAJE de avance de la actualización de sistema de gestión de calidad</t>
  </si>
  <si>
    <t>Mide el PORCENTAJE de avance de las actualizaciones de los procedimientos del ministerio</t>
  </si>
  <si>
    <t>PORCENTAJE de trámites gestionados oportunamente por los Grupos Internos de Trabajo relacionados a  organismos deportivos</t>
  </si>
  <si>
    <t xml:space="preserve">PORCENTAJE de cumplimiento de visitas administrativas producto de quejas y procesos </t>
  </si>
  <si>
    <t xml:space="preserve"> PORCENTAJE de oportunidad en contestación de demandas </t>
  </si>
  <si>
    <t xml:space="preserve">PORCENTAJE de oportunidad en contestación de acciones de tutela </t>
  </si>
  <si>
    <t>PORCENTAJE de oportunidad en la emisión de conceptos jurídicos externos</t>
  </si>
  <si>
    <t>PORCENTAJE de quejas asignadas por reparto</t>
  </si>
  <si>
    <t>PORCENTAJE de actividades de educación y prevencion en materia antidopaje realizadas</t>
  </si>
  <si>
    <t>PORCENTAJE de muestras de control dopaje realizadas</t>
  </si>
  <si>
    <t>NÚMERO de Niños, Niñas, Jóvenes y Adolescentes valorados en el programa escuela de talentos</t>
  </si>
  <si>
    <t>NÚMERO de Niños, Niñas, Jóvenes y Adolescentes vinculados al Programa Avanzado de desarrollo PAD</t>
  </si>
  <si>
    <t>NÚMERO de documentos construídos</t>
  </si>
  <si>
    <t>NÚMERO de atletas participantes en eventos internacionales que competirán en eventos multideportivos nacionales.
Meta: 150</t>
  </si>
  <si>
    <t>(NÚMERO de pruebas realizadas / NÚMERO de pruebas programadas)*100
Meta: 75%</t>
  </si>
  <si>
    <t>NÚMERO de fases realizadas / NÚMERO de fases programadas
Meta: 60%</t>
  </si>
  <si>
    <t xml:space="preserve">(NÚMERO de glorias del deporte pagados sector olímpico y paralímpico/  glorias del deporte  que cumplen los requisitos)*100 </t>
  </si>
  <si>
    <t>(NÚMERO de planes de entrenamiento aprobados por los metodologos / Planes de entrenamiento  presentados)*100</t>
  </si>
  <si>
    <t>(NÚMERO de mujeres atletas en la delegación/ NÚMERO total de atletas en la delegación que representan a Colombia en eventos multideportivos internacionales) *100</t>
  </si>
  <si>
    <t xml:space="preserve">NÚMERO de atletas clasificados a Paris 2024 </t>
  </si>
  <si>
    <t xml:space="preserve"> (NÚMERO de planes de entrenamiento aprobados por los metodologos/ Planes de entrenamiento  presentados)*100</t>
  </si>
  <si>
    <t>(NÚMERO de mujeres atletas en la delegación/ NÚMERO total de atletas en la delegación que representan a Colombia en eventos multideportivos internacionales)</t>
  </si>
  <si>
    <t>NÚMERO de atenciones realizadas</t>
  </si>
  <si>
    <t>NÚMERO de investigaciones públicadas en revistas indexadas y/o Especializadas</t>
  </si>
  <si>
    <t>Permite identificar el NÚMERO de investigaciones publicadas en revistas indexadas y/o Especializadas</t>
  </si>
  <si>
    <t>NÚMERO de usuarios que ingresan al CAR mensualmente/anualmente</t>
  </si>
  <si>
    <t>NÚMERO de deportistas que cuentan con aprobación de  ingreso al CAR mensualmente/anualmente</t>
  </si>
  <si>
    <t>NÚMERO de contratos. Informes mensuales de los supervisores</t>
  </si>
  <si>
    <t>(NÚMERO de fichas EBI actualizadas / Total de fichas EBI del proyecto (14))x100</t>
  </si>
  <si>
    <t>NÚMERO de visitas realizadas</t>
  </si>
  <si>
    <t>NÚMERO de visitas administrativas realizadas a los organismos deportivos.</t>
  </si>
  <si>
    <t>NÚMERO de visitas administrativas realizadas/NÚMERO de quejas y denuncias allegadas que requieran visitas ) x 100</t>
  </si>
  <si>
    <t>NÚMERO total de réplicas / NÚMERO total de notas</t>
  </si>
  <si>
    <t>(NÚMERO de contestaciones a acciones de tutela atendidas en oportunidad / Total de acciones de tutelas radicadas) * 100</t>
  </si>
  <si>
    <t>(NÚMERO de quejas asignadas por reparto en el periodo / NÚMERO de quejas e informes con incidencia disciplinaria; órdenes de autoridad disciplinaria o de oficio recibidas en el periodo) x 100</t>
  </si>
  <si>
    <t>(NÚMERO de jornadas de actualización realizadas / NÚMERO de jornadas de actualización programadas (10)) x 100</t>
  </si>
  <si>
    <t>NÚMERO de referencias disciplinarias elaboradas y divulgadas</t>
  </si>
  <si>
    <t>NÚMERO de eventos de organizacion apoyados</t>
  </si>
  <si>
    <t>NÚMERO de atletas apoyados</t>
  </si>
  <si>
    <t>(NÚMERO de Auditorias realizadas en el periodo evaluado / NÚMERO de auditorias programadas en el periodo evaluado) * 100</t>
  </si>
  <si>
    <t>Se deja como evidencia el seguimiento al cumplimiento del Plan Anual de Auditoria Interna en el cual se incluye el NÚMERO de radicado de los Informes Finales de Auditoria y Seguimiento Normativo.</t>
  </si>
  <si>
    <t>(NÚMERO de Seguimientos Normativos realizados en el periodo evaluado / NÚMERO de Seguimientos Normativos programados en el periodo evaluado) * 100</t>
  </si>
  <si>
    <t>(NÚMERO de Píldoras de Control Interno publicadas en el periodo evaluado / NÚMERO de Píldoras de Control Interno programadas en el periodo evaluado) * 100</t>
  </si>
  <si>
    <t>(NÚMERO de Acciones del Plan de Mejoramiento cumplidas en el periodo evaluado / NÚMERO de acciones del Plan de Mejoramiento programadas en el periodo evaluado) * 100</t>
  </si>
  <si>
    <t>Permite medir la CANTIDAD de pruebas que se hicieron en cada uno de los campeonatos del evento multideportivo I Juegos Deportivos Juveniles Nacionales y Paranacionales, realizados en el territorio nacional con los estándares mínimos requeridos a nivel internacional</t>
  </si>
  <si>
    <t>CANTIDAD de compromisos cumplidos durante la vigencia.</t>
  </si>
  <si>
    <t>CANTIDAD de incentivos pagados frente a cumplimiento de requisitos</t>
  </si>
  <si>
    <t>Determinar la CANTIDAD de atletas clasificados a Paris 2024.</t>
  </si>
  <si>
    <t>CANTIDAD de medallas obtenidas en los Juegos Paralímpicos Paris 2024</t>
  </si>
  <si>
    <t>CANTIDAD de eventos organizados en Colombia apoyados en el trimestre</t>
  </si>
  <si>
    <t>Determinar la CANTIDAD de eventos organizados en Colombia apoyados en el trimestre</t>
  </si>
  <si>
    <t>CANTIDAD de atletas que participan a nivel internacional con apoyo del Ministerio del Deporte</t>
  </si>
  <si>
    <t>CANTIDAD de atletas apoyados en eventos de participacion internacional en el trimestre</t>
  </si>
  <si>
    <t>Determinar la CANTIDAD de atletas apoyados en el trimestre</t>
  </si>
  <si>
    <t>CANTIDAD de medallas obtenidas en los Juegos Olímpicos Paris 2024</t>
  </si>
  <si>
    <t>Determinar la CANTIDAD de medallas obtenidas en Juegos Olimpicos 2024 versus la meta proyectada.</t>
  </si>
  <si>
    <t>CANTIDAD de PERSONAS (deportistas, acompañantes, funcionarios) que acceden  al CAR  mensualmente/anualmente</t>
  </si>
  <si>
    <t>CANTIDAD de deportistas  que acceden a los servicios que presta el CAR  mensualmente/anualmente</t>
  </si>
  <si>
    <t>CANTIDAD de talleres realizados/Total de talleres</t>
  </si>
  <si>
    <t>Nos da cuenta de la CANTIDAD de replicas en medios que se tiene por las notas realizadas por el equipo de comunicaciones</t>
  </si>
  <si>
    <t>ATENCIONES</t>
  </si>
  <si>
    <t xml:space="preserve">Número de beneficiarios de espacios de capacitación y/o programas IVC en el territorio realizados. </t>
  </si>
  <si>
    <t xml:space="preserve"> Proyectos de infraestructura deportiva cofinanciados</t>
  </si>
  <si>
    <t>Proyectos de infraestructura deportiva cofinanciados</t>
  </si>
  <si>
    <t>Implementación del plan de trabajo del Sistema de Gestión Ambiental tomando como base lo establecido en la norma vigente y en la Política de Gestión Ambiental GA-PO-001.</t>
  </si>
  <si>
    <t>Plan de Trabajo del sistema de gestión ambiental implementado</t>
  </si>
  <si>
    <t xml:space="preserve">Plan de trabajo del sistema de gestión ambiental con avance de implementación del  90%  </t>
  </si>
  <si>
    <t xml:space="preserve">Informe de implementación del plan de trabajo del sistema de gestión ambiental con un minimo de cumpimiento en un  90%  </t>
  </si>
  <si>
    <t>Profesional ambiental</t>
  </si>
  <si>
    <t>Funciones de la  dependencia y GITs</t>
  </si>
  <si>
    <t>Gestion Ambiental</t>
  </si>
  <si>
    <t xml:space="preserve">Porcentaje de impementación del plan de trabajo del Sistema de Gestión Ambiental . </t>
  </si>
  <si>
    <t>Numero de actividades ejecutadas/Numero de actividades programadas.)*90</t>
  </si>
  <si>
    <t>El indicador mide el avance en la ejecución de las actividades definidas en el Plan de Trabajo del Sistema de Gestión Ambiental Institucional.</t>
  </si>
  <si>
    <t xml:space="preserve">Informe de Implementación del plan de trabajo del Sistema de Gestión Ambiental  de cuenta del avance sobre las acciones especificas asociadas con la Gestión Ambiental. 
Este informe deberá relacionar la documentación y evidencias de gestión necesarias para soportar la información que en él se relacionan. </t>
  </si>
  <si>
    <t>Implementación del plan de acción vigente de la Política de Abastecimiento Sostenible GA-PO-002</t>
  </si>
  <si>
    <t xml:space="preserve">Plan de acción implementado en el marco de la Política de abastecimiento sostenible </t>
  </si>
  <si>
    <t>Implementación del 90%  del Plan de acción de la Política de Abastecimiento Sostenible</t>
  </si>
  <si>
    <t>Informe de avance sobre la implementación del plan de acción de la Política de Abastecimiento Sostenible</t>
  </si>
  <si>
    <t>Porcentaje del Plan de acción con base en la politica de abastecimiento.</t>
  </si>
  <si>
    <t>Numero de actividades ejecutadas/Numero de actividades programadas.*90</t>
  </si>
  <si>
    <t xml:space="preserve">El indicador mide el avance en la ejecucion del plan de acción de la Política de Abastecimiento Sostenible </t>
  </si>
  <si>
    <t xml:space="preserve">Informe de Implementación del plan de acción de la Política de Abastecimiento Sostenible  que de cuenta del avance sobre las acciones especificas. </t>
  </si>
  <si>
    <t xml:space="preserve">Elaborar Plan de mantenimiento de bienes, muebles e inmuebles  vigencia 2024  para su aprobaciòn ante Secretaria General.
 </t>
  </si>
  <si>
    <t xml:space="preserve">Plan de mantenimiento aprobaddo para las sedes del Ministerio 
</t>
  </si>
  <si>
    <t>Informe trimestral de la ejecuciòn del Plan de Mantenimiento, para presentar ante el Comité Institucional de Gestiòn y Desempeño,</t>
  </si>
  <si>
    <t>Profesionales asignado</t>
  </si>
  <si>
    <t>Porcentaje de cumplimiento del pan de mantenimiento.</t>
  </si>
  <si>
    <t>Número de actividades ejecutadas ene el periodo/ Total de actividaddes programadasen el periodo en el Plan de Mantenimiento.</t>
  </si>
  <si>
    <t xml:space="preserve">El indicador pretende medir el grado cumplimiento de la  ejecución de las actividades programada en el plan de mantenimiento. </t>
  </si>
  <si>
    <t xml:space="preserve">Informe de las actividades ejecutadas en el periodo de acuerdo con el Plan de Mantenimiento aprobado </t>
  </si>
  <si>
    <t xml:space="preserve">Realiza la actualizaciòndel inventario  y depuraciòn de elementos dados de baja de los inventarios de bienes, muebles e inmueble </t>
  </si>
  <si>
    <t xml:space="preserve">Inventarios actualizados </t>
  </si>
  <si>
    <t>Mantener el inventario actualizado en el 95%</t>
  </si>
  <si>
    <t>Acta de elementos en servicio y/o listado de bienes en servicio (a cargo de funcionarios y en uso por parte de contratistas).</t>
  </si>
  <si>
    <t>Hugo Muñoz</t>
  </si>
  <si>
    <t>Porcentaje de cumplimiento de la actualización del inventario.</t>
  </si>
  <si>
    <t xml:space="preserve">% de avance de la actualización  del inventario/% total de inventario actualizado programado.  </t>
  </si>
  <si>
    <t>El indicador pretende medir el avance en la elaboración de los inventarios</t>
  </si>
  <si>
    <t xml:space="preserve">Programar mesas de trabajo para actualizar e implementar el Plan institucional de Archivos PINAR </t>
  </si>
  <si>
    <t>Plan Instiucional de Archivos - PINAR</t>
  </si>
  <si>
    <t xml:space="preserve">Cumplimiento a los planes y proyectos establecidos en el PINAR con un 90% de avance </t>
  </si>
  <si>
    <t xml:space="preserve">Informe de Seguimiento al Pinar
</t>
  </si>
  <si>
    <t xml:space="preserve">PROFESIONAL ASIGNADO </t>
  </si>
  <si>
    <t>Porcentaje de cumplimiento del Plan Institucional de archivos - PINAR</t>
  </si>
  <si>
    <t xml:space="preserve">No de Actividades ejecutadas / número de actividades programadas </t>
  </si>
  <si>
    <t xml:space="preserve">Medir el porcentaje de avance y cumplimiento al PINAR </t>
  </si>
  <si>
    <t xml:space="preserve">Informe de Actividades Ejecutadas </t>
  </si>
  <si>
    <t xml:space="preserve">Realizar acciones tendientes al desarrollo del Programa de Gestión Documental </t>
  </si>
  <si>
    <t xml:space="preserve">Programa de Gestión Documental - PGD </t>
  </si>
  <si>
    <t>Desarrollar el Programa de Gestión Documental con un porcentaje de 90% .</t>
  </si>
  <si>
    <t xml:space="preserve">Informe de Seguimiento al Programa de Gestión Documental 
</t>
  </si>
  <si>
    <t xml:space="preserve">Porcentaje de cumplimiento Programa de Gestión Documentla </t>
  </si>
  <si>
    <t xml:space="preserve">Medir el porcentaje de avance y cumplimiento al Programa de Gestión documental </t>
  </si>
  <si>
    <t xml:space="preserve">Programar mesas de trabajo implementar el  Sistema Integrado de Conservación- SIC en sus dos componenes (plan de conservación documental y plan de preservación digital a largo plazo ) </t>
  </si>
  <si>
    <t xml:space="preserve">Proyecto Sistema Integrado de Conservación - SIC </t>
  </si>
  <si>
    <t>Desarrollar el Sistema Intregado de Conservación Documental con un porcentaje de 90% .</t>
  </si>
  <si>
    <t xml:space="preserve">Informe de Seguimiento al Sistema Integrado de Conservación </t>
  </si>
  <si>
    <t>Porcentaje de cumplimiento al Sistema Integrado de Conservación -SIC</t>
  </si>
  <si>
    <t xml:space="preserve">Medir el porcentaje de avance y cumplimiento al Sistema Integrado de Conservación </t>
  </si>
  <si>
    <t xml:space="preserve">90% de ejecución del Plan de Mantenimiento </t>
  </si>
  <si>
    <t xml:space="preserve">Administrar y dar lineamientos para gestionar el PAC                                                                                                                                                                                                                                                                                    </t>
  </si>
  <si>
    <t>PAC Utilizado</t>
  </si>
  <si>
    <t>12 reportes de ejecución de recursos asignados en PAC</t>
  </si>
  <si>
    <t>Archivo de excel Cálculo PAC Utilizado</t>
  </si>
  <si>
    <t>Coordinador GIT Tesoreria</t>
  </si>
  <si>
    <t>Porcentaje de PAC Utilizado</t>
  </si>
  <si>
    <t>= (100% - INPANUT T*)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</si>
  <si>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</si>
  <si>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(todos los objetos de gasto)
2. Reporte de INPANUT de SIIF</t>
  </si>
  <si>
    <t>Generar y autorizar órdenes de pago para gestionar el pago de los compromisos presupuestales del Ministerio del Deporte</t>
  </si>
  <si>
    <t>Gestión de pago de obligaciones presupuestales con lleno de requisitos</t>
  </si>
  <si>
    <t>12 reportes de pago de obligaciones recibidas con el lleno de requisitos</t>
  </si>
  <si>
    <t>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</si>
  <si>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</si>
  <si>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</si>
  <si>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</si>
  <si>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</si>
  <si>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Gestionar los ingresos a nombre del Ministerio del Deporte</t>
  </si>
  <si>
    <t>Documentos de Recaudo por Clasificar -DR*C identificados</t>
  </si>
  <si>
    <t>12 reportes de pago de gestión de identificación de ingresos</t>
  </si>
  <si>
    <t>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</si>
  <si>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</si>
  <si>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</si>
  <si>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</si>
  <si>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</si>
  <si>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Adelantar la gestión de liquidaciones de los contratos suscritos por secretaría general, despacho del Ministro y Despacho del viceministro que pierden competencia para liquidar durante la vigencia</t>
  </si>
  <si>
    <t>Contratos Liquidados y cerrados</t>
  </si>
  <si>
    <t>Listado de contratos Liquidados y cerrados</t>
  </si>
  <si>
    <t>coordinador GIT Contratación - Lider Equipo Liquidaciones</t>
  </si>
  <si>
    <t>GIT CONTRATACIÓN</t>
  </si>
  <si>
    <t>Porcentaje de contratos liquidados y cerrados</t>
  </si>
  <si>
    <t>Contratos liquidados y/o cerrados en 2024 (Secretaría general, despacho del Ministro(a)y despacho del Viceministro(a) / Contratos que ìerden competencia para liquidar durante la vigencia 2024 (Secretaría general, despacho del Ministro(a)y despacho del Viceministro(a)*100</t>
  </si>
  <si>
    <t>Midel el procentaje de contratos que pierden competencia para liquidar durante la vigencia 2024 que se liquidaran durante la misma vigencia</t>
  </si>
  <si>
    <t>Listado de contratos que pierden competencia para liquidar durante 2024 liquidados y Cerrados</t>
  </si>
  <si>
    <t>80% de contratos liquidados</t>
  </si>
  <si>
    <t>Diseñar e implementar el Plan Estrategico de Talento Humano  (Decreto 612 de 2018)</t>
  </si>
  <si>
    <t>Plan Estratégico de Talento Humano 2023-2026</t>
  </si>
  <si>
    <t xml:space="preserve">Avance periodo 2024 del Plan Estrategico Talento Humano </t>
  </si>
  <si>
    <t>Coordinador de Talento Humno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</si>
  <si>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</si>
  <si>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</si>
  <si>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</si>
  <si>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</si>
  <si>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</si>
  <si>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</si>
  <si>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Diseñar e implementar el Plan de Bienestar Social e Incentivos y Seguimiento a la  Medicion de Clima y Cultura Organizacional (Decreto 612 de 2018)</t>
  </si>
  <si>
    <t>Profesional Encargado TH</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</si>
  <si>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</si>
  <si>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</si>
  <si>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</si>
  <si>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</si>
  <si>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</si>
  <si>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</si>
  <si>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</si>
  <si>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</si>
  <si>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</si>
  <si>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</si>
  <si>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Plan de Bienestar Social e Incentivos</t>
  </si>
  <si>
    <t>Plan de Bienestar Social e Incentivos Ejecutado</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</si>
  <si>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</si>
  <si>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</si>
  <si>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</si>
  <si>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</si>
  <si>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 xml:space="preserve">Avance periodo 2023 del Plan Estrategico Talento Humano </t>
  </si>
  <si>
    <t xml:space="preserve">Plan de Vacantes </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</si>
  <si>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</si>
  <si>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</si>
  <si>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</si>
  <si>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</si>
  <si>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</si>
  <si>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</si>
  <si>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</si>
  <si>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</si>
  <si>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</si>
  <si>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</si>
  <si>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100% Visitas realizadas</t>
  </si>
  <si>
    <t>100% de respuestas oportunas</t>
  </si>
  <si>
    <t xml:space="preserve">Realizar la gestión de las operaciones presupuestales en el Sistema Integrado de Información Financiera – SIIF                                                                                                                                                                                                                                                                                            </t>
  </si>
  <si>
    <t xml:space="preserve">Informes de ejecución presupuestal de la Entidad </t>
  </si>
  <si>
    <t>12 Informes al año publicados en la página web</t>
  </si>
  <si>
    <t>1. Informe mensual de Ejecución Presupuestal publicado en la página web del Ministerio</t>
  </si>
  <si>
    <t>Coordinación del GIT Gestión Presupuestal</t>
  </si>
  <si>
    <t>Porcentaje Informes de seguimiento presupuestal reportados</t>
  </si>
  <si>
    <t>(Número de informes  de ejecución presupuestal consolidado de la Entidad publicado en la página web/Número total de informes programados de la ejecución presupuestal consolidado de la Entidad publicados en la Página web Mesualmente) *100%</t>
  </si>
  <si>
    <t>Medir el porcentaje de informes de ejecución presupuestal publicados mensualmente en la página web de la Entidad.</t>
  </si>
  <si>
    <t>1. Link de la publicación de la Ejecución Presupuestal en la página web del Ministerio</t>
  </si>
  <si>
    <t>Estrategia de Relacionamiento conla Ciudadanía 2024</t>
  </si>
  <si>
    <t>80% de implementacion de la Estrategia de Relacionamiento con la Ciudadanía de la vigencia</t>
  </si>
  <si>
    <t>Matriz de seguimiento de implementación de las actividades incluidas en la estrategia de Relacionamiento con la Ciudadanía de la vigencia</t>
  </si>
  <si>
    <t>Coordinadora / 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</si>
  <si>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</si>
  <si>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</si>
  <si>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</si>
  <si>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</si>
  <si>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</si>
  <si>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100% de ejecucuión del Plan de Vcantes</t>
  </si>
  <si>
    <t>100% de ejecucuión del Plan de Previsión</t>
  </si>
  <si>
    <t>100% de ejecución del Plan de Bienestar</t>
  </si>
  <si>
    <t>100% de ejecución del Plan de SST</t>
  </si>
  <si>
    <t>100% de ejecución del Plan de Capacitación</t>
  </si>
  <si>
    <t>25% de ejecución del Plan Estratégico</t>
  </si>
  <si>
    <t>Servicios Tencológicos</t>
  </si>
  <si>
    <t>Número de horas disponible servicios de conectividad y nube</t>
  </si>
  <si>
    <t xml:space="preserve">Sistemas de información actualizados y operando
</t>
  </si>
  <si>
    <t xml:space="preserve">
Informes de ejecución de avance de las iniciativas identificadas en el PETI</t>
  </si>
  <si>
    <t xml:space="preserve"> Plan de Tratamiento de Riesgos de Seguridad y Privacidad de la Información formulado</t>
  </si>
  <si>
    <t>Coordinador GIT TIC´s</t>
  </si>
  <si>
    <t>Porcentanje de mantenimientos plataforma tecnológica realizados
 Porcentanje de los Sistemas de Información actualizados y operando.</t>
  </si>
  <si>
    <t>MantenimientoPlataforma= número de mantenimientos realizados / número de mantenimientos proyectados * 100.
Nivel_ActImplementac= Número de sistemas actualizados y operando / Número de sistemas que se planeó actualizar o implementar * 100.</t>
  </si>
  <si>
    <t>Permite medir el porcentaje de Mantenimientos realizados con respecto a lo planeado
 Permite medir el porcentaje de Sistemas de información actualizaods con respecto a lo vs planeados</t>
  </si>
  <si>
    <t>Constancia de mantenimientos realizados
Contratos de mantenimiento plataforma tecnológica
Contratos de soporte, actualización y mantenimiento de Sistemas de Información</t>
  </si>
  <si>
    <t>Número de licencias adquiridas y/o renovadas</t>
  </si>
  <si>
    <t>Sumatoria del número de Licencias adquiridas y/o renovadas</t>
  </si>
  <si>
    <t>Permite medir el número de  licencias adquiridas y/o renovadas</t>
  </si>
  <si>
    <t>Contrato de adquisición y/o renovación de licenciamiento</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</si>
  <si>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</si>
  <si>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</si>
  <si>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</si>
  <si>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</si>
  <si>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</si>
  <si>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</si>
  <si>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</si>
  <si>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</si>
  <si>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Servicios de información
implementados</t>
  </si>
  <si>
    <t>Implementar y actualizar el sistema de información de
procesamiento de datos del SND</t>
  </si>
  <si>
    <t>100% de mantenimiento y actualización de sistemas de información</t>
  </si>
  <si>
    <t>1100 Sistemas de información actualizados</t>
  </si>
  <si>
    <t>100% de presentación de informes de gestión</t>
  </si>
  <si>
    <t>100% de ejecución del plan de tratamiento</t>
  </si>
  <si>
    <t>Desarrollar  e implementar el diseño Reestructuración del Ministerio del Deporte</t>
  </si>
  <si>
    <t>Ministerior del Deporte Reestructurado</t>
  </si>
  <si>
    <t>Decreto de Reestructuración</t>
  </si>
  <si>
    <t>Secretario General</t>
  </si>
  <si>
    <t>Ministerio Reestructurado</t>
  </si>
  <si>
    <t># de Actividades  realizadas de reestructuración/ Total de Activiades programadas</t>
  </si>
  <si>
    <t>Este indicador mide el  avance del proceso de reestructuración</t>
  </si>
  <si>
    <t>Informe Mensual y Decreta de  reestructuración</t>
  </si>
  <si>
    <t>Porcentaje</t>
  </si>
  <si>
    <t>Crear el Fondo Cuenta</t>
  </si>
  <si>
    <t>Fondo Cuenta  Creado</t>
  </si>
  <si>
    <t>Decreto de Creación del Fondo cuenta</t>
  </si>
  <si>
    <t>Fondo cuenta creado y operativo</t>
  </si>
  <si>
    <t># de Actividades  realizadas  Total de Activiades programadas</t>
  </si>
  <si>
    <t>El desarrollo del fondo cuenta se encuentra  en  proceso de trámite con DNP y Min Hacienda</t>
  </si>
  <si>
    <t>Informe Mensual, y Decreto de creación del Fondo</t>
  </si>
  <si>
    <t xml:space="preserve"> Crear el Sistema único de Informacaión</t>
  </si>
  <si>
    <t>implementación del SUID</t>
  </si>
  <si>
    <t>Documento de diseño y  decreto</t>
  </si>
  <si>
    <t>Desarrollo SUID</t>
  </si>
  <si>
    <t>Identificación de Fuentes de información  internas y externas para adelantar las pruebas de concepto como actividades de  gestión administrativa</t>
  </si>
  <si>
    <t>Documento de diseño y prototipo de avance</t>
  </si>
  <si>
    <t>SERVICIO DE ESCUELAS DEPORTIVAS</t>
  </si>
  <si>
    <t>Apoyar la conformación de escuelas 
deportivas</t>
  </si>
  <si>
    <t xml:space="preserve"> Deporte como escuela para la vida: Apoyar la conformación de escuelas deportivas</t>
  </si>
  <si>
    <t>Programa orientado a la atención de la población escolar: niños, niñas y adolescentes entre los 6 y 17 años, enfocado en el desarrollo de procesos de enseñanza-aprendizaje para la educación integral a través del deporte, la recreación y la actividad física. Este programa contribuye al fortalecimiento de la estrategia de ampliación y uso significativo del tiempo escolar y la protección de las trayectorias de vida.</t>
  </si>
  <si>
    <t>Matriz Deporte como escuela para la vida</t>
  </si>
  <si>
    <t>Profesional GIT Deprote Escolar</t>
  </si>
  <si>
    <t>1 de Abril de 2023</t>
  </si>
  <si>
    <t>municipios impactados con los programas de Escuelas y JDEC</t>
  </si>
  <si>
    <t>Sumatoria del número de municipios donde se presta el servicio de escuelas deportivas y JDEC</t>
  </si>
  <si>
    <t>Este indicador hace referencia a la cobertura territorial de las Escuelas Deportivas y JDEC</t>
  </si>
  <si>
    <t>Base de datos inscritos</t>
  </si>
  <si>
    <t>Número</t>
  </si>
  <si>
    <t xml:space="preserve"> Deporte como escuela para la vida: Implementación de la Jornada Deportiva Escolar Complementaria </t>
  </si>
  <si>
    <t xml:space="preserve"> instituciones educativas atendidas con Jornadas Deportiva Escolar Complementaia</t>
  </si>
  <si>
    <t>Sumatoria del número de instituciones educativas donde se presta el servicio de JDEC</t>
  </si>
  <si>
    <t>El indicador refleja la cobertura de JDEC a nivel de instituciones educativas</t>
  </si>
  <si>
    <t>Incrementar en el 5% los resultados de las capacidades físicas fundamentales  evaluadas en los test de entrada de los beneficiarios de JDEC</t>
  </si>
  <si>
    <t>Promedio del incremento de las capacidades físicas fudamentales de los beneficiarios de JDEC</t>
  </si>
  <si>
    <t>El indicador muestra el impacto de la intervención en JDEC en los niños beneficiarios</t>
  </si>
  <si>
    <t>Informe Test capacidades físicas fundamentales</t>
  </si>
  <si>
    <t>No existe</t>
  </si>
  <si>
    <t xml:space="preserve"> SERVICIO DE APOYO A LA ACTIVIDAD FÍSICA, LA RECREACIÓN Y EL DEPORTE </t>
  </si>
  <si>
    <t xml:space="preserve"> Implementar las competencias deportivas 
de los juegos Intercolegiados en las fases 
regional, nacional e internacional</t>
  </si>
  <si>
    <t>De la escuela al podio: Desarrollo de los Juegos Intercolegiados Nacionales</t>
  </si>
  <si>
    <t xml:space="preserve">Estrategia que se ejecuta desde la exploración e iniciación en las disciplinas deportivas, hasta la formación, perfeccionamiento y la alta competencia.
La estrategia permitirá identificar, seleccionar y desarrollar los talentos deportivos convencionales y con discapacidad de las instituciones educativas del país y proyectarlos hacia el alto nivel competitivo. </t>
  </si>
  <si>
    <t>inscritos en los programas de Deporte como escuela para la vida que   participan en Juegos Intercolegiados</t>
  </si>
  <si>
    <t>(Número de beneficiarios de los programas de DEV incritos en Juegos Intercolegiados / Número total de inscritos en Juegos Intercoelgiados)*100</t>
  </si>
  <si>
    <t>Este indicador hace referencia a la continuidad entre los programas de Deporte Escolar</t>
  </si>
  <si>
    <t>deportistas que hacen parte del podium en deportes de conjunto y que no pertenecen al deporte asociado</t>
  </si>
  <si>
    <t>(Número de deportistas en podium de deportes en conjunto sin proceso en deporte asociado / Número total de deportistas en podium de deportes en conjunto)*100</t>
  </si>
  <si>
    <t>El indicador refleja la participación de deportistas que no hacen parte del deporte asociado</t>
  </si>
  <si>
    <t>participantes en deportes individuales que ingresan al programa de Talentos Colombia</t>
  </si>
  <si>
    <t>(Número de deportistas de deportes individuales que ingresan al programa s / Número total de participantes en deportes individuales)*100</t>
  </si>
  <si>
    <t>El indicador muestra la captación de talentos en edad escolar</t>
  </si>
  <si>
    <t>Base de datos Talentos Colombia</t>
  </si>
  <si>
    <t>Servicio de promoción de la actividad física, la recreación y el 
deporte</t>
  </si>
  <si>
    <t xml:space="preserve">Apoyar financieramente el desarrollo de los programas y proyectos que fomenten el Deporte Social Comunitario (DSC):                                                                                                                                                                                                               </t>
  </si>
  <si>
    <t xml:space="preserve"> Desarrollar el programa Deportes+ y los proyectos para el fomento del Deporte Social Comunitario en los 32 departamentos</t>
  </si>
  <si>
    <t>Número de programas y poyectos desarrollados</t>
  </si>
  <si>
    <t>25000 Personas atendidas con los programas y proyectos</t>
  </si>
  <si>
    <t>1. Informe de gestión.
2. Caracterización de la población atendida</t>
  </si>
  <si>
    <t>Coordinación del GIT Deporte Social Comunitario</t>
  </si>
  <si>
    <t>Número de personas atendidas</t>
  </si>
  <si>
    <t xml:space="preserve">Se mide la cantidad de personas que son beneficiadas con los programas del GIT Deporte Social Comunitario. Se mide para conocer el alcance la cobertura del programa a nivel nacional y el costo beneficio del mismo. </t>
  </si>
  <si>
    <t>1. Informes de ejecución de los mecanismos que establezca la entidad para desarrollar los programas.
2. Matriz de caracterización de población atendida</t>
  </si>
  <si>
    <t>23.587
(año 2022)</t>
  </si>
  <si>
    <t xml:space="preserve">Fomentar el desarrollo de estrategias de promoción de prácticas deportivas ancestrales, tradicionales y/o autóctonas dirigidas a poblaciones con enfoque diferencial </t>
  </si>
  <si>
    <t>Fomentar el desarrollo de  prácticas, juegos y eventos deportivos de carácter ancestral, convencional, tradicional y autóctono en el territorio nacional en las siguientes actividades; 
- Desarrollar la fase regional y final de los juegos comunales
- Desarrollar la fase final de los juegos de la orinoquía y amazonía
- Desarrollar los juegos de la función pública
- Desarrollar los juegos y eventos deportivos de carácter ancestral, convencional, tradicional y autóctono establecidos en compromisos de gobierno nacional</t>
  </si>
  <si>
    <t>Número de prácticas deportivas realizadas</t>
  </si>
  <si>
    <t>5500 Personas atendidas</t>
  </si>
  <si>
    <t xml:space="preserve">Se mide la cantidad de personas que son beneficiadas con el desarrollo de prácticas, juegos y eventos deportivos de carácter ancestral, convencional, tradicional y autóctono en el territorio nacional. Se mide para conocer el alcance la cobertura a nivel nacional y el costo beneficio del mismo. </t>
  </si>
  <si>
    <t>2.500
(año 2022)</t>
  </si>
  <si>
    <t>Desarrollar las estrategias de prácticas deportivas ancestrales, tradicionales y/o autóctonas, que se establezcan el maco de acuerdos del gobierno nacional con organizaciones indigenas, campesinas, población rom, NARP, entre otros.</t>
  </si>
  <si>
    <t>Número de estrategias de prácticas deportivas realizadas</t>
  </si>
  <si>
    <t>2500 personas atendidas</t>
  </si>
  <si>
    <t xml:space="preserve">Se mide la cantidad de personas que son beneficiadas con el desarrollo de las estrategias de prácticas deportivas ancestrales, tradicionales y/o autóctonas dirigidas a poblaciones con enfoque diferencial. Se mide para conocer el alcance la cobertura a nivel nacional y el costo beneficio del mismo. </t>
  </si>
  <si>
    <t>2000
(año 2023)</t>
  </si>
  <si>
    <t>Generar procesos de capacitación o socialización sobre deporte social comunitario</t>
  </si>
  <si>
    <t>Desarrollar capacitación en lineamientos para la implementación de programas y eventos en Deporte Social Comunitario</t>
  </si>
  <si>
    <t>Número de procesos de capacitación</t>
  </si>
  <si>
    <t>1500 personas capacitadas</t>
  </si>
  <si>
    <t>Número de personas capacitadas</t>
  </si>
  <si>
    <t xml:space="preserve">Se mide la cantidad de personas que capacitadas. Se mide para conocer el alcance la cobertura a nivel nacional y el costo beneficio del mismo. </t>
  </si>
  <si>
    <t>1236
(año 2023)</t>
  </si>
  <si>
    <t>4301037 Servicio de promoción de la actividad física, la recreación y el deporte</t>
  </si>
  <si>
    <t>Apoyar financieramente  el desarrollo de programas y proyectos que fomenten la actividad física y los hábitos y estilos de vida saludable</t>
  </si>
  <si>
    <t>Programa Nacional de Hábitos y Estilos de Vida Saludable (48 programas entre departamentales y municipales)
Programa Nacional de Vías Activas y Saludables (25 programas entre departamentales y municipales)
Eventos Estrategia Fuertemente Activos
Eventos Estrategia JovenHEVS
Carrera Buenaventura Corre
Apoyar buenas prácticas de promoción de actividad física a nivel nacional
Talento humano (contratistas)</t>
  </si>
  <si>
    <t>No. de personas atendidas por los programas de deporte social comunitario, recreación y actividad física</t>
  </si>
  <si>
    <t>Base de datos personas atendidas, reporte eventos o encuentros</t>
  </si>
  <si>
    <t>Dirección de Fomento y Desarrollo (GIT Actividad Física, Recreación y Deporte Social Comunitario)</t>
  </si>
  <si>
    <t xml:space="preserve">Personas atendidas por los programas de recreación, deporte social comunitario y actividad física </t>
  </si>
  <si>
    <t xml:space="preserve">Σ de personas atendidas por los programas de recreación, deporte social comunitario y actividad física   </t>
  </si>
  <si>
    <t>Personas atendidas con los programas de actividad física (400.000)</t>
  </si>
  <si>
    <t>Base de datos  y reportes de eventos o encuentros que consolidan la información derivada de los programas territoriales</t>
  </si>
  <si>
    <t>4301006 Documentos normativos</t>
  </si>
  <si>
    <t>Diseñar estratregias para la promoción de actividad física y hábitos y estilos de vida saludable y construir lineamientos orientadores.</t>
  </si>
  <si>
    <t>Posicionamiento de lineamientos para la promoción de actividad física y disminución de comportamientos sedentarios en los territorios
Asistencia técnica para generación de capacidades y construcción de instrumentos que permitan que la actividad física se encuentre la agenda pública para el fortalecimiento del sector a nivel territorial y multinivel 
Monitoreo, evaluación y/o caracterización de programas de actividad física
Talento humano (contratistas)</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</si>
  <si>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</si>
  <si>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</si>
  <si>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</si>
  <si>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</si>
  <si>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1 actividad física </t>
  </si>
  <si>
    <t>Numero</t>
  </si>
  <si>
    <t>4301035 Servicio de educación informal en recreación</t>
  </si>
  <si>
    <t>Generar espacios de capacitación o divulgación sobre actividad física y hábitos y estilos de vida saludable.</t>
  </si>
  <si>
    <t>Curso de Direccionamiento de programas de Hábitos y Estilos de Vida Saludable
Curso Nacional Teórico Práctico de Actividad Física
Curso de Políticas y Programas para la promoción de Hábitos y Estilos de Vida Saludable
Cursos Regionales de Actividad Física
Cursos Regionales de Vías Activas y Saludables
Talleres Itinerantes de actividad física
Encuentros Académicos nuevas tendencias y alternativas de movimiento corporal
Talento humano (contratistas) para la planeación, diseño y contenidos para los procesos de capacitación en territorios</t>
  </si>
  <si>
    <t>No. Personas capacitadas</t>
  </si>
  <si>
    <t>Base de datos de personas capacitadas o cualificadas</t>
  </si>
  <si>
    <t>Personas capacitadas o cualificadas en actividad física en el territorio nacional</t>
  </si>
  <si>
    <t>Numero de personas capacitadas o cualificadas</t>
  </si>
  <si>
    <t>Personas capacitadas</t>
  </si>
  <si>
    <t>Base de datos de las personas capacitadas o cualifcadas a nivel nacional a través de las estrategias del GIT Actividad Física</t>
  </si>
  <si>
    <t>Apoyar financieramente  el desarrollo de los programas y proyectos que fomenten la recreación a nivel nacional.</t>
  </si>
  <si>
    <t xml:space="preserve">convenios, contratos o licitaciones con los departamentos, y contratacion de ops para el  desarrollo del PNR </t>
  </si>
  <si>
    <t>No. de personas beneficiadas por los programas de deporte social comunitario, recreación y actividad física</t>
  </si>
  <si>
    <t xml:space="preserve">Bases de Datos  </t>
  </si>
  <si>
    <t>Coordinador GIT Recreacion</t>
  </si>
  <si>
    <t>01 abril del 2024</t>
  </si>
  <si>
    <t>31 de diciembre 2024</t>
  </si>
  <si>
    <t xml:space="preserve">Personas beneficiadas por los programas de recreación, deporte social comunitario y actividad física </t>
  </si>
  <si>
    <t xml:space="preserve">Σ de personas beneficiadas por los programas de recreación, deporte social comunitario y actividad física   </t>
  </si>
  <si>
    <t xml:space="preserve">Personas beneficiadas con los programas de recreación </t>
  </si>
  <si>
    <t xml:space="preserve">NUMERO </t>
  </si>
  <si>
    <t>Desarrollar  encuentros nacionales anuales de recreación.</t>
  </si>
  <si>
    <t xml:space="preserve">Encuentro Nacional de Campamantos juveniles Encuentros Regionales de Campamnetos Juveniles </t>
  </si>
  <si>
    <t xml:space="preserve">Eventos y /o encuentros desarrollos por el GIT Recreación </t>
  </si>
  <si>
    <t xml:space="preserve">Σ Eventos y /o encuentros desarrollos por el GIT Recreación </t>
  </si>
  <si>
    <t xml:space="preserve"> Eventos y /o encuentros desarrollos por el GIT Recreación </t>
  </si>
  <si>
    <t>Base de datos de la poblacion  beneficiada</t>
  </si>
  <si>
    <t>Documentos normativos</t>
  </si>
  <si>
    <t>Realizar mesas de participación para la actualización y definición de estrategias y lineamientos de actividades de recreación</t>
  </si>
  <si>
    <t xml:space="preserve">Mesas tecnicas de participacion desarrollo del Congreso </t>
  </si>
  <si>
    <t>Documentos técnicos orientadores de recreación, deporte social comunitario y actividad física</t>
  </si>
  <si>
    <t xml:space="preserve">Documentos técnicos orientadores 2 de recreación </t>
  </si>
  <si>
    <t>Servicio de educación informal en recreación</t>
  </si>
  <si>
    <t>Desarrollar procesos de cualificación sobre la promoción de los programas y proyectos relacionados con la recreación  Juego y recreación con inclusion para la primera infancia</t>
  </si>
  <si>
    <t xml:space="preserve">Procesos de cualificacion en el marco del programa Mandalavida </t>
  </si>
  <si>
    <t>Personas capacitadas o cualificadas en deporte social comunitario, recreación y actividad física para el territorio nacional</t>
  </si>
  <si>
    <t>Personas capacitadas o cualificadas en recreación y actividad física en el territorio nacional</t>
  </si>
  <si>
    <t xml:space="preserve">Personas capacitadas o cualificadas GIT Recreación </t>
  </si>
  <si>
    <t>Base de datos de las personas capacitadas o cualificadas a nivel nacional a través de las estrategias del GIT Actividad Física , el GIT Recreación y el GIT Deporte Social Comunitario</t>
  </si>
  <si>
    <t xml:space="preserve">Convenios, contratos o licitaciones con los departamentos, y contratacion de ops para el  desarrollo del PNR </t>
  </si>
  <si>
    <t>1 abril del 2024</t>
  </si>
  <si>
    <t xml:space="preserve">Encuentro intergeneracional, encuentro nacional de nuevo comienzo </t>
  </si>
  <si>
    <t xml:space="preserve">Mesas tecnicas de participacion desarrollo del Simposio </t>
  </si>
  <si>
    <t>Gestión de las Comunicaciones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</si>
</sst>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1" formatCode="_-* #,##0_-;\-* #,##0_-;_-* &quot;-&quot;_-;_-@_-"/>
    <numFmt numFmtId="43" formatCode="_-* #,##0.00_-;\-* #,##0.00_-;_-* &quot;-&quot;??_-;_-@_-"/>
    <numFmt numFmtId="164" formatCode="0.0"/>
    <numFmt numFmtId="165" formatCode="[$-240A]d&quot; de &quot;mmmm&quot; de &quot;yyyy;@"/>
    <numFmt numFmtId="167" formatCode="d/mm/yyyy;@"/>
    <numFmt numFmtId="168" formatCode="_-&quot;$&quot;\ * #,##0_-;\-&quot;$&quot;\ * #,##0_-;_-&quot;$&quot;\ * &quot;-&quot;??_-;_-@_-"/>
  </numFmts>
  <fonts count="46"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rgb="FF000000"/>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b/>
      <sz val="14"/>
      <name val="Arial"/>
    </font>
    <font>
      <sz val="14"/>
      <name val="Arial"/>
    </font>
    <font>
      <sz val="14"/>
      <color theme="1"/>
      <name val="Arial"/>
    </font>
    <font>
      <b/>
      <sz val="14"/>
      <color theme="1"/>
      <name val="Arial"/>
    </font>
    <font>
      <b/>
      <sz val="14"/>
      <color theme="1"/>
      <name val="Arial"/>
      <family val="2"/>
    </font>
    <font>
      <sz val="14"/>
      <color theme="1"/>
      <name val="Arial"/>
      <family val="2"/>
    </font>
    <font>
      <b/>
      <sz val="14"/>
      <name val="Arial"/>
      <family val="2"/>
    </font>
    <font>
      <sz val="10"/>
      <color theme="1"/>
      <name val="Calibri Light"/>
      <family val="2"/>
      <scheme val="major"/>
    </font>
    <font>
      <b/>
      <sz val="10"/>
      <color theme="1"/>
      <name val="Arial"/>
      <family val="2"/>
    </font>
    <font>
      <sz val="10"/>
      <name val="Calibri"/>
      <family val="2"/>
      <scheme val="minor"/>
    </font>
    <font>
      <sz val="10"/>
      <color theme="1"/>
      <name val="Calibri"/>
      <family val="2"/>
      <scheme val="minor"/>
    </font>
    <font>
      <sz val="10"/>
      <color theme="1"/>
      <name val="Calibri"/>
      <family val="2"/>
    </font>
    <font>
      <sz val="11"/>
      <color rgb="FF000000"/>
      <name val="Calibri"/>
      <family val="2"/>
      <scheme val="minor"/>
    </font>
    <font>
      <sz val="10"/>
      <color rgb="FF000000"/>
      <name val="Calibri Light"/>
      <family val="2"/>
    </font>
    <font>
      <sz val="10"/>
      <color rgb="FF000000"/>
      <name val="Calibri"/>
      <family val="2"/>
      <scheme val="minor"/>
    </font>
    <font>
      <sz val="10"/>
      <color rgb="FF00B050"/>
      <name val="Arial"/>
      <family val="2"/>
    </font>
    <font>
      <sz val="10"/>
      <color rgb="FFFF0000"/>
      <name val="Arial"/>
      <family val="2"/>
    </font>
    <font>
      <sz val="10"/>
      <color rgb="FF242424"/>
      <name val="Arial"/>
      <family val="2"/>
    </font>
    <font>
      <sz val="11"/>
      <name val="Arial"/>
      <family val="2"/>
    </font>
    <font>
      <sz val="10"/>
      <name val="Calibri"/>
      <family val="2"/>
    </font>
  </fonts>
  <fills count="15">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rgb="FFFFFFFF"/>
        <bgColor rgb="FF000000"/>
      </patternFill>
    </fill>
    <fill>
      <patternFill patternType="solid">
        <fgColor theme="7" tint="0.39997558519241921"/>
        <bgColor indexed="64"/>
      </patternFill>
    </fill>
    <fill>
      <patternFill patternType="solid">
        <fgColor indexed="65"/>
        <bgColor indexed="64"/>
      </patternFill>
    </fill>
    <fill>
      <patternFill patternType="solid">
        <fgColor rgb="FFE2EFDA"/>
        <bgColor rgb="FF000000"/>
      </patternFill>
    </fill>
  </fills>
  <borders count="3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rgb="FF000000"/>
      </left>
      <right/>
      <top style="thin">
        <color rgb="FF000000"/>
      </top>
      <bottom/>
      <diagonal/>
    </border>
    <border>
      <left style="thin">
        <color indexed="64"/>
      </left>
      <right/>
      <top style="thin">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6" fillId="0" borderId="0"/>
    <xf numFmtId="0" fontId="16" fillId="0" borderId="0"/>
  </cellStyleXfs>
  <cellXfs count="629">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2"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2" applyNumberFormat="1" applyFont="1" applyBorder="1" applyAlignment="1" applyProtection="1">
      <alignment horizontal="center" wrapText="1"/>
      <protection hidden="1"/>
    </xf>
    <xf numFmtId="1" fontId="0" fillId="4" borderId="2" xfId="2" applyNumberFormat="1" applyFont="1" applyFill="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2" applyFont="1" applyBorder="1" applyAlignment="1" applyProtection="1">
      <alignment horizontal="center" vertical="center"/>
      <protection hidden="1"/>
    </xf>
    <xf numFmtId="9" fontId="0" fillId="0" borderId="2" xfId="2" applyFont="1" applyFill="1" applyBorder="1" applyAlignment="1" applyProtection="1">
      <alignment horizontal="center" vertical="center"/>
      <protection hidden="1"/>
    </xf>
    <xf numFmtId="9" fontId="0" fillId="0" borderId="2" xfId="2" applyFont="1" applyBorder="1" applyAlignment="1" applyProtection="1">
      <alignment horizontal="center" vertical="center"/>
      <protection locked="0"/>
    </xf>
    <xf numFmtId="9" fontId="0" fillId="4" borderId="2" xfId="2"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2" applyNumberFormat="1" applyFont="1" applyFill="1" applyBorder="1" applyAlignment="1" applyProtection="1">
      <alignment horizontal="center" vertical="center" wrapText="1"/>
      <protection hidden="1"/>
    </xf>
    <xf numFmtId="1" fontId="9" fillId="0" borderId="2" xfId="2" applyNumberFormat="1" applyFont="1" applyBorder="1" applyAlignment="1" applyProtection="1">
      <alignment horizontal="center" vertical="center"/>
      <protection hidden="1"/>
    </xf>
    <xf numFmtId="1" fontId="9" fillId="4" borderId="2" xfId="2" applyNumberFormat="1" applyFont="1" applyFill="1" applyBorder="1" applyAlignment="1" applyProtection="1">
      <alignment horizontal="center" vertical="center" wrapText="1"/>
      <protection hidden="1"/>
    </xf>
    <xf numFmtId="9" fontId="0" fillId="0" borderId="2" xfId="2" applyFont="1" applyFill="1" applyBorder="1" applyAlignment="1" applyProtection="1">
      <alignment horizontal="center" vertical="center" wrapText="1"/>
      <protection hidden="1"/>
    </xf>
    <xf numFmtId="9" fontId="0" fillId="4" borderId="2" xfId="2"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2" applyNumberFormat="1" applyFont="1" applyFill="1" applyBorder="1" applyAlignment="1" applyProtection="1">
      <alignment horizontal="center" vertical="center"/>
      <protection hidden="1"/>
    </xf>
    <xf numFmtId="0" fontId="0" fillId="0" borderId="2" xfId="2"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2"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2"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0" fontId="9" fillId="0" borderId="2" xfId="0" applyFont="1" applyBorder="1" applyProtection="1">
      <protection hidden="1"/>
    </xf>
    <xf numFmtId="0" fontId="0" fillId="0" borderId="2" xfId="0" applyBorder="1"/>
    <xf numFmtId="0" fontId="13" fillId="5" borderId="2" xfId="0" applyFont="1" applyFill="1" applyBorder="1" applyAlignment="1">
      <alignment horizontal="center" vertical="center" wrapText="1"/>
    </xf>
    <xf numFmtId="1" fontId="14" fillId="0" borderId="2" xfId="1" applyNumberFormat="1" applyFont="1" applyBorder="1" applyAlignment="1">
      <alignment horizontal="left" vertical="center" wrapText="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1" xfId="0" applyFill="1" applyBorder="1" applyAlignment="1">
      <alignment horizontal="right" vertical="center"/>
    </xf>
    <xf numFmtId="0" fontId="0" fillId="6" borderId="16" xfId="0" applyFill="1" applyBorder="1" applyAlignment="1">
      <alignment wrapText="1"/>
    </xf>
    <xf numFmtId="0" fontId="0" fillId="6" borderId="1" xfId="0" applyFill="1" applyBorder="1" applyAlignment="1">
      <alignment horizontal="center" vertical="top"/>
    </xf>
    <xf numFmtId="0" fontId="18" fillId="6" borderId="4" xfId="0" applyFont="1" applyFill="1" applyBorder="1" applyAlignment="1">
      <alignment wrapText="1"/>
    </xf>
    <xf numFmtId="164"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6" borderId="4" xfId="0" applyFill="1" applyBorder="1" applyAlignment="1">
      <alignment vertical="center" wrapText="1"/>
    </xf>
    <xf numFmtId="49" fontId="10" fillId="3" borderId="2" xfId="0" applyNumberFormat="1" applyFont="1" applyFill="1" applyBorder="1" applyAlignment="1" applyProtection="1">
      <alignment vertical="center" wrapText="1"/>
      <protection hidden="1"/>
    </xf>
    <xf numFmtId="49" fontId="12" fillId="3" borderId="2" xfId="0" applyNumberFormat="1" applyFont="1" applyFill="1" applyBorder="1" applyAlignment="1" applyProtection="1">
      <alignment horizontal="left" vertical="center" wrapText="1" readingOrder="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1" fontId="0" fillId="0" borderId="0" xfId="0" applyNumberFormat="1"/>
    <xf numFmtId="1" fontId="0" fillId="0" borderId="0" xfId="0" applyNumberFormat="1" applyAlignment="1">
      <alignment wrapText="1"/>
    </xf>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2" xfId="0" applyNumberFormat="1" applyBorder="1" applyAlignment="1">
      <alignment vertical="center"/>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2"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7" fillId="0" borderId="0" xfId="0" applyNumberFormat="1" applyFont="1" applyAlignment="1">
      <alignment horizontal="center"/>
    </xf>
    <xf numFmtId="1" fontId="17" fillId="3" borderId="0" xfId="0" applyNumberFormat="1" applyFont="1" applyFill="1" applyAlignment="1">
      <alignment horizontal="center"/>
    </xf>
    <xf numFmtId="1" fontId="19" fillId="0" borderId="0" xfId="6" applyNumberFormat="1" applyFont="1"/>
    <xf numFmtId="1" fontId="16" fillId="0" borderId="0" xfId="6"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4" fillId="0" borderId="0" xfId="0" applyNumberFormat="1" applyFont="1" applyAlignment="1">
      <alignment vertical="center" wrapText="1"/>
    </xf>
    <xf numFmtId="1" fontId="6" fillId="0" borderId="0" xfId="0" applyNumberFormat="1" applyFont="1" applyAlignment="1">
      <alignment horizontal="center" vertical="center"/>
    </xf>
    <xf numFmtId="1" fontId="22" fillId="0" borderId="0" xfId="0" applyNumberFormat="1" applyFont="1" applyAlignment="1">
      <alignment horizontal="center" vertical="center" wrapText="1"/>
    </xf>
    <xf numFmtId="1" fontId="16" fillId="9" borderId="0" xfId="6" applyNumberFormat="1" applyFill="1" applyAlignment="1">
      <alignment vertical="center"/>
    </xf>
    <xf numFmtId="1" fontId="16" fillId="4" borderId="0" xfId="6" applyNumberFormat="1" applyFill="1"/>
    <xf numFmtId="1" fontId="19" fillId="0" borderId="0" xfId="6" applyNumberFormat="1" applyFont="1" applyAlignment="1">
      <alignment vertical="center"/>
    </xf>
    <xf numFmtId="1" fontId="0" fillId="9" borderId="0" xfId="0" applyNumberFormat="1" applyFill="1"/>
    <xf numFmtId="1" fontId="7" fillId="0" borderId="0" xfId="0" applyNumberFormat="1" applyFont="1" applyAlignment="1">
      <alignment horizontal="center" vertical="center" wrapText="1"/>
    </xf>
    <xf numFmtId="1" fontId="16" fillId="9" borderId="0" xfId="6" applyNumberFormat="1" applyFill="1"/>
    <xf numFmtId="1" fontId="7" fillId="8" borderId="2" xfId="0" applyNumberFormat="1" applyFont="1" applyFill="1" applyBorder="1" applyAlignment="1">
      <alignment horizontal="left" vertical="center" wrapText="1"/>
    </xf>
    <xf numFmtId="1" fontId="7" fillId="8" borderId="22" xfId="0" applyNumberFormat="1" applyFont="1" applyFill="1" applyBorder="1" applyAlignment="1">
      <alignment horizontal="left" vertical="center" wrapText="1" indent="1"/>
    </xf>
    <xf numFmtId="1" fontId="20" fillId="0" borderId="0" xfId="6" applyNumberFormat="1" applyFont="1" applyAlignment="1">
      <alignment horizontal="justify" readingOrder="1"/>
    </xf>
    <xf numFmtId="1" fontId="21" fillId="0" borderId="0" xfId="3"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4" fillId="0" borderId="0" xfId="6" applyNumberFormat="1" applyFont="1" applyAlignment="1">
      <alignment vertical="center" wrapText="1"/>
    </xf>
    <xf numFmtId="1" fontId="22" fillId="7" borderId="0" xfId="0" applyNumberFormat="1" applyFont="1" applyFill="1" applyAlignment="1">
      <alignment vertical="center"/>
    </xf>
    <xf numFmtId="1" fontId="14" fillId="0" borderId="0" xfId="6"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3" fillId="0" borderId="0" xfId="0" applyNumberFormat="1" applyFont="1" applyAlignment="1">
      <alignment horizontal="left" vertical="center"/>
    </xf>
    <xf numFmtId="1" fontId="8" fillId="4" borderId="0" xfId="0" applyNumberFormat="1" applyFont="1" applyFill="1" applyAlignment="1">
      <alignment vertical="center"/>
    </xf>
    <xf numFmtId="1" fontId="7" fillId="0" borderId="0" xfId="0" applyNumberFormat="1" applyFont="1" applyAlignment="1">
      <alignment horizontal="left"/>
    </xf>
    <xf numFmtId="1" fontId="22" fillId="0" borderId="0" xfId="0" applyNumberFormat="1" applyFont="1" applyAlignment="1">
      <alignment horizontal="left"/>
    </xf>
    <xf numFmtId="1" fontId="22" fillId="0" borderId="0" xfId="0" applyNumberFormat="1" applyFont="1" applyAlignment="1">
      <alignment horizontal="left" wrapText="1"/>
    </xf>
    <xf numFmtId="1" fontId="25" fillId="0" borderId="0" xfId="0" applyNumberFormat="1" applyFont="1" applyAlignment="1">
      <alignment horizontal="left"/>
    </xf>
    <xf numFmtId="1" fontId="17" fillId="0" borderId="0" xfId="0" applyNumberFormat="1" applyFont="1" applyAlignment="1">
      <alignment horizontal="left" vertical="center"/>
    </xf>
    <xf numFmtId="1" fontId="17" fillId="0" borderId="10" xfId="0" applyNumberFormat="1" applyFont="1" applyBorder="1" applyAlignment="1">
      <alignment horizontal="left" vertical="center"/>
    </xf>
    <xf numFmtId="0" fontId="0" fillId="6" borderId="29" xfId="0" applyFill="1" applyBorder="1" applyAlignment="1">
      <alignment horizontal="center" vertical="top"/>
    </xf>
    <xf numFmtId="0" fontId="0" fillId="6" borderId="30" xfId="0" applyFill="1" applyBorder="1" applyAlignment="1">
      <alignment vertical="center" wrapText="1"/>
    </xf>
    <xf numFmtId="0" fontId="0" fillId="6" borderId="30" xfId="0" applyFill="1" applyBorder="1" applyAlignment="1">
      <alignment wrapText="1"/>
    </xf>
    <xf numFmtId="0" fontId="15" fillId="0" borderId="9" xfId="0" applyFont="1" applyBorder="1" applyAlignment="1" applyProtection="1">
      <alignment horizontal="center"/>
      <protection locked="0"/>
    </xf>
    <xf numFmtId="0" fontId="15" fillId="0" borderId="10" xfId="0" applyFont="1" applyBorder="1" applyAlignment="1" applyProtection="1">
      <alignment horizontal="center"/>
      <protection locked="0"/>
    </xf>
    <xf numFmtId="0" fontId="15" fillId="0" borderId="8" xfId="0" applyFont="1" applyBorder="1" applyAlignment="1" applyProtection="1">
      <alignment horizontal="center"/>
      <protection locked="0"/>
    </xf>
    <xf numFmtId="0" fontId="15" fillId="0" borderId="12" xfId="0" applyFont="1" applyBorder="1" applyAlignment="1" applyProtection="1">
      <alignment horizontal="center"/>
      <protection locked="0"/>
    </xf>
    <xf numFmtId="0" fontId="15" fillId="0" borderId="0" xfId="0" applyFont="1" applyAlignment="1" applyProtection="1">
      <alignment horizontal="center"/>
      <protection locked="0"/>
    </xf>
    <xf numFmtId="0" fontId="15" fillId="0" borderId="11" xfId="0" applyFont="1" applyBorder="1" applyAlignment="1" applyProtection="1">
      <alignment horizontal="center"/>
      <protection locked="0"/>
    </xf>
    <xf numFmtId="0" fontId="15" fillId="0" borderId="13" xfId="0" applyFont="1" applyBorder="1" applyAlignment="1" applyProtection="1">
      <alignment horizontal="center"/>
      <protection locked="0"/>
    </xf>
    <xf numFmtId="0" fontId="15" fillId="0" borderId="14" xfId="0" applyFont="1" applyBorder="1" applyAlignment="1" applyProtection="1">
      <alignment horizontal="center"/>
      <protection locked="0"/>
    </xf>
    <xf numFmtId="0" fontId="15" fillId="0" borderId="15" xfId="0" applyFont="1" applyBorder="1" applyAlignment="1" applyProtection="1">
      <alignment horizontal="center"/>
      <protection locked="0"/>
    </xf>
    <xf numFmtId="9" fontId="15" fillId="0" borderId="9" xfId="2" applyFont="1" applyFill="1" applyBorder="1" applyAlignment="1" applyProtection="1">
      <alignment horizontal="center" vertical="center" wrapText="1"/>
      <protection locked="0"/>
    </xf>
    <xf numFmtId="9" fontId="15" fillId="0" borderId="10" xfId="2" applyFont="1" applyFill="1" applyBorder="1" applyAlignment="1" applyProtection="1">
      <alignment horizontal="center" vertical="center" wrapText="1"/>
      <protection locked="0"/>
    </xf>
    <xf numFmtId="9" fontId="15" fillId="0" borderId="20" xfId="2" applyFont="1" applyFill="1" applyBorder="1" applyAlignment="1" applyProtection="1">
      <alignment vertical="center" wrapText="1"/>
      <protection locked="0"/>
    </xf>
    <xf numFmtId="9" fontId="15" fillId="0" borderId="19" xfId="2" applyFont="1" applyFill="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5" fillId="0" borderId="18"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8" fillId="0" borderId="13"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15" fillId="0" borderId="12" xfId="0" applyFont="1" applyBorder="1" applyAlignment="1" applyProtection="1">
      <alignment horizontal="center" vertical="center" wrapText="1"/>
      <protection locked="0"/>
    </xf>
    <xf numFmtId="0" fontId="15" fillId="0" borderId="11" xfId="0" applyFont="1" applyBorder="1" applyAlignment="1" applyProtection="1">
      <alignment horizontal="center" vertical="center" wrapText="1"/>
      <protection locked="0"/>
    </xf>
    <xf numFmtId="9" fontId="15" fillId="0" borderId="12" xfId="2" applyFont="1" applyFill="1" applyBorder="1" applyAlignment="1" applyProtection="1">
      <alignment vertical="center" wrapText="1"/>
      <protection locked="0"/>
    </xf>
    <xf numFmtId="9" fontId="15" fillId="0" borderId="11" xfId="2" applyFont="1" applyFill="1" applyBorder="1" applyAlignment="1" applyProtection="1">
      <alignment vertical="center" wrapText="1"/>
      <protection locked="0"/>
    </xf>
    <xf numFmtId="14" fontId="8" fillId="0" borderId="13" xfId="0" applyNumberFormat="1"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17" fillId="6" borderId="24" xfId="0" applyFont="1" applyFill="1" applyBorder="1" applyAlignment="1">
      <alignment horizontal="center" wrapText="1"/>
    </xf>
    <xf numFmtId="0" fontId="2" fillId="6" borderId="24" xfId="0" applyFont="1" applyFill="1" applyBorder="1" applyAlignment="1">
      <alignment horizontal="center" vertical="center"/>
    </xf>
    <xf numFmtId="0" fontId="2" fillId="6" borderId="1" xfId="0" applyFont="1" applyFill="1" applyBorder="1" applyAlignment="1">
      <alignment horizontal="center" vertical="top"/>
    </xf>
    <xf numFmtId="0" fontId="2" fillId="6" borderId="4" xfId="0" applyFont="1" applyFill="1" applyBorder="1" applyAlignment="1">
      <alignment horizontal="center" vertical="top"/>
    </xf>
    <xf numFmtId="0" fontId="18" fillId="6" borderId="0" xfId="0" applyFont="1" applyFill="1" applyAlignment="1">
      <alignment horizontal="left" vertical="center" wrapText="1"/>
    </xf>
    <xf numFmtId="0" fontId="6" fillId="6" borderId="0" xfId="0" applyFont="1" applyFill="1" applyAlignment="1">
      <alignment horizontal="center" wrapText="1"/>
    </xf>
    <xf numFmtId="1" fontId="8" fillId="0" borderId="13" xfId="0" applyNumberFormat="1" applyFont="1" applyBorder="1" applyAlignment="1" applyProtection="1">
      <alignment horizontal="center" vertical="center" wrapText="1"/>
      <protection locked="0"/>
    </xf>
    <xf numFmtId="1" fontId="8" fillId="0" borderId="14"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5" fillId="0" borderId="9" xfId="0" applyNumberFormat="1" applyFont="1" applyBorder="1" applyAlignment="1" applyProtection="1">
      <alignment horizontal="center"/>
      <protection locked="0"/>
    </xf>
    <xf numFmtId="1" fontId="15" fillId="0" borderId="10" xfId="0" applyNumberFormat="1" applyFont="1" applyBorder="1" applyAlignment="1" applyProtection="1">
      <alignment horizontal="center"/>
      <protection locked="0"/>
    </xf>
    <xf numFmtId="1" fontId="15" fillId="0" borderId="8" xfId="0" applyNumberFormat="1" applyFont="1" applyBorder="1" applyAlignment="1" applyProtection="1">
      <alignment horizontal="center"/>
      <protection locked="0"/>
    </xf>
    <xf numFmtId="1" fontId="15" fillId="0" borderId="12" xfId="0" applyNumberFormat="1" applyFont="1" applyBorder="1" applyAlignment="1" applyProtection="1">
      <alignment horizontal="center"/>
      <protection locked="0"/>
    </xf>
    <xf numFmtId="1" fontId="15" fillId="0" borderId="0" xfId="0" applyNumberFormat="1" applyFont="1" applyAlignment="1" applyProtection="1">
      <alignment horizontal="center"/>
      <protection locked="0"/>
    </xf>
    <xf numFmtId="1" fontId="15" fillId="0" borderId="11" xfId="0" applyNumberFormat="1" applyFont="1" applyBorder="1" applyAlignment="1" applyProtection="1">
      <alignment horizontal="center"/>
      <protection locked="0"/>
    </xf>
    <xf numFmtId="1" fontId="15" fillId="0" borderId="13" xfId="0" applyNumberFormat="1" applyFont="1" applyBorder="1" applyAlignment="1" applyProtection="1">
      <alignment horizontal="center"/>
      <protection locked="0"/>
    </xf>
    <xf numFmtId="1" fontId="15" fillId="0" borderId="14" xfId="0" applyNumberFormat="1" applyFont="1" applyBorder="1" applyAlignment="1" applyProtection="1">
      <alignment horizontal="center"/>
      <protection locked="0"/>
    </xf>
    <xf numFmtId="1" fontId="15" fillId="0" borderId="15" xfId="0" applyNumberFormat="1" applyFont="1" applyBorder="1" applyAlignment="1" applyProtection="1">
      <alignment horizontal="center"/>
      <protection locked="0"/>
    </xf>
    <xf numFmtId="1" fontId="15" fillId="0" borderId="9" xfId="2" applyNumberFormat="1" applyFont="1" applyFill="1" applyBorder="1" applyAlignment="1" applyProtection="1">
      <alignment horizontal="center" vertical="center" wrapText="1"/>
      <protection locked="0"/>
    </xf>
    <xf numFmtId="1" fontId="15" fillId="0" borderId="10" xfId="2" applyNumberFormat="1" applyFont="1" applyFill="1" applyBorder="1" applyAlignment="1" applyProtection="1">
      <alignment horizontal="center"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 fontId="8" fillId="0" borderId="13" xfId="0" applyNumberFormat="1" applyFont="1" applyBorder="1" applyAlignment="1" applyProtection="1">
      <alignment vertical="center" wrapText="1"/>
      <protection locked="0"/>
    </xf>
    <xf numFmtId="1" fontId="8" fillId="0" borderId="15" xfId="0" applyNumberFormat="1" applyFont="1" applyBorder="1" applyAlignment="1" applyProtection="1">
      <alignment vertical="center" wrapText="1"/>
      <protection locked="0"/>
    </xf>
    <xf numFmtId="1" fontId="15" fillId="0" borderId="20" xfId="2" applyNumberFormat="1" applyFont="1" applyFill="1" applyBorder="1" applyAlignment="1" applyProtection="1">
      <alignment vertical="center" wrapText="1"/>
      <protection locked="0"/>
    </xf>
    <xf numFmtId="1" fontId="15" fillId="0" borderId="19" xfId="2" applyNumberFormat="1" applyFont="1" applyFill="1" applyBorder="1" applyAlignment="1" applyProtection="1">
      <alignment vertical="center" wrapText="1"/>
      <protection locked="0"/>
    </xf>
    <xf numFmtId="1" fontId="15" fillId="0" borderId="18" xfId="0" applyNumberFormat="1" applyFont="1" applyBorder="1" applyAlignment="1" applyProtection="1">
      <alignment vertical="center" wrapText="1"/>
      <protection locked="0"/>
    </xf>
    <xf numFmtId="1" fontId="15" fillId="0" borderId="17" xfId="0" applyNumberFormat="1" applyFont="1" applyBorder="1" applyAlignment="1" applyProtection="1">
      <alignment vertical="center" wrapText="1"/>
      <protection locked="0"/>
    </xf>
    <xf numFmtId="1" fontId="8" fillId="0" borderId="11" xfId="0" applyNumberFormat="1" applyFont="1" applyBorder="1" applyAlignment="1" applyProtection="1">
      <alignment horizontal="center" vertical="center" wrapText="1"/>
      <protection locked="0"/>
    </xf>
    <xf numFmtId="1" fontId="15" fillId="0" borderId="12" xfId="2" applyNumberFormat="1" applyFont="1" applyFill="1" applyBorder="1" applyAlignment="1" applyProtection="1">
      <alignment vertical="center" wrapText="1"/>
      <protection locked="0"/>
    </xf>
    <xf numFmtId="1" fontId="15" fillId="0" borderId="11" xfId="2" applyNumberFormat="1" applyFont="1" applyFill="1" applyBorder="1" applyAlignment="1" applyProtection="1">
      <alignment vertical="center" wrapText="1"/>
      <protection locked="0"/>
    </xf>
    <xf numFmtId="1" fontId="8" fillId="0" borderId="18" xfId="0" applyNumberFormat="1" applyFont="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vertical="center" wrapText="1"/>
    </xf>
    <xf numFmtId="1" fontId="0" fillId="0" borderId="24" xfId="0" applyNumberFormat="1" applyBorder="1" applyAlignment="1">
      <alignment horizontal="center"/>
    </xf>
    <xf numFmtId="1" fontId="0" fillId="0" borderId="23" xfId="0" applyNumberFormat="1" applyBorder="1" applyAlignment="1">
      <alignment horizontal="center"/>
    </xf>
    <xf numFmtId="1" fontId="0" fillId="4" borderId="1" xfId="0" applyNumberFormat="1" applyFill="1" applyBorder="1" applyAlignment="1" applyProtection="1">
      <alignment horizontal="center" vertical="center" wrapText="1"/>
      <protection locked="0"/>
    </xf>
    <xf numFmtId="1" fontId="0" fillId="4" borderId="3" xfId="0" applyNumberFormat="1" applyFill="1" applyBorder="1" applyAlignment="1" applyProtection="1">
      <alignment horizontal="center" vertical="center" wrapText="1"/>
      <protection locked="0"/>
    </xf>
    <xf numFmtId="1" fontId="0" fillId="4" borderId="4" xfId="0" applyNumberFormat="1" applyFill="1" applyBorder="1" applyAlignment="1" applyProtection="1">
      <alignment horizontal="center" vertical="center" wrapText="1"/>
      <protection locked="0"/>
    </xf>
    <xf numFmtId="1" fontId="2" fillId="0" borderId="0" xfId="0" applyNumberFormat="1" applyFont="1" applyAlignment="1">
      <alignment vertical="center"/>
    </xf>
    <xf numFmtId="1" fontId="4" fillId="0" borderId="1" xfId="0" applyNumberFormat="1" applyFont="1" applyBorder="1" applyProtection="1">
      <protection locked="0"/>
    </xf>
    <xf numFmtId="1" fontId="4" fillId="0" borderId="4" xfId="0" applyNumberFormat="1" applyFont="1" applyBorder="1" applyProtection="1">
      <protection locked="0"/>
    </xf>
    <xf numFmtId="1" fontId="2" fillId="0" borderId="0" xfId="0" applyNumberFormat="1" applyFont="1" applyAlignment="1">
      <alignment horizontal="lef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7" fillId="0" borderId="0" xfId="0" applyNumberFormat="1" applyFont="1" applyAlignment="1">
      <alignment horizontal="left" vertic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0" fillId="0" borderId="2" xfId="0" applyNumberFormat="1" applyBorder="1" applyAlignment="1">
      <alignment horizontal="center" vertical="center"/>
    </xf>
    <xf numFmtId="0" fontId="28" fillId="0" borderId="9" xfId="0" applyFont="1" applyBorder="1" applyAlignment="1" applyProtection="1">
      <alignment horizontal="center"/>
    </xf>
    <xf numFmtId="0" fontId="28" fillId="0" borderId="8" xfId="0" applyFont="1" applyBorder="1" applyAlignment="1" applyProtection="1">
      <alignment horizontal="center"/>
    </xf>
    <xf numFmtId="9" fontId="26" fillId="0" borderId="26" xfId="2" applyFont="1" applyFill="1" applyBorder="1" applyAlignment="1" applyProtection="1">
      <alignment vertical="center" wrapText="1"/>
    </xf>
    <xf numFmtId="0" fontId="30" fillId="0" borderId="9" xfId="0" applyFont="1" applyBorder="1" applyAlignment="1" applyProtection="1">
      <alignment horizontal="center"/>
    </xf>
    <xf numFmtId="0" fontId="30" fillId="0" borderId="10" xfId="0" applyFont="1" applyBorder="1" applyAlignment="1" applyProtection="1">
      <alignment horizontal="center"/>
    </xf>
    <xf numFmtId="9" fontId="32" fillId="0" borderId="9" xfId="2" applyFont="1" applyFill="1" applyBorder="1" applyAlignment="1" applyProtection="1">
      <alignment horizontal="center" vertical="center" wrapText="1"/>
    </xf>
    <xf numFmtId="9" fontId="32" fillId="0" borderId="9" xfId="2" applyFont="1" applyFill="1" applyBorder="1" applyAlignment="1" applyProtection="1">
      <alignment horizontal="center" vertical="center" wrapText="1"/>
    </xf>
    <xf numFmtId="1" fontId="26" fillId="0" borderId="9" xfId="2" applyNumberFormat="1" applyFont="1" applyFill="1" applyBorder="1" applyAlignment="1" applyProtection="1">
      <alignment horizontal="center" vertical="center" wrapText="1"/>
    </xf>
    <xf numFmtId="1" fontId="26" fillId="0" borderId="8" xfId="2" applyNumberFormat="1" applyFont="1" applyFill="1" applyBorder="1" applyAlignment="1" applyProtection="1">
      <alignment horizontal="center" vertical="center" wrapText="1"/>
    </xf>
    <xf numFmtId="0" fontId="28" fillId="0" borderId="0" xfId="0" applyFont="1" applyAlignment="1" applyProtection="1">
      <alignment horizontal="center"/>
    </xf>
    <xf numFmtId="0" fontId="28" fillId="0" borderId="0" xfId="0" applyFont="1" applyProtection="1"/>
    <xf numFmtId="0" fontId="28" fillId="0" borderId="12" xfId="0" applyFont="1" applyBorder="1" applyAlignment="1" applyProtection="1">
      <alignment horizontal="center"/>
    </xf>
    <xf numFmtId="0" fontId="28" fillId="0" borderId="11" xfId="0" applyFont="1" applyBorder="1" applyAlignment="1" applyProtection="1">
      <alignment horizontal="center"/>
    </xf>
    <xf numFmtId="9" fontId="26" fillId="0" borderId="27" xfId="2" applyFont="1" applyFill="1" applyBorder="1" applyAlignment="1" applyProtection="1">
      <alignment vertical="center" wrapText="1"/>
    </xf>
    <xf numFmtId="0" fontId="30" fillId="0" borderId="12" xfId="0" applyFont="1" applyBorder="1" applyAlignment="1" applyProtection="1">
      <alignment horizontal="center"/>
    </xf>
    <xf numFmtId="0" fontId="30" fillId="0" borderId="0" xfId="0" applyFont="1" applyAlignment="1" applyProtection="1">
      <alignment horizontal="center"/>
    </xf>
    <xf numFmtId="9" fontId="32" fillId="0" borderId="12" xfId="2" applyFont="1" applyFill="1" applyBorder="1" applyAlignment="1" applyProtection="1">
      <alignment horizontal="center" vertical="center" wrapText="1"/>
    </xf>
    <xf numFmtId="9" fontId="32" fillId="0" borderId="12" xfId="2" applyFont="1" applyFill="1" applyBorder="1" applyAlignment="1" applyProtection="1">
      <alignment horizontal="center" vertical="center" wrapText="1"/>
    </xf>
    <xf numFmtId="1" fontId="26" fillId="0" borderId="12" xfId="2" applyNumberFormat="1" applyFont="1" applyFill="1" applyBorder="1" applyAlignment="1" applyProtection="1">
      <alignment horizontal="center" vertical="center" wrapText="1"/>
    </xf>
    <xf numFmtId="1" fontId="26" fillId="0" borderId="11" xfId="2" applyNumberFormat="1" applyFont="1" applyFill="1" applyBorder="1" applyAlignment="1" applyProtection="1">
      <alignment horizontal="center" vertical="center" wrapText="1"/>
    </xf>
    <xf numFmtId="9" fontId="26" fillId="0" borderId="28" xfId="2" applyFont="1" applyFill="1" applyBorder="1" applyAlignment="1" applyProtection="1">
      <alignment vertical="center" wrapText="1"/>
    </xf>
    <xf numFmtId="0" fontId="30" fillId="0" borderId="13" xfId="0" applyFont="1" applyBorder="1" applyAlignment="1" applyProtection="1">
      <alignment horizontal="center"/>
    </xf>
    <xf numFmtId="0" fontId="30" fillId="0" borderId="14" xfId="0" applyFont="1" applyBorder="1" applyAlignment="1" applyProtection="1">
      <alignment horizontal="center"/>
    </xf>
    <xf numFmtId="9" fontId="32" fillId="0" borderId="13" xfId="2" applyFont="1" applyFill="1" applyBorder="1" applyAlignment="1" applyProtection="1">
      <alignment horizontal="center" vertical="center" wrapText="1"/>
    </xf>
    <xf numFmtId="9" fontId="32" fillId="0" borderId="13" xfId="2" applyFont="1" applyFill="1" applyBorder="1" applyAlignment="1" applyProtection="1">
      <alignment horizontal="center" vertical="center" wrapText="1"/>
    </xf>
    <xf numFmtId="1" fontId="26" fillId="0" borderId="13" xfId="2" applyNumberFormat="1" applyFont="1" applyFill="1" applyBorder="1" applyAlignment="1" applyProtection="1">
      <alignment horizontal="center" vertical="center" wrapText="1"/>
    </xf>
    <xf numFmtId="1" fontId="26" fillId="0" borderId="15" xfId="2" applyNumberFormat="1" applyFont="1" applyFill="1" applyBorder="1" applyAlignment="1" applyProtection="1">
      <alignment horizontal="center" vertical="center" wrapText="1"/>
    </xf>
    <xf numFmtId="0" fontId="26" fillId="0" borderId="26" xfId="0" applyFont="1" applyBorder="1" applyAlignment="1" applyProtection="1">
      <alignment vertical="center" wrapText="1"/>
    </xf>
    <xf numFmtId="0" fontId="32" fillId="0" borderId="25" xfId="0" applyFont="1" applyBorder="1" applyAlignment="1" applyProtection="1">
      <alignment horizontal="center" vertical="center"/>
    </xf>
    <xf numFmtId="0" fontId="32" fillId="0" borderId="25" xfId="0" applyFont="1" applyBorder="1" applyAlignment="1" applyProtection="1">
      <alignment horizontal="center" vertical="center"/>
    </xf>
    <xf numFmtId="0" fontId="32" fillId="0" borderId="25" xfId="0" applyFont="1" applyBorder="1" applyAlignment="1" applyProtection="1">
      <alignment horizontal="center" vertical="center" wrapText="1"/>
    </xf>
    <xf numFmtId="0" fontId="26" fillId="0" borderId="25" xfId="0" applyFont="1" applyBorder="1" applyAlignment="1" applyProtection="1">
      <alignment horizontal="center" vertical="center" wrapText="1"/>
    </xf>
    <xf numFmtId="0" fontId="26" fillId="0" borderId="27" xfId="0" applyFont="1" applyBorder="1" applyAlignment="1" applyProtection="1">
      <alignment vertical="center"/>
    </xf>
    <xf numFmtId="0" fontId="26" fillId="0" borderId="25" xfId="0" applyFont="1" applyBorder="1" applyAlignment="1" applyProtection="1">
      <alignment horizontal="center" vertical="center"/>
    </xf>
    <xf numFmtId="0" fontId="26" fillId="0" borderId="25" xfId="0" applyFont="1" applyBorder="1" applyAlignment="1" applyProtection="1">
      <alignment horizontal="center" vertical="center"/>
    </xf>
    <xf numFmtId="0" fontId="28" fillId="0" borderId="13" xfId="0" applyFont="1" applyBorder="1" applyAlignment="1" applyProtection="1">
      <alignment horizontal="center"/>
    </xf>
    <xf numFmtId="0" fontId="28" fillId="0" borderId="15" xfId="0" applyFont="1" applyBorder="1" applyAlignment="1" applyProtection="1">
      <alignment horizontal="center"/>
    </xf>
    <xf numFmtId="0" fontId="26" fillId="0" borderId="28" xfId="0" applyFont="1" applyBorder="1" applyAlignment="1" applyProtection="1">
      <alignment vertical="center"/>
    </xf>
    <xf numFmtId="0" fontId="30" fillId="0" borderId="25" xfId="0" applyFont="1" applyBorder="1" applyAlignment="1" applyProtection="1">
      <alignment horizontal="center"/>
    </xf>
    <xf numFmtId="14" fontId="30" fillId="0" borderId="25" xfId="0" applyNumberFormat="1" applyFont="1" applyBorder="1" applyAlignment="1" applyProtection="1">
      <alignment horizontal="center"/>
    </xf>
    <xf numFmtId="0" fontId="30" fillId="0" borderId="25" xfId="0" applyFont="1" applyBorder="1" applyAlignment="1" applyProtection="1">
      <alignment horizontal="center"/>
    </xf>
    <xf numFmtId="1" fontId="28" fillId="0" borderId="0" xfId="0" applyNumberFormat="1" applyFont="1" applyAlignment="1" applyProtection="1">
      <alignment horizontal="left"/>
    </xf>
    <xf numFmtId="0" fontId="26" fillId="0" borderId="0" xfId="0" applyFont="1" applyAlignment="1" applyProtection="1">
      <alignment vertical="center"/>
    </xf>
    <xf numFmtId="0" fontId="30" fillId="0" borderId="0" xfId="0" applyFont="1" applyAlignment="1" applyProtection="1">
      <alignment horizontal="center"/>
    </xf>
    <xf numFmtId="14" fontId="30" fillId="0" borderId="0" xfId="0" applyNumberFormat="1" applyFont="1" applyAlignment="1" applyProtection="1">
      <alignment horizontal="center"/>
    </xf>
    <xf numFmtId="0" fontId="28" fillId="0" borderId="24" xfId="0" applyFont="1" applyBorder="1" applyAlignment="1" applyProtection="1">
      <alignment horizontal="center"/>
    </xf>
    <xf numFmtId="0" fontId="28" fillId="0" borderId="16" xfId="0" applyFont="1" applyBorder="1" applyAlignment="1" applyProtection="1">
      <alignment horizontal="center"/>
    </xf>
    <xf numFmtId="0" fontId="29" fillId="3" borderId="2" xfId="0" applyFont="1" applyFill="1" applyBorder="1" applyAlignment="1" applyProtection="1">
      <alignment horizontal="center"/>
    </xf>
    <xf numFmtId="1" fontId="30" fillId="2" borderId="7" xfId="0" applyNumberFormat="1" applyFont="1" applyFill="1" applyBorder="1" applyAlignment="1" applyProtection="1">
      <alignment horizontal="center" vertical="center" wrapText="1"/>
    </xf>
    <xf numFmtId="0" fontId="30" fillId="2" borderId="5" xfId="0" applyFont="1" applyFill="1" applyBorder="1" applyAlignment="1" applyProtection="1">
      <alignment horizontal="center" vertical="center" wrapText="1"/>
    </xf>
    <xf numFmtId="0" fontId="30" fillId="2" borderId="7" xfId="0" applyFont="1" applyFill="1" applyBorder="1" applyAlignment="1" applyProtection="1">
      <alignment horizontal="center" vertical="center" wrapText="1"/>
    </xf>
    <xf numFmtId="0" fontId="30" fillId="2" borderId="4" xfId="0" applyFont="1" applyFill="1" applyBorder="1" applyAlignment="1" applyProtection="1">
      <alignment horizontal="center" vertical="center" wrapText="1"/>
    </xf>
    <xf numFmtId="0" fontId="29" fillId="2" borderId="2" xfId="0" applyFont="1" applyFill="1" applyBorder="1" applyAlignment="1" applyProtection="1">
      <alignment horizontal="center" vertical="center" wrapText="1"/>
    </xf>
    <xf numFmtId="0" fontId="29" fillId="2" borderId="5" xfId="0" applyFont="1" applyFill="1" applyBorder="1" applyAlignment="1" applyProtection="1">
      <alignment horizontal="center" vertical="center" wrapText="1"/>
    </xf>
    <xf numFmtId="0" fontId="29" fillId="2" borderId="7" xfId="0" applyFont="1" applyFill="1" applyBorder="1" applyAlignment="1" applyProtection="1">
      <alignment horizontal="center" vertical="center" wrapText="1"/>
    </xf>
    <xf numFmtId="1" fontId="29" fillId="2" borderId="16" xfId="0" applyNumberFormat="1" applyFont="1" applyFill="1" applyBorder="1" applyAlignment="1" applyProtection="1">
      <alignment horizontal="center" vertical="center" wrapText="1"/>
    </xf>
    <xf numFmtId="0" fontId="30" fillId="2" borderId="6" xfId="0" applyFont="1" applyFill="1" applyBorder="1" applyAlignment="1" applyProtection="1">
      <alignment horizontal="center" vertical="center" wrapText="1"/>
    </xf>
    <xf numFmtId="0" fontId="29" fillId="2" borderId="16" xfId="0" applyFont="1" applyFill="1" applyBorder="1" applyAlignment="1" applyProtection="1">
      <alignment horizontal="center" vertical="center" wrapText="1"/>
    </xf>
    <xf numFmtId="0" fontId="29" fillId="2" borderId="6" xfId="0" applyFont="1" applyFill="1" applyBorder="1" applyAlignment="1" applyProtection="1">
      <alignment horizontal="center" vertical="center" wrapText="1"/>
    </xf>
    <xf numFmtId="0" fontId="29" fillId="2" borderId="4" xfId="0" applyFont="1" applyFill="1" applyBorder="1" applyAlignment="1" applyProtection="1">
      <alignment horizontal="center" vertical="center" wrapText="1"/>
    </xf>
    <xf numFmtId="0" fontId="29" fillId="2" borderId="22" xfId="0" applyFont="1" applyFill="1" applyBorder="1" applyAlignment="1" applyProtection="1">
      <alignment horizontal="center" vertical="center" wrapText="1"/>
    </xf>
    <xf numFmtId="0" fontId="29" fillId="2" borderId="2" xfId="0" applyFont="1" applyFill="1" applyBorder="1" applyAlignment="1" applyProtection="1">
      <alignment horizontal="center" vertical="center" wrapText="1"/>
    </xf>
    <xf numFmtId="1" fontId="34" fillId="0" borderId="2" xfId="0" applyNumberFormat="1" applyFont="1" applyBorder="1" applyAlignment="1" applyProtection="1">
      <alignment horizontal="center" vertical="center" wrapText="1"/>
    </xf>
    <xf numFmtId="0" fontId="16" fillId="0" borderId="2" xfId="0" applyFont="1" applyBorder="1" applyAlignment="1" applyProtection="1">
      <alignment vertical="center" wrapText="1"/>
    </xf>
    <xf numFmtId="0" fontId="0" fillId="0" borderId="2" xfId="0" applyBorder="1" applyAlignment="1" applyProtection="1">
      <alignment horizontal="left" wrapText="1"/>
    </xf>
    <xf numFmtId="0" fontId="0" fillId="0" borderId="1" xfId="0" applyBorder="1" applyAlignment="1" applyProtection="1">
      <alignment horizontal="center" wrapText="1"/>
    </xf>
    <xf numFmtId="0" fontId="0" fillId="0" borderId="3" xfId="0" applyBorder="1" applyAlignment="1" applyProtection="1">
      <alignment horizontal="center" wrapText="1"/>
    </xf>
    <xf numFmtId="0" fontId="0" fillId="0" borderId="4" xfId="0" applyBorder="1" applyAlignment="1" applyProtection="1">
      <alignment horizontal="center" wrapText="1"/>
    </xf>
    <xf numFmtId="0" fontId="16" fillId="0" borderId="4" xfId="0" applyFont="1" applyBorder="1" applyAlignment="1" applyProtection="1">
      <alignment horizontal="center" vertical="center" wrapText="1"/>
    </xf>
    <xf numFmtId="9" fontId="14" fillId="0" borderId="2" xfId="0" applyNumberFormat="1" applyFont="1" applyBorder="1" applyAlignment="1" applyProtection="1">
      <alignment horizontal="center" vertical="center" wrapText="1"/>
    </xf>
    <xf numFmtId="49" fontId="14" fillId="0" borderId="2" xfId="0" applyNumberFormat="1" applyFont="1" applyBorder="1" applyAlignment="1" applyProtection="1">
      <alignment horizontal="left" vertical="center" wrapText="1"/>
    </xf>
    <xf numFmtId="165" fontId="14" fillId="0" borderId="2" xfId="0" applyNumberFormat="1" applyFont="1" applyBorder="1" applyAlignment="1" applyProtection="1">
      <alignment horizontal="center" vertical="center" wrapText="1"/>
    </xf>
    <xf numFmtId="9" fontId="14" fillId="0" borderId="2" xfId="2" applyFont="1" applyFill="1" applyBorder="1" applyAlignment="1" applyProtection="1">
      <alignment horizontal="center" vertical="center" wrapText="1"/>
    </xf>
    <xf numFmtId="9" fontId="14" fillId="0" borderId="1" xfId="2" applyFont="1" applyFill="1" applyBorder="1" applyAlignment="1" applyProtection="1">
      <alignment horizontal="center" vertical="center" wrapText="1"/>
    </xf>
    <xf numFmtId="0" fontId="14" fillId="0" borderId="2" xfId="0" applyFont="1" applyBorder="1" applyAlignment="1" applyProtection="1">
      <alignment horizontal="center" vertical="center" wrapText="1"/>
    </xf>
    <xf numFmtId="0" fontId="14" fillId="0" borderId="1" xfId="0" applyFont="1" applyBorder="1" applyAlignment="1" applyProtection="1">
      <alignment horizontal="center" vertical="center" wrapText="1"/>
    </xf>
    <xf numFmtId="1" fontId="14" fillId="0" borderId="2" xfId="0" applyNumberFormat="1" applyFont="1" applyBorder="1" applyAlignment="1" applyProtection="1">
      <alignment horizontal="center" vertical="center" wrapText="1"/>
    </xf>
    <xf numFmtId="0" fontId="14" fillId="0" borderId="0" xfId="0" applyFont="1" applyAlignment="1" applyProtection="1">
      <alignment horizontal="center" vertical="center"/>
    </xf>
    <xf numFmtId="1" fontId="34" fillId="4" borderId="2" xfId="0" applyNumberFormat="1" applyFont="1" applyFill="1" applyBorder="1" applyAlignment="1" applyProtection="1">
      <alignment horizontal="center" vertical="center" wrapText="1"/>
    </xf>
    <xf numFmtId="0" fontId="14" fillId="4" borderId="0" xfId="0" applyFont="1" applyFill="1" applyAlignment="1" applyProtection="1">
      <alignment horizontal="center" vertical="center"/>
    </xf>
    <xf numFmtId="0" fontId="16" fillId="0" borderId="1" xfId="0" applyFont="1" applyBorder="1" applyAlignment="1" applyProtection="1">
      <alignment horizontal="center" vertical="center" wrapText="1"/>
    </xf>
    <xf numFmtId="0" fontId="16" fillId="0" borderId="3" xfId="0" applyFont="1" applyBorder="1" applyAlignment="1" applyProtection="1">
      <alignment horizontal="center" vertical="center" wrapText="1"/>
    </xf>
    <xf numFmtId="0" fontId="16" fillId="0" borderId="4" xfId="0" applyFont="1" applyBorder="1" applyAlignment="1" applyProtection="1">
      <alignment horizontal="center" vertical="center" wrapText="1"/>
    </xf>
    <xf numFmtId="0" fontId="36" fillId="0" borderId="21" xfId="0" applyFont="1" applyBorder="1" applyAlignment="1" applyProtection="1">
      <alignment horizontal="center" vertical="center" wrapText="1"/>
    </xf>
    <xf numFmtId="3" fontId="14" fillId="0" borderId="2" xfId="0" applyNumberFormat="1" applyFont="1" applyBorder="1" applyAlignment="1" applyProtection="1">
      <alignment horizontal="center" vertical="center" wrapText="1"/>
    </xf>
    <xf numFmtId="3" fontId="14" fillId="0" borderId="2" xfId="2" applyNumberFormat="1" applyFont="1" applyFill="1" applyBorder="1" applyAlignment="1" applyProtection="1">
      <alignment horizontal="center" vertical="center" wrapText="1"/>
    </xf>
    <xf numFmtId="0" fontId="31" fillId="0" borderId="0" xfId="0" applyFont="1" applyAlignment="1" applyProtection="1">
      <alignment horizontal="center" vertical="center"/>
    </xf>
    <xf numFmtId="0" fontId="31" fillId="4" borderId="0" xfId="0" applyFont="1" applyFill="1" applyAlignment="1" applyProtection="1">
      <alignment horizontal="center" vertical="center"/>
    </xf>
    <xf numFmtId="1" fontId="14" fillId="0" borderId="2" xfId="2" applyNumberFormat="1" applyFont="1" applyFill="1" applyBorder="1" applyAlignment="1" applyProtection="1">
      <alignment horizontal="center" vertical="center" wrapText="1"/>
    </xf>
    <xf numFmtId="0" fontId="16" fillId="0" borderId="2" xfId="0" applyFont="1" applyBorder="1" applyAlignment="1" applyProtection="1">
      <alignment horizontal="left" vertical="center" wrapText="1"/>
    </xf>
    <xf numFmtId="0" fontId="16" fillId="0" borderId="2" xfId="0" applyFont="1" applyFill="1" applyBorder="1" applyAlignment="1" applyProtection="1">
      <alignment horizontal="left" vertical="center" wrapText="1"/>
    </xf>
    <xf numFmtId="0" fontId="16" fillId="0" borderId="2" xfId="0" applyFont="1" applyBorder="1" applyAlignment="1" applyProtection="1">
      <alignment horizontal="center" vertical="center" wrapText="1"/>
    </xf>
    <xf numFmtId="9" fontId="31" fillId="0" borderId="0" xfId="2" applyFont="1" applyFill="1" applyAlignment="1" applyProtection="1">
      <alignment horizontal="center" vertical="center"/>
    </xf>
    <xf numFmtId="0" fontId="36" fillId="0" borderId="1" xfId="0" applyFont="1" applyBorder="1" applyAlignment="1" applyProtection="1">
      <alignment horizontal="center" vertical="center" wrapText="1"/>
    </xf>
    <xf numFmtId="9" fontId="33" fillId="0" borderId="2" xfId="0" applyNumberFormat="1" applyFont="1" applyBorder="1" applyAlignment="1" applyProtection="1">
      <alignment horizontal="center" vertical="center" wrapText="1"/>
    </xf>
    <xf numFmtId="0" fontId="35" fillId="0" borderId="31" xfId="0" applyFont="1" applyBorder="1" applyAlignment="1" applyProtection="1">
      <alignment vertical="center" wrapText="1"/>
    </xf>
    <xf numFmtId="0" fontId="35" fillId="0" borderId="2" xfId="0" applyFont="1" applyBorder="1" applyAlignment="1" applyProtection="1">
      <alignment vertical="center" wrapText="1"/>
    </xf>
    <xf numFmtId="0" fontId="36" fillId="0" borderId="31" xfId="0" applyFont="1" applyBorder="1" applyAlignment="1" applyProtection="1">
      <alignment horizontal="center" vertical="center" wrapText="1"/>
    </xf>
    <xf numFmtId="0" fontId="36" fillId="0" borderId="2" xfId="0" applyFont="1" applyBorder="1" applyAlignment="1" applyProtection="1">
      <alignment horizontal="center" vertical="center" wrapText="1"/>
    </xf>
    <xf numFmtId="9" fontId="36" fillId="0" borderId="2" xfId="0" applyNumberFormat="1" applyFont="1" applyBorder="1" applyAlignment="1" applyProtection="1">
      <alignment horizontal="center" vertical="center" wrapText="1"/>
    </xf>
    <xf numFmtId="9" fontId="16" fillId="0" borderId="2" xfId="2" applyFont="1" applyBorder="1" applyAlignment="1" applyProtection="1">
      <alignment horizontal="center" vertical="center" wrapText="1"/>
    </xf>
    <xf numFmtId="3" fontId="33" fillId="0" borderId="2" xfId="2" applyNumberFormat="1" applyFont="1" applyFill="1" applyBorder="1" applyAlignment="1" applyProtection="1">
      <alignment horizontal="center" vertical="center" wrapText="1"/>
    </xf>
    <xf numFmtId="3" fontId="16" fillId="0" borderId="2" xfId="0" applyNumberFormat="1" applyFont="1" applyBorder="1" applyAlignment="1" applyProtection="1">
      <alignment horizontal="center" vertical="center" wrapText="1"/>
    </xf>
    <xf numFmtId="9" fontId="14" fillId="0" borderId="2" xfId="2" applyFont="1" applyBorder="1" applyAlignment="1" applyProtection="1">
      <alignment horizontal="center" vertical="center" wrapText="1"/>
    </xf>
    <xf numFmtId="9" fontId="33" fillId="0" borderId="2" xfId="2" applyFont="1" applyFill="1" applyBorder="1" applyAlignment="1" applyProtection="1">
      <alignment horizontal="center" vertical="center" wrapText="1"/>
    </xf>
    <xf numFmtId="0" fontId="41" fillId="4" borderId="2" xfId="0" applyFont="1" applyFill="1" applyBorder="1" applyAlignment="1" applyProtection="1">
      <alignment vertical="center" wrapText="1"/>
    </xf>
    <xf numFmtId="0" fontId="41" fillId="0" borderId="32" xfId="0" applyFont="1" applyBorder="1" applyAlignment="1" applyProtection="1">
      <alignment horizontal="center" vertical="center" wrapText="1"/>
    </xf>
    <xf numFmtId="0" fontId="41" fillId="0" borderId="23" xfId="0" applyFont="1" applyBorder="1" applyAlignment="1" applyProtection="1">
      <alignment horizontal="center" vertical="center" wrapText="1"/>
    </xf>
    <xf numFmtId="0" fontId="41" fillId="0" borderId="7" xfId="0" applyFont="1" applyBorder="1" applyAlignment="1" applyProtection="1">
      <alignment horizontal="center" vertical="center" wrapText="1"/>
    </xf>
    <xf numFmtId="0" fontId="41" fillId="0" borderId="5" xfId="0" applyFont="1" applyBorder="1" applyAlignment="1" applyProtection="1">
      <alignment horizontal="left" vertical="center" wrapText="1"/>
    </xf>
    <xf numFmtId="0" fontId="41" fillId="0" borderId="5" xfId="0" applyFont="1" applyBorder="1" applyAlignment="1" applyProtection="1">
      <alignment horizontal="center" vertical="center" wrapText="1"/>
    </xf>
    <xf numFmtId="9" fontId="41" fillId="0" borderId="5" xfId="0" applyNumberFormat="1" applyFont="1" applyBorder="1" applyAlignment="1" applyProtection="1">
      <alignment horizontal="left" vertical="center" wrapText="1"/>
    </xf>
    <xf numFmtId="49" fontId="41" fillId="0" borderId="5" xfId="0" applyNumberFormat="1" applyFont="1" applyBorder="1" applyAlignment="1" applyProtection="1">
      <alignment horizontal="left" vertical="center" wrapText="1"/>
    </xf>
    <xf numFmtId="9" fontId="41" fillId="0" borderId="5" xfId="0" applyNumberFormat="1" applyFont="1" applyBorder="1" applyAlignment="1" applyProtection="1">
      <alignment horizontal="center" vertical="center" wrapText="1"/>
    </xf>
    <xf numFmtId="9" fontId="41" fillId="4" borderId="6" xfId="2" applyFont="1" applyFill="1" applyBorder="1" applyAlignment="1" applyProtection="1">
      <alignment horizontal="center" vertical="center" wrapText="1"/>
    </xf>
    <xf numFmtId="9" fontId="41" fillId="4" borderId="21" xfId="2" applyFont="1" applyFill="1" applyBorder="1" applyAlignment="1" applyProtection="1">
      <alignment horizontal="center" vertical="center" wrapText="1"/>
    </xf>
    <xf numFmtId="0" fontId="41" fillId="13" borderId="2" xfId="0" applyFont="1" applyFill="1" applyBorder="1" applyAlignment="1" applyProtection="1">
      <alignment horizontal="center" vertical="center" wrapText="1"/>
    </xf>
    <xf numFmtId="0" fontId="41" fillId="0" borderId="2" xfId="0" applyFont="1" applyBorder="1" applyAlignment="1" applyProtection="1">
      <alignment horizontal="center" vertical="center" wrapText="1"/>
    </xf>
    <xf numFmtId="3" fontId="41" fillId="0" borderId="2" xfId="0" applyNumberFormat="1" applyFont="1" applyBorder="1" applyAlignment="1" applyProtection="1">
      <alignment horizontal="center" vertical="center" wrapText="1"/>
    </xf>
    <xf numFmtId="0" fontId="41" fillId="0" borderId="21" xfId="0" applyFont="1" applyBorder="1" applyAlignment="1" applyProtection="1">
      <alignment horizontal="center" vertical="center" wrapText="1"/>
    </xf>
    <xf numFmtId="0" fontId="41" fillId="0" borderId="24" xfId="0" applyFont="1" applyBorder="1" applyAlignment="1" applyProtection="1">
      <alignment horizontal="center" vertical="center" wrapText="1"/>
    </xf>
    <xf numFmtId="0" fontId="41" fillId="0" borderId="16" xfId="0" applyFont="1" applyBorder="1" applyAlignment="1" applyProtection="1">
      <alignment horizontal="center" vertical="center" wrapText="1"/>
    </xf>
    <xf numFmtId="0" fontId="41" fillId="0" borderId="6" xfId="0" applyFont="1" applyBorder="1" applyAlignment="1" applyProtection="1">
      <alignment horizontal="left" vertical="center" wrapText="1"/>
    </xf>
    <xf numFmtId="0" fontId="41" fillId="0" borderId="6" xfId="0" applyFont="1" applyBorder="1" applyAlignment="1" applyProtection="1">
      <alignment horizontal="center" vertical="center" wrapText="1"/>
    </xf>
    <xf numFmtId="9" fontId="41" fillId="0" borderId="6" xfId="0" applyNumberFormat="1" applyFont="1" applyBorder="1" applyAlignment="1" applyProtection="1">
      <alignment horizontal="left" vertical="center" wrapText="1"/>
    </xf>
    <xf numFmtId="49" fontId="41" fillId="0" borderId="6" xfId="0" applyNumberFormat="1" applyFont="1" applyBorder="1" applyAlignment="1" applyProtection="1">
      <alignment horizontal="left" vertical="center" wrapText="1"/>
    </xf>
    <xf numFmtId="9" fontId="41" fillId="0" borderId="6" xfId="0" applyNumberFormat="1" applyFont="1" applyBorder="1" applyAlignment="1" applyProtection="1">
      <alignment horizontal="center" vertical="center" wrapText="1"/>
    </xf>
    <xf numFmtId="1" fontId="41" fillId="0" borderId="4" xfId="0" applyNumberFormat="1" applyFont="1" applyBorder="1" applyAlignment="1" applyProtection="1">
      <alignment horizontal="center" vertical="center" wrapText="1"/>
    </xf>
    <xf numFmtId="1" fontId="41" fillId="0" borderId="2" xfId="0" applyNumberFormat="1" applyFont="1" applyBorder="1" applyAlignment="1" applyProtection="1">
      <alignment horizontal="center" vertical="center" wrapText="1"/>
    </xf>
    <xf numFmtId="0" fontId="16" fillId="14" borderId="2" xfId="0" applyFont="1" applyFill="1" applyBorder="1" applyAlignment="1" applyProtection="1">
      <alignment vertical="center" wrapText="1"/>
    </xf>
    <xf numFmtId="0" fontId="16" fillId="14" borderId="2" xfId="0" applyFont="1" applyFill="1" applyBorder="1" applyAlignment="1" applyProtection="1">
      <alignment horizontal="center" vertical="center" wrapText="1"/>
    </xf>
    <xf numFmtId="0" fontId="16" fillId="14" borderId="2" xfId="0" applyFont="1" applyFill="1" applyBorder="1" applyAlignment="1" applyProtection="1">
      <alignment horizontal="center" vertical="center" wrapText="1"/>
    </xf>
    <xf numFmtId="0" fontId="20" fillId="14" borderId="2" xfId="0" applyFont="1" applyFill="1" applyBorder="1" applyAlignment="1" applyProtection="1">
      <alignment horizontal="center" vertical="center" wrapText="1"/>
    </xf>
    <xf numFmtId="0" fontId="20" fillId="14" borderId="2" xfId="0" applyFont="1" applyFill="1" applyBorder="1" applyAlignment="1" applyProtection="1">
      <alignment horizontal="left" vertical="center" wrapText="1"/>
    </xf>
    <xf numFmtId="0" fontId="42" fillId="14" borderId="2" xfId="0" applyFont="1" applyFill="1" applyBorder="1" applyAlignment="1" applyProtection="1">
      <alignment horizontal="center" vertical="center" wrapText="1"/>
    </xf>
    <xf numFmtId="0" fontId="16" fillId="4" borderId="2" xfId="0" applyFont="1" applyFill="1" applyBorder="1" applyAlignment="1" applyProtection="1">
      <alignment horizontal="left" vertical="center" wrapText="1"/>
    </xf>
    <xf numFmtId="0" fontId="43" fillId="0" borderId="2" xfId="0" applyFont="1" applyBorder="1" applyAlignment="1" applyProtection="1">
      <alignment horizontal="left" vertical="center" wrapText="1"/>
    </xf>
    <xf numFmtId="0" fontId="16" fillId="0" borderId="4" xfId="0" applyFont="1" applyBorder="1" applyAlignment="1" applyProtection="1">
      <alignment horizontal="left" vertical="center" wrapText="1"/>
    </xf>
    <xf numFmtId="0" fontId="16" fillId="0" borderId="2" xfId="0" applyFont="1" applyBorder="1" applyAlignment="1" applyProtection="1">
      <alignment horizontal="left" vertical="center" wrapText="1"/>
    </xf>
    <xf numFmtId="9" fontId="14" fillId="0" borderId="2" xfId="0" applyNumberFormat="1" applyFont="1" applyBorder="1" applyAlignment="1" applyProtection="1">
      <alignment horizontal="left" vertical="center" wrapText="1"/>
    </xf>
    <xf numFmtId="9" fontId="14" fillId="0" borderId="1" xfId="0" applyNumberFormat="1" applyFont="1" applyBorder="1" applyAlignment="1" applyProtection="1">
      <alignment horizontal="left" vertical="center" wrapText="1"/>
    </xf>
    <xf numFmtId="0" fontId="20" fillId="0" borderId="2" xfId="0" applyFont="1" applyBorder="1" applyAlignment="1" applyProtection="1">
      <alignment horizontal="left" vertical="center" wrapText="1"/>
    </xf>
    <xf numFmtId="9" fontId="42" fillId="0" borderId="2" xfId="2" applyFont="1" applyFill="1" applyBorder="1" applyAlignment="1" applyProtection="1">
      <alignment horizontal="left" vertical="center" wrapText="1"/>
    </xf>
    <xf numFmtId="9" fontId="16" fillId="0" borderId="2" xfId="2" applyFont="1" applyFill="1" applyBorder="1" applyAlignment="1" applyProtection="1">
      <alignment horizontal="left" vertical="center" wrapText="1"/>
    </xf>
    <xf numFmtId="0" fontId="14" fillId="0" borderId="2" xfId="0" applyFont="1" applyBorder="1" applyAlignment="1" applyProtection="1">
      <alignment horizontal="left" vertical="center" wrapText="1"/>
    </xf>
    <xf numFmtId="0" fontId="36" fillId="0" borderId="2" xfId="0" applyFont="1" applyBorder="1" applyAlignment="1" applyProtection="1">
      <alignment horizontal="left" vertical="center" wrapText="1"/>
    </xf>
    <xf numFmtId="0" fontId="45" fillId="0" borderId="2" xfId="0" applyFont="1" applyBorder="1" applyAlignment="1" applyProtection="1">
      <alignment horizontal="center" vertical="center" wrapText="1"/>
    </xf>
    <xf numFmtId="1" fontId="33" fillId="0" borderId="2" xfId="0" applyNumberFormat="1" applyFont="1" applyBorder="1" applyAlignment="1" applyProtection="1">
      <alignment horizontal="center" vertical="center" wrapText="1"/>
    </xf>
    <xf numFmtId="1" fontId="36" fillId="0" borderId="2" xfId="0" applyNumberFormat="1" applyFont="1" applyBorder="1" applyAlignment="1" applyProtection="1">
      <alignment horizontal="center" vertical="center" wrapText="1"/>
    </xf>
    <xf numFmtId="1" fontId="16" fillId="0" borderId="2" xfId="0" applyNumberFormat="1" applyFont="1" applyBorder="1" applyAlignment="1" applyProtection="1">
      <alignment horizontal="center" vertical="center" wrapText="1"/>
    </xf>
    <xf numFmtId="0" fontId="36" fillId="0" borderId="22" xfId="0" applyFont="1" applyBorder="1" applyAlignment="1" applyProtection="1">
      <alignment horizontal="left" vertical="center" wrapText="1"/>
    </xf>
    <xf numFmtId="0" fontId="33" fillId="0" borderId="2" xfId="4" applyNumberFormat="1" applyFont="1" applyFill="1" applyBorder="1" applyAlignment="1" applyProtection="1">
      <alignment horizontal="center" vertical="center" wrapText="1"/>
    </xf>
    <xf numFmtId="0" fontId="33" fillId="4" borderId="2" xfId="4" applyNumberFormat="1" applyFont="1" applyFill="1" applyBorder="1" applyAlignment="1" applyProtection="1">
      <alignment horizontal="center" vertical="center" wrapText="1"/>
    </xf>
    <xf numFmtId="9" fontId="16" fillId="0" borderId="2" xfId="0" applyNumberFormat="1" applyFont="1" applyBorder="1" applyAlignment="1" applyProtection="1">
      <alignment horizontal="center" vertical="center" wrapText="1"/>
    </xf>
    <xf numFmtId="9" fontId="14" fillId="4" borderId="2" xfId="2" applyFont="1" applyFill="1" applyBorder="1" applyAlignment="1" applyProtection="1">
      <alignment horizontal="left" vertical="center" wrapText="1"/>
    </xf>
    <xf numFmtId="0" fontId="14" fillId="4" borderId="2" xfId="0" applyFont="1" applyFill="1" applyBorder="1" applyAlignment="1" applyProtection="1">
      <alignment horizontal="left" vertical="center" wrapText="1"/>
    </xf>
    <xf numFmtId="9" fontId="36" fillId="0" borderId="2" xfId="0" applyNumberFormat="1" applyFont="1" applyBorder="1" applyAlignment="1" applyProtection="1">
      <alignment horizontal="left" vertical="center" wrapText="1"/>
    </xf>
    <xf numFmtId="9" fontId="37" fillId="0" borderId="2" xfId="0" applyNumberFormat="1" applyFont="1" applyBorder="1" applyAlignment="1" applyProtection="1">
      <alignment horizontal="center" vertical="center" wrapText="1"/>
    </xf>
    <xf numFmtId="9" fontId="14" fillId="0" borderId="2" xfId="2" applyFont="1" applyFill="1" applyBorder="1" applyAlignment="1" applyProtection="1">
      <alignment horizontal="left" vertical="center" wrapText="1"/>
    </xf>
    <xf numFmtId="9" fontId="33" fillId="0" borderId="2" xfId="0" applyNumberFormat="1" applyFont="1" applyBorder="1" applyAlignment="1" applyProtection="1">
      <alignment horizontal="left" vertical="center" wrapText="1"/>
    </xf>
    <xf numFmtId="9" fontId="37" fillId="0" borderId="2" xfId="0" applyNumberFormat="1" applyFont="1" applyBorder="1" applyAlignment="1" applyProtection="1">
      <alignment horizontal="left" vertical="center" wrapText="1"/>
    </xf>
    <xf numFmtId="0" fontId="16" fillId="4" borderId="5" xfId="0" applyFont="1" applyFill="1" applyBorder="1" applyAlignment="1" applyProtection="1">
      <alignment horizontal="center" vertical="center" wrapText="1"/>
    </xf>
    <xf numFmtId="0" fontId="16" fillId="0" borderId="5" xfId="0" applyFont="1" applyBorder="1" applyAlignment="1" applyProtection="1">
      <alignment horizontal="center" vertical="center" wrapText="1"/>
    </xf>
    <xf numFmtId="3" fontId="16" fillId="0" borderId="5" xfId="0" applyNumberFormat="1" applyFont="1" applyBorder="1" applyAlignment="1" applyProtection="1">
      <alignment horizontal="center" vertical="center" wrapText="1"/>
    </xf>
    <xf numFmtId="9" fontId="14" fillId="0" borderId="5" xfId="0" applyNumberFormat="1" applyFont="1" applyBorder="1" applyAlignment="1" applyProtection="1">
      <alignment horizontal="center" vertical="center" wrapText="1"/>
    </xf>
    <xf numFmtId="49" fontId="14" fillId="0" borderId="5" xfId="0" applyNumberFormat="1" applyFont="1" applyBorder="1" applyAlignment="1" applyProtection="1">
      <alignment horizontal="center" vertical="center" wrapText="1"/>
    </xf>
    <xf numFmtId="165" fontId="14" fillId="0" borderId="5" xfId="0" applyNumberFormat="1" applyFont="1" applyBorder="1" applyAlignment="1" applyProtection="1">
      <alignment horizontal="center" vertical="center" wrapText="1"/>
    </xf>
    <xf numFmtId="9" fontId="14" fillId="4" borderId="6" xfId="2" applyFont="1" applyFill="1" applyBorder="1" applyAlignment="1" applyProtection="1">
      <alignment horizontal="center" vertical="center" wrapText="1"/>
    </xf>
    <xf numFmtId="9" fontId="14" fillId="4" borderId="21" xfId="2" applyFont="1" applyFill="1" applyBorder="1" applyAlignment="1" applyProtection="1">
      <alignment horizontal="center" vertical="center" wrapText="1"/>
    </xf>
    <xf numFmtId="0" fontId="36" fillId="13" borderId="2" xfId="0" applyFont="1" applyFill="1" applyBorder="1" applyAlignment="1" applyProtection="1">
      <alignment horizontal="center" vertical="center" wrapText="1"/>
    </xf>
    <xf numFmtId="1" fontId="14" fillId="0" borderId="4" xfId="0" applyNumberFormat="1" applyFont="1" applyBorder="1" applyAlignment="1" applyProtection="1">
      <alignment horizontal="center" vertical="center" wrapText="1"/>
    </xf>
    <xf numFmtId="1" fontId="14" fillId="0" borderId="4" xfId="2" applyNumberFormat="1" applyFont="1" applyBorder="1" applyAlignment="1" applyProtection="1">
      <alignment horizontal="center" vertical="center" wrapText="1"/>
    </xf>
    <xf numFmtId="1" fontId="14" fillId="0" borderId="2" xfId="2" applyNumberFormat="1" applyFont="1" applyBorder="1" applyAlignment="1" applyProtection="1">
      <alignment horizontal="center" vertical="center" wrapText="1"/>
    </xf>
    <xf numFmtId="0" fontId="16" fillId="4" borderId="32" xfId="0" applyFont="1" applyFill="1" applyBorder="1" applyAlignment="1" applyProtection="1">
      <alignment horizontal="center" vertical="center" wrapText="1"/>
    </xf>
    <xf numFmtId="0" fontId="16" fillId="4" borderId="23" xfId="0" applyFont="1" applyFill="1" applyBorder="1" applyAlignment="1" applyProtection="1">
      <alignment horizontal="center" vertical="center" wrapText="1"/>
    </xf>
    <xf numFmtId="0" fontId="16" fillId="4" borderId="7" xfId="0" applyFont="1" applyFill="1" applyBorder="1" applyAlignment="1" applyProtection="1">
      <alignment horizontal="center" vertical="center" wrapText="1"/>
    </xf>
    <xf numFmtId="0" fontId="16" fillId="0" borderId="22" xfId="0" applyFont="1" applyBorder="1" applyAlignment="1" applyProtection="1">
      <alignment horizontal="center" vertical="center" wrapText="1"/>
    </xf>
    <xf numFmtId="3" fontId="16" fillId="0" borderId="22" xfId="0" applyNumberFormat="1" applyFont="1" applyBorder="1" applyAlignment="1" applyProtection="1">
      <alignment horizontal="center" vertical="center" wrapText="1"/>
    </xf>
    <xf numFmtId="9" fontId="14" fillId="0" borderId="22" xfId="0" applyNumberFormat="1" applyFont="1" applyBorder="1" applyAlignment="1" applyProtection="1">
      <alignment horizontal="center" vertical="center" wrapText="1"/>
    </xf>
    <xf numFmtId="49" fontId="14" fillId="0" borderId="22" xfId="0" applyNumberFormat="1" applyFont="1" applyBorder="1" applyAlignment="1" applyProtection="1">
      <alignment horizontal="center" vertical="center" wrapText="1"/>
    </xf>
    <xf numFmtId="165" fontId="14" fillId="0" borderId="22" xfId="0" applyNumberFormat="1" applyFont="1" applyBorder="1" applyAlignment="1" applyProtection="1">
      <alignment horizontal="center" vertical="center" wrapText="1"/>
    </xf>
    <xf numFmtId="0" fontId="14" fillId="4" borderId="2" xfId="0" applyFont="1" applyFill="1" applyBorder="1" applyAlignment="1" applyProtection="1">
      <alignment horizontal="center" vertical="center" wrapText="1"/>
    </xf>
    <xf numFmtId="1" fontId="14" fillId="4" borderId="2" xfId="0" applyNumberFormat="1" applyFont="1" applyFill="1" applyBorder="1" applyAlignment="1" applyProtection="1">
      <alignment horizontal="center" vertical="center" wrapText="1"/>
    </xf>
    <xf numFmtId="1" fontId="14" fillId="4" borderId="4" xfId="0" applyNumberFormat="1" applyFont="1" applyFill="1" applyBorder="1" applyAlignment="1" applyProtection="1">
      <alignment horizontal="center" vertical="center" wrapText="1"/>
    </xf>
    <xf numFmtId="1" fontId="14" fillId="4" borderId="4" xfId="2" applyNumberFormat="1" applyFont="1" applyFill="1" applyBorder="1" applyAlignment="1" applyProtection="1">
      <alignment horizontal="center" vertical="center" wrapText="1"/>
    </xf>
    <xf numFmtId="1" fontId="14" fillId="4" borderId="2" xfId="2" applyNumberFormat="1" applyFont="1" applyFill="1" applyBorder="1" applyAlignment="1" applyProtection="1">
      <alignment horizontal="center" vertical="center" wrapText="1"/>
    </xf>
    <xf numFmtId="0" fontId="16" fillId="4" borderId="21" xfId="0" applyFont="1" applyFill="1" applyBorder="1" applyAlignment="1" applyProtection="1">
      <alignment horizontal="center" vertical="center" wrapText="1"/>
    </xf>
    <xf numFmtId="0" fontId="16" fillId="4" borderId="24" xfId="0" applyFont="1" applyFill="1" applyBorder="1" applyAlignment="1" applyProtection="1">
      <alignment horizontal="center" vertical="center" wrapText="1"/>
    </xf>
    <xf numFmtId="0" fontId="16" fillId="4" borderId="16" xfId="0" applyFont="1" applyFill="1" applyBorder="1" applyAlignment="1" applyProtection="1">
      <alignment horizontal="center" vertical="center" wrapText="1"/>
    </xf>
    <xf numFmtId="0" fontId="16" fillId="0" borderId="6" xfId="0" applyFont="1" applyBorder="1" applyAlignment="1" applyProtection="1">
      <alignment horizontal="center" vertical="center" wrapText="1"/>
    </xf>
    <xf numFmtId="3" fontId="16" fillId="0" borderId="6" xfId="0" applyNumberFormat="1" applyFont="1" applyBorder="1" applyAlignment="1" applyProtection="1">
      <alignment horizontal="center" vertical="center" wrapText="1"/>
    </xf>
    <xf numFmtId="9" fontId="14" fillId="0" borderId="6" xfId="0" applyNumberFormat="1" applyFont="1" applyBorder="1" applyAlignment="1" applyProtection="1">
      <alignment horizontal="center" vertical="center" wrapText="1"/>
    </xf>
    <xf numFmtId="49" fontId="14" fillId="0" borderId="6" xfId="0" applyNumberFormat="1" applyFont="1" applyBorder="1" applyAlignment="1" applyProtection="1">
      <alignment horizontal="center" vertical="center" wrapText="1"/>
    </xf>
    <xf numFmtId="165" fontId="14" fillId="0" borderId="6" xfId="0" applyNumberFormat="1" applyFont="1" applyBorder="1" applyAlignment="1" applyProtection="1">
      <alignment horizontal="center" vertical="center" wrapText="1"/>
    </xf>
    <xf numFmtId="0" fontId="16" fillId="4" borderId="2" xfId="0" applyFont="1" applyFill="1" applyBorder="1" applyAlignment="1" applyProtection="1">
      <alignment horizontal="center" vertical="center" wrapText="1"/>
    </xf>
    <xf numFmtId="0" fontId="16" fillId="0" borderId="32" xfId="0" applyFont="1" applyBorder="1" applyAlignment="1" applyProtection="1">
      <alignment horizontal="center" vertical="center" wrapText="1"/>
    </xf>
    <xf numFmtId="0" fontId="16" fillId="0" borderId="23" xfId="0" applyFont="1" applyBorder="1" applyAlignment="1" applyProtection="1">
      <alignment horizontal="center" vertical="center" wrapText="1"/>
    </xf>
    <xf numFmtId="0" fontId="16" fillId="0" borderId="7" xfId="0" applyFont="1" applyBorder="1" applyAlignment="1" applyProtection="1">
      <alignment horizontal="center" vertical="center" wrapText="1"/>
    </xf>
    <xf numFmtId="9" fontId="14" fillId="4" borderId="5" xfId="2" applyFont="1" applyFill="1" applyBorder="1" applyAlignment="1" applyProtection="1">
      <alignment horizontal="center" vertical="center" wrapText="1"/>
    </xf>
    <xf numFmtId="0" fontId="36" fillId="13" borderId="5" xfId="0" applyFont="1" applyFill="1" applyBorder="1" applyAlignment="1" applyProtection="1">
      <alignment horizontal="center" vertical="center" wrapText="1"/>
    </xf>
    <xf numFmtId="0" fontId="14" fillId="0" borderId="5" xfId="0" applyFont="1" applyBorder="1" applyAlignment="1" applyProtection="1">
      <alignment horizontal="center" vertical="center" wrapText="1"/>
    </xf>
    <xf numFmtId="9" fontId="14" fillId="0" borderId="5" xfId="0" applyNumberFormat="1" applyFont="1" applyBorder="1" applyAlignment="1" applyProtection="1">
      <alignment horizontal="center" vertical="center" wrapText="1"/>
    </xf>
    <xf numFmtId="1" fontId="14" fillId="0" borderId="5" xfId="0" applyNumberFormat="1" applyFont="1" applyBorder="1" applyAlignment="1" applyProtection="1">
      <alignment horizontal="center" vertical="center" wrapText="1"/>
    </xf>
    <xf numFmtId="9" fontId="14" fillId="0" borderId="5" xfId="2" applyFont="1" applyFill="1" applyBorder="1" applyAlignment="1" applyProtection="1">
      <alignment horizontal="center" vertical="center" wrapText="1"/>
    </xf>
    <xf numFmtId="1" fontId="14" fillId="0" borderId="5" xfId="2" applyNumberFormat="1" applyFont="1" applyFill="1" applyBorder="1" applyAlignment="1" applyProtection="1">
      <alignment horizontal="center" vertical="center" wrapText="1"/>
    </xf>
    <xf numFmtId="0" fontId="16" fillId="0" borderId="29" xfId="0" applyFont="1" applyBorder="1" applyAlignment="1" applyProtection="1">
      <alignment horizontal="center" vertical="center" wrapText="1"/>
    </xf>
    <xf numFmtId="0" fontId="16" fillId="0" borderId="0" xfId="0" applyFont="1" applyAlignment="1" applyProtection="1">
      <alignment horizontal="center" vertical="center" wrapText="1"/>
    </xf>
    <xf numFmtId="0" fontId="16" fillId="0" borderId="30" xfId="0" applyFont="1" applyBorder="1" applyAlignment="1" applyProtection="1">
      <alignment horizontal="center" vertical="center" wrapText="1"/>
    </xf>
    <xf numFmtId="1" fontId="14" fillId="0" borderId="4" xfId="2" applyNumberFormat="1" applyFont="1" applyFill="1" applyBorder="1" applyAlignment="1" applyProtection="1">
      <alignment horizontal="center" vertical="center" wrapText="1"/>
    </xf>
    <xf numFmtId="0" fontId="16" fillId="0" borderId="21" xfId="0" applyFont="1" applyBorder="1" applyAlignment="1" applyProtection="1">
      <alignment horizontal="center" vertical="center" wrapText="1"/>
    </xf>
    <xf numFmtId="0" fontId="16" fillId="0" borderId="24"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49" fontId="14" fillId="0" borderId="2" xfId="0" applyNumberFormat="1" applyFont="1" applyBorder="1" applyAlignment="1" applyProtection="1">
      <alignment horizontal="center" vertical="center" wrapText="1"/>
    </xf>
    <xf numFmtId="9" fontId="14" fillId="4" borderId="2" xfId="2" applyFont="1" applyFill="1" applyBorder="1" applyAlignment="1" applyProtection="1">
      <alignment horizontal="center" vertical="center" wrapText="1"/>
    </xf>
    <xf numFmtId="9" fontId="14" fillId="4" borderId="1" xfId="2" applyFont="1" applyFill="1" applyBorder="1" applyAlignment="1" applyProtection="1">
      <alignment horizontal="center" vertical="center" wrapText="1"/>
    </xf>
    <xf numFmtId="0" fontId="16" fillId="4" borderId="1" xfId="0" applyFont="1" applyFill="1" applyBorder="1" applyAlignment="1" applyProtection="1">
      <alignment horizontal="center" vertical="center" wrapText="1"/>
    </xf>
    <xf numFmtId="0" fontId="16" fillId="4" borderId="3" xfId="0" applyFont="1" applyFill="1" applyBorder="1" applyAlignment="1" applyProtection="1">
      <alignment horizontal="center" vertical="center" wrapText="1"/>
    </xf>
    <xf numFmtId="0" fontId="16" fillId="4" borderId="4" xfId="0" applyFont="1" applyFill="1" applyBorder="1" applyAlignment="1" applyProtection="1">
      <alignment horizontal="center" vertical="center" wrapText="1"/>
    </xf>
    <xf numFmtId="9" fontId="14" fillId="4" borderId="2" xfId="0" applyNumberFormat="1" applyFont="1" applyFill="1" applyBorder="1" applyAlignment="1" applyProtection="1">
      <alignment horizontal="center" vertical="center" wrapText="1"/>
    </xf>
    <xf numFmtId="49" fontId="14" fillId="4" borderId="2" xfId="0" applyNumberFormat="1" applyFont="1" applyFill="1" applyBorder="1" applyAlignment="1" applyProtection="1">
      <alignment horizontal="center" vertical="center" wrapText="1"/>
    </xf>
    <xf numFmtId="9" fontId="14" fillId="4" borderId="5" xfId="0" applyNumberFormat="1" applyFont="1" applyFill="1" applyBorder="1" applyAlignment="1" applyProtection="1">
      <alignment horizontal="center" vertical="center" wrapText="1"/>
    </xf>
    <xf numFmtId="165" fontId="14" fillId="4" borderId="5" xfId="0" applyNumberFormat="1" applyFont="1" applyFill="1" applyBorder="1" applyAlignment="1" applyProtection="1">
      <alignment horizontal="center" vertical="center" wrapText="1"/>
    </xf>
    <xf numFmtId="0" fontId="14" fillId="4" borderId="5" xfId="0" applyFont="1" applyFill="1" applyBorder="1" applyAlignment="1" applyProtection="1">
      <alignment horizontal="center" vertical="center" wrapText="1"/>
    </xf>
    <xf numFmtId="1" fontId="14" fillId="4" borderId="5" xfId="0" applyNumberFormat="1" applyFont="1" applyFill="1" applyBorder="1" applyAlignment="1" applyProtection="1">
      <alignment horizontal="center" vertical="center" wrapText="1"/>
    </xf>
    <xf numFmtId="1" fontId="14" fillId="4" borderId="5" xfId="2" applyNumberFormat="1" applyFont="1" applyFill="1" applyBorder="1" applyAlignment="1" applyProtection="1">
      <alignment horizontal="center" vertical="center" wrapText="1"/>
    </xf>
    <xf numFmtId="0" fontId="16" fillId="0" borderId="16" xfId="0" applyFont="1" applyBorder="1" applyAlignment="1" applyProtection="1">
      <alignment horizontal="center" vertical="center" wrapText="1"/>
    </xf>
    <xf numFmtId="9" fontId="14" fillId="0" borderId="6" xfId="0" applyNumberFormat="1" applyFont="1" applyBorder="1" applyAlignment="1" applyProtection="1">
      <alignment horizontal="center" vertical="center" wrapText="1"/>
    </xf>
    <xf numFmtId="49" fontId="14" fillId="0" borderId="6" xfId="0" applyNumberFormat="1" applyFont="1" applyBorder="1" applyAlignment="1" applyProtection="1">
      <alignment horizontal="center" vertical="center" wrapText="1"/>
    </xf>
    <xf numFmtId="165" fontId="14" fillId="4" borderId="2" xfId="0" applyNumberFormat="1" applyFont="1" applyFill="1" applyBorder="1" applyAlignment="1" applyProtection="1">
      <alignment horizontal="center" vertical="center" wrapText="1"/>
    </xf>
    <xf numFmtId="0" fontId="16" fillId="4" borderId="4" xfId="0" applyFont="1" applyFill="1" applyBorder="1" applyAlignment="1" applyProtection="1">
      <alignment horizontal="center" vertical="center" wrapText="1"/>
    </xf>
    <xf numFmtId="165" fontId="14" fillId="0" borderId="6" xfId="0" applyNumberFormat="1" applyFont="1" applyBorder="1" applyAlignment="1" applyProtection="1">
      <alignment horizontal="center" vertical="center" wrapText="1"/>
    </xf>
    <xf numFmtId="3" fontId="16" fillId="0" borderId="3" xfId="0" applyNumberFormat="1" applyFont="1" applyBorder="1" applyAlignment="1" applyProtection="1">
      <alignment horizontal="center" vertical="center" wrapText="1"/>
    </xf>
    <xf numFmtId="9" fontId="14" fillId="0" borderId="1" xfId="0" applyNumberFormat="1" applyFont="1" applyBorder="1" applyAlignment="1" applyProtection="1">
      <alignment horizontal="center" vertical="center" wrapText="1"/>
    </xf>
    <xf numFmtId="0" fontId="14" fillId="4" borderId="1" xfId="0" applyFont="1" applyFill="1" applyBorder="1" applyAlignment="1" applyProtection="1">
      <alignment horizontal="center" vertical="center" wrapText="1"/>
    </xf>
    <xf numFmtId="0" fontId="16" fillId="0" borderId="1" xfId="0" applyFont="1" applyBorder="1" applyAlignment="1" applyProtection="1">
      <alignment horizontal="center" vertical="center" wrapText="1"/>
    </xf>
    <xf numFmtId="0" fontId="34" fillId="0" borderId="2" xfId="0" applyFont="1" applyBorder="1" applyAlignment="1" applyProtection="1">
      <alignment horizontal="center" vertical="center" wrapText="1"/>
    </xf>
    <xf numFmtId="0" fontId="16" fillId="0" borderId="1" xfId="0" applyFont="1" applyBorder="1" applyAlignment="1" applyProtection="1">
      <alignment horizontal="left" vertical="center" wrapText="1"/>
    </xf>
    <xf numFmtId="0" fontId="16" fillId="0" borderId="3" xfId="0" applyFont="1" applyBorder="1" applyAlignment="1" applyProtection="1">
      <alignment horizontal="left" vertical="center" wrapText="1"/>
    </xf>
    <xf numFmtId="9" fontId="14" fillId="0" borderId="6" xfId="0" applyNumberFormat="1" applyFont="1" applyBorder="1" applyAlignment="1" applyProtection="1">
      <alignment horizontal="left" vertical="center" wrapText="1"/>
    </xf>
    <xf numFmtId="0" fontId="0" fillId="0" borderId="2" xfId="0" applyBorder="1" applyAlignment="1" applyProtection="1">
      <alignment vertical="center" wrapText="1"/>
    </xf>
    <xf numFmtId="0" fontId="0" fillId="0" borderId="2" xfId="0" applyBorder="1" applyAlignment="1" applyProtection="1">
      <alignment horizontal="center" vertical="center" wrapText="1"/>
    </xf>
    <xf numFmtId="9" fontId="33" fillId="0" borderId="4" xfId="0" applyNumberFormat="1" applyFont="1" applyBorder="1" applyAlignment="1" applyProtection="1">
      <alignment horizontal="center" vertical="center" wrapText="1"/>
    </xf>
    <xf numFmtId="9" fontId="37" fillId="0" borderId="4" xfId="0" applyNumberFormat="1" applyFont="1" applyBorder="1" applyAlignment="1" applyProtection="1">
      <alignment horizontal="center" vertical="center" wrapText="1"/>
    </xf>
    <xf numFmtId="0" fontId="28" fillId="0" borderId="0" xfId="0" applyFont="1" applyAlignment="1" applyProtection="1">
      <alignment horizontal="center" vertical="center"/>
    </xf>
    <xf numFmtId="9" fontId="16" fillId="0" borderId="4" xfId="2" applyFont="1" applyBorder="1" applyAlignment="1" applyProtection="1">
      <alignment horizontal="center" vertical="center" wrapText="1"/>
    </xf>
    <xf numFmtId="0" fontId="16" fillId="0" borderId="4" xfId="0" applyFont="1" applyBorder="1" applyAlignment="1" applyProtection="1">
      <alignment horizontal="left" vertical="center" wrapText="1"/>
    </xf>
    <xf numFmtId="9" fontId="16" fillId="0" borderId="4" xfId="0" applyNumberFormat="1" applyFont="1" applyBorder="1" applyAlignment="1" applyProtection="1">
      <alignment horizontal="center" vertical="center" wrapText="1"/>
    </xf>
    <xf numFmtId="0" fontId="16" fillId="0" borderId="1" xfId="0" applyFont="1" applyBorder="1" applyAlignment="1" applyProtection="1">
      <alignment horizontal="justify" vertical="center" wrapText="1"/>
    </xf>
    <xf numFmtId="0" fontId="16" fillId="0" borderId="3" xfId="0" applyFont="1" applyBorder="1" applyAlignment="1" applyProtection="1">
      <alignment horizontal="justify" vertical="center" wrapText="1"/>
    </xf>
    <xf numFmtId="0" fontId="16" fillId="0" borderId="4" xfId="0" applyFont="1" applyBorder="1" applyAlignment="1" applyProtection="1">
      <alignment horizontal="justify" vertical="center" wrapText="1"/>
    </xf>
    <xf numFmtId="0" fontId="16" fillId="0" borderId="4" xfId="0" applyFont="1" applyBorder="1" applyAlignment="1" applyProtection="1">
      <alignment horizontal="justify" vertical="center" wrapText="1"/>
    </xf>
    <xf numFmtId="9" fontId="14" fillId="0" borderId="6" xfId="0" applyNumberFormat="1" applyFont="1" applyBorder="1" applyAlignment="1" applyProtection="1">
      <alignment horizontal="justify" vertical="center" wrapText="1"/>
    </xf>
    <xf numFmtId="9" fontId="14" fillId="4" borderId="6" xfId="2" applyFont="1" applyFill="1" applyBorder="1" applyAlignment="1" applyProtection="1">
      <alignment horizontal="justify" vertical="center" wrapText="1"/>
    </xf>
    <xf numFmtId="9" fontId="14" fillId="4" borderId="21" xfId="2" applyFont="1" applyFill="1" applyBorder="1" applyAlignment="1" applyProtection="1">
      <alignment horizontal="justify" vertical="center" wrapText="1"/>
    </xf>
    <xf numFmtId="0" fontId="0" fillId="0" borderId="2" xfId="0" applyBorder="1" applyAlignment="1" applyProtection="1">
      <alignment horizontal="justify" vertical="center" wrapText="1"/>
    </xf>
    <xf numFmtId="9" fontId="33" fillId="0" borderId="2" xfId="2" applyFont="1" applyBorder="1" applyAlignment="1" applyProtection="1">
      <alignment horizontal="center" vertical="center" wrapText="1"/>
    </xf>
    <xf numFmtId="0" fontId="16" fillId="12" borderId="4" xfId="0" applyFont="1" applyFill="1" applyBorder="1" applyAlignment="1" applyProtection="1">
      <alignment horizontal="justify" vertical="center" wrapText="1"/>
    </xf>
    <xf numFmtId="9" fontId="14" fillId="12" borderId="1" xfId="0" applyNumberFormat="1" applyFont="1" applyFill="1" applyBorder="1" applyAlignment="1" applyProtection="1">
      <alignment horizontal="justify" vertical="center" wrapText="1"/>
    </xf>
    <xf numFmtId="9" fontId="14" fillId="12" borderId="6" xfId="0" applyNumberFormat="1" applyFont="1" applyFill="1" applyBorder="1" applyAlignment="1" applyProtection="1">
      <alignment horizontal="left" vertical="center" wrapText="1"/>
    </xf>
    <xf numFmtId="9" fontId="14" fillId="12" borderId="2" xfId="0" applyNumberFormat="1" applyFont="1" applyFill="1" applyBorder="1" applyAlignment="1" applyProtection="1">
      <alignment horizontal="left" vertical="center" wrapText="1"/>
    </xf>
    <xf numFmtId="165" fontId="14" fillId="12" borderId="2" xfId="0" applyNumberFormat="1" applyFont="1" applyFill="1" applyBorder="1" applyAlignment="1" applyProtection="1">
      <alignment horizontal="left" vertical="center" wrapText="1"/>
    </xf>
    <xf numFmtId="0" fontId="14" fillId="12" borderId="2" xfId="0" applyFont="1" applyFill="1" applyBorder="1" applyAlignment="1" applyProtection="1">
      <alignment horizontal="justify" vertical="center" wrapText="1"/>
    </xf>
    <xf numFmtId="0" fontId="14" fillId="12" borderId="1" xfId="0" applyFont="1" applyFill="1" applyBorder="1" applyAlignment="1" applyProtection="1">
      <alignment horizontal="justify" vertical="center" wrapText="1"/>
    </xf>
    <xf numFmtId="0" fontId="0" fillId="12" borderId="2" xfId="0" applyFill="1" applyBorder="1" applyAlignment="1" applyProtection="1">
      <alignment horizontal="justify" vertical="center" wrapText="1"/>
    </xf>
    <xf numFmtId="0" fontId="0" fillId="12" borderId="2" xfId="0" applyFill="1" applyBorder="1" applyAlignment="1" applyProtection="1">
      <alignment horizontal="center" vertical="center" wrapText="1"/>
    </xf>
    <xf numFmtId="9" fontId="33" fillId="12" borderId="2" xfId="2" applyFont="1" applyFill="1" applyBorder="1" applyAlignment="1" applyProtection="1">
      <alignment horizontal="center" vertical="center" wrapText="1"/>
    </xf>
    <xf numFmtId="9" fontId="14" fillId="0" borderId="1" xfId="0" applyNumberFormat="1" applyFont="1" applyBorder="1" applyAlignment="1" applyProtection="1">
      <alignment horizontal="justify" vertical="center" wrapText="1"/>
    </xf>
    <xf numFmtId="0" fontId="14" fillId="4" borderId="2" xfId="0" applyFont="1" applyFill="1" applyBorder="1" applyAlignment="1" applyProtection="1">
      <alignment horizontal="justify" vertical="center" wrapText="1"/>
    </xf>
    <xf numFmtId="0" fontId="14" fillId="4" borderId="1" xfId="0" applyFont="1" applyFill="1" applyBorder="1" applyAlignment="1" applyProtection="1">
      <alignment horizontal="justify" vertical="center" wrapText="1"/>
    </xf>
    <xf numFmtId="0" fontId="20" fillId="0" borderId="2" xfId="0" applyFont="1" applyBorder="1" applyAlignment="1" applyProtection="1">
      <alignment vertical="center" wrapText="1"/>
    </xf>
    <xf numFmtId="6" fontId="20" fillId="0" borderId="2" xfId="0" applyNumberFormat="1" applyFont="1" applyBorder="1" applyAlignment="1" applyProtection="1">
      <alignment horizontal="left" vertical="center" wrapText="1"/>
    </xf>
    <xf numFmtId="0" fontId="20" fillId="11" borderId="2" xfId="0" applyFont="1" applyFill="1" applyBorder="1" applyAlignment="1" applyProtection="1">
      <alignment vertical="center" wrapText="1"/>
    </xf>
    <xf numFmtId="0" fontId="38" fillId="0" borderId="2" xfId="0" applyFont="1" applyBorder="1" applyAlignment="1" applyProtection="1">
      <alignment vertical="center" wrapText="1"/>
    </xf>
    <xf numFmtId="0" fontId="38" fillId="0" borderId="2" xfId="0" applyFont="1" applyBorder="1" applyAlignment="1" applyProtection="1">
      <alignment horizontal="center" vertical="center" wrapText="1"/>
    </xf>
    <xf numFmtId="9" fontId="39" fillId="0" borderId="2" xfId="0" applyNumberFormat="1" applyFont="1" applyBorder="1" applyAlignment="1" applyProtection="1">
      <alignment horizontal="center" vertical="center" wrapText="1"/>
    </xf>
    <xf numFmtId="9" fontId="20" fillId="0" borderId="4" xfId="0" applyNumberFormat="1" applyFont="1" applyBorder="1" applyAlignment="1" applyProtection="1">
      <alignment horizontal="center" vertical="center" wrapText="1"/>
    </xf>
    <xf numFmtId="9" fontId="40" fillId="0" borderId="4" xfId="0" applyNumberFormat="1" applyFont="1" applyBorder="1" applyAlignment="1" applyProtection="1">
      <alignment horizontal="center" vertical="center" wrapText="1"/>
    </xf>
    <xf numFmtId="9" fontId="40" fillId="0" borderId="2" xfId="0" applyNumberFormat="1" applyFont="1" applyBorder="1" applyAlignment="1" applyProtection="1">
      <alignment horizontal="center" vertical="center" wrapText="1"/>
    </xf>
    <xf numFmtId="9" fontId="20" fillId="0" borderId="2" xfId="0" applyNumberFormat="1" applyFont="1" applyBorder="1" applyAlignment="1" applyProtection="1">
      <alignment horizontal="center" vertical="center" wrapText="1"/>
    </xf>
    <xf numFmtId="0" fontId="20" fillId="11" borderId="6" xfId="0" applyFont="1" applyFill="1" applyBorder="1" applyAlignment="1" applyProtection="1">
      <alignment horizontal="center" vertical="center" wrapText="1"/>
    </xf>
    <xf numFmtId="0" fontId="20" fillId="11" borderId="21" xfId="0" applyFont="1" applyFill="1" applyBorder="1" applyAlignment="1" applyProtection="1">
      <alignment horizontal="center" vertical="center" wrapText="1"/>
    </xf>
    <xf numFmtId="0" fontId="9" fillId="4" borderId="2" xfId="0" applyFont="1" applyFill="1" applyBorder="1" applyAlignment="1" applyProtection="1">
      <alignment vertical="center" wrapText="1"/>
    </xf>
    <xf numFmtId="0" fontId="9" fillId="0" borderId="1" xfId="0" applyFont="1" applyBorder="1" applyAlignment="1" applyProtection="1">
      <alignment horizontal="left" vertical="center" wrapText="1"/>
    </xf>
    <xf numFmtId="0" fontId="9" fillId="0" borderId="3" xfId="0" applyFont="1" applyBorder="1" applyAlignment="1" applyProtection="1">
      <alignment horizontal="left" vertical="center" wrapText="1"/>
    </xf>
    <xf numFmtId="0" fontId="9" fillId="0" borderId="4" xfId="0" applyFont="1" applyBorder="1" applyAlignment="1" applyProtection="1">
      <alignment horizontal="left" vertical="center" wrapText="1"/>
    </xf>
    <xf numFmtId="0" fontId="9" fillId="0" borderId="4" xfId="0" applyFont="1" applyBorder="1" applyAlignment="1" applyProtection="1">
      <alignment horizontal="left" vertical="center" wrapText="1"/>
    </xf>
    <xf numFmtId="9" fontId="0" fillId="0" borderId="2" xfId="0" applyNumberFormat="1" applyBorder="1" applyAlignment="1" applyProtection="1">
      <alignment horizontal="left" vertical="center" wrapText="1"/>
    </xf>
    <xf numFmtId="9" fontId="0" fillId="0" borderId="6" xfId="0" applyNumberFormat="1" applyBorder="1" applyAlignment="1" applyProtection="1">
      <alignment horizontal="left" vertical="center" wrapText="1"/>
    </xf>
    <xf numFmtId="14" fontId="0" fillId="0" borderId="2" xfId="0" applyNumberFormat="1" applyBorder="1" applyAlignment="1" applyProtection="1">
      <alignment horizontal="left" vertical="center" wrapText="1"/>
    </xf>
    <xf numFmtId="14" fontId="9" fillId="0" borderId="4" xfId="0" applyNumberFormat="1" applyFont="1" applyBorder="1" applyAlignment="1" applyProtection="1">
      <alignment horizontal="center" vertical="center" wrapText="1"/>
    </xf>
    <xf numFmtId="9" fontId="0" fillId="0" borderId="2" xfId="0" applyNumberFormat="1" applyBorder="1" applyAlignment="1" applyProtection="1">
      <alignment horizontal="center" vertical="center" wrapText="1"/>
    </xf>
    <xf numFmtId="9" fontId="0" fillId="0" borderId="4" xfId="2" applyFont="1" applyBorder="1" applyAlignment="1" applyProtection="1">
      <alignment horizontal="center" vertical="center" wrapText="1"/>
    </xf>
    <xf numFmtId="9" fontId="0" fillId="0" borderId="2" xfId="2" applyFont="1" applyBorder="1" applyAlignment="1" applyProtection="1">
      <alignment horizontal="center" vertical="center" wrapText="1"/>
    </xf>
    <xf numFmtId="0" fontId="9" fillId="0" borderId="4" xfId="0" applyFont="1" applyBorder="1" applyAlignment="1" applyProtection="1">
      <alignment horizontal="center" vertical="center" wrapText="1"/>
    </xf>
    <xf numFmtId="9" fontId="0" fillId="4" borderId="6" xfId="2" applyFont="1" applyFill="1" applyBorder="1" applyAlignment="1" applyProtection="1">
      <alignment horizontal="center" vertical="center" wrapText="1"/>
    </xf>
    <xf numFmtId="9" fontId="0" fillId="4" borderId="21" xfId="2" applyFont="1" applyFill="1" applyBorder="1" applyAlignment="1" applyProtection="1">
      <alignment horizontal="center" vertical="center" wrapText="1"/>
    </xf>
    <xf numFmtId="0" fontId="9" fillId="4" borderId="1" xfId="0" applyFont="1" applyFill="1" applyBorder="1" applyAlignment="1" applyProtection="1">
      <alignment horizontal="left" vertical="center" wrapText="1"/>
    </xf>
    <xf numFmtId="0" fontId="9" fillId="4" borderId="3" xfId="0" applyFont="1" applyFill="1" applyBorder="1" applyAlignment="1" applyProtection="1">
      <alignment horizontal="left" vertical="center" wrapText="1"/>
    </xf>
    <xf numFmtId="0" fontId="9" fillId="4" borderId="4" xfId="0" applyFont="1" applyFill="1" applyBorder="1" applyAlignment="1" applyProtection="1">
      <alignment horizontal="left" vertical="center" wrapText="1"/>
    </xf>
    <xf numFmtId="9" fontId="0" fillId="4" borderId="2" xfId="0" applyNumberFormat="1" applyFill="1" applyBorder="1" applyAlignment="1" applyProtection="1">
      <alignment horizontal="left" vertical="center" wrapText="1"/>
    </xf>
    <xf numFmtId="167" fontId="0" fillId="0" borderId="2" xfId="0" applyNumberFormat="1" applyBorder="1" applyAlignment="1" applyProtection="1">
      <alignment horizontal="center" vertical="center" wrapText="1"/>
    </xf>
    <xf numFmtId="0" fontId="0" fillId="0" borderId="2" xfId="0" applyBorder="1" applyAlignment="1" applyProtection="1">
      <alignment horizontal="left" vertical="center" wrapText="1"/>
    </xf>
    <xf numFmtId="9" fontId="0" fillId="4" borderId="2" xfId="2" applyFont="1" applyFill="1" applyBorder="1" applyAlignment="1" applyProtection="1">
      <alignment horizontal="center" vertical="center" wrapText="1"/>
    </xf>
    <xf numFmtId="0" fontId="9" fillId="0" borderId="16" xfId="0" applyFont="1" applyBorder="1" applyAlignment="1" applyProtection="1">
      <alignment horizontal="left" vertical="center" wrapText="1"/>
    </xf>
    <xf numFmtId="49" fontId="0" fillId="0" borderId="6" xfId="0" applyNumberFormat="1" applyBorder="1" applyAlignment="1" applyProtection="1">
      <alignment horizontal="left" vertical="center" wrapText="1"/>
    </xf>
    <xf numFmtId="167" fontId="0" fillId="0" borderId="6" xfId="0" applyNumberFormat="1" applyBorder="1" applyAlignment="1" applyProtection="1">
      <alignment horizontal="center" vertical="center" wrapText="1"/>
    </xf>
    <xf numFmtId="0" fontId="35" fillId="0" borderId="1" xfId="0" applyFont="1" applyBorder="1" applyAlignment="1" applyProtection="1">
      <alignment horizontal="left" vertical="center" wrapText="1"/>
    </xf>
    <xf numFmtId="0" fontId="35" fillId="0" borderId="3" xfId="0" applyFont="1" applyBorder="1" applyAlignment="1" applyProtection="1">
      <alignment horizontal="left" vertical="center" wrapText="1"/>
    </xf>
    <xf numFmtId="0" fontId="35" fillId="0" borderId="4" xfId="0" applyFont="1" applyBorder="1" applyAlignment="1" applyProtection="1">
      <alignment horizontal="left" vertical="center" wrapText="1"/>
    </xf>
    <xf numFmtId="0" fontId="35" fillId="0" borderId="4" xfId="0" applyFont="1" applyBorder="1" applyAlignment="1" applyProtection="1">
      <alignment horizontal="left" vertical="center" wrapText="1"/>
    </xf>
    <xf numFmtId="49" fontId="36" fillId="0" borderId="2" xfId="0" applyNumberFormat="1" applyFont="1" applyBorder="1" applyAlignment="1" applyProtection="1">
      <alignment horizontal="center" vertical="center" wrapText="1"/>
    </xf>
    <xf numFmtId="165" fontId="36" fillId="0" borderId="2" xfId="0" applyNumberFormat="1" applyFont="1" applyBorder="1" applyAlignment="1" applyProtection="1">
      <alignment horizontal="left" vertical="center" wrapText="1"/>
    </xf>
    <xf numFmtId="9" fontId="36" fillId="4" borderId="2" xfId="2" applyFont="1" applyFill="1" applyBorder="1" applyAlignment="1" applyProtection="1">
      <alignment horizontal="center" vertical="center" wrapText="1"/>
    </xf>
    <xf numFmtId="9" fontId="36" fillId="4" borderId="1" xfId="2" applyFont="1" applyFill="1" applyBorder="1" applyAlignment="1" applyProtection="1">
      <alignment horizontal="center" vertical="center" wrapText="1"/>
    </xf>
    <xf numFmtId="9" fontId="36" fillId="0" borderId="2" xfId="2" applyFont="1" applyBorder="1" applyAlignment="1" applyProtection="1">
      <alignment horizontal="center" vertical="center" wrapText="1"/>
    </xf>
    <xf numFmtId="9" fontId="36" fillId="0" borderId="4" xfId="2" applyFont="1" applyBorder="1" applyAlignment="1" applyProtection="1">
      <alignment horizontal="center" vertical="center" wrapText="1"/>
    </xf>
    <xf numFmtId="0" fontId="35" fillId="0" borderId="16" xfId="0" applyFont="1" applyBorder="1" applyAlignment="1" applyProtection="1">
      <alignment horizontal="left" vertical="center" wrapText="1"/>
    </xf>
    <xf numFmtId="9" fontId="36" fillId="0" borderId="6" xfId="0" applyNumberFormat="1" applyFont="1" applyBorder="1" applyAlignment="1" applyProtection="1">
      <alignment horizontal="left" vertical="center" wrapText="1"/>
    </xf>
    <xf numFmtId="0" fontId="35" fillId="0" borderId="32" xfId="0" applyFont="1" applyBorder="1" applyAlignment="1" applyProtection="1">
      <alignment horizontal="left" vertical="center" wrapText="1"/>
    </xf>
    <xf numFmtId="0" fontId="35" fillId="0" borderId="23" xfId="0" applyFont="1" applyBorder="1" applyAlignment="1" applyProtection="1">
      <alignment horizontal="left" vertical="center" wrapText="1"/>
    </xf>
    <xf numFmtId="0" fontId="35" fillId="0" borderId="7" xfId="0" applyFont="1" applyBorder="1" applyAlignment="1" applyProtection="1">
      <alignment horizontal="left" vertical="center" wrapText="1"/>
    </xf>
    <xf numFmtId="0" fontId="35" fillId="0" borderId="5" xfId="0" applyFont="1" applyBorder="1" applyAlignment="1" applyProtection="1">
      <alignment horizontal="left" vertical="center" wrapText="1"/>
    </xf>
    <xf numFmtId="9" fontId="36" fillId="0" borderId="5" xfId="0" applyNumberFormat="1" applyFont="1" applyBorder="1" applyAlignment="1" applyProtection="1">
      <alignment horizontal="left" vertical="center" wrapText="1"/>
    </xf>
    <xf numFmtId="49" fontId="36" fillId="0" borderId="5" xfId="0" applyNumberFormat="1" applyFont="1" applyBorder="1" applyAlignment="1" applyProtection="1">
      <alignment horizontal="center" vertical="center" wrapText="1"/>
    </xf>
    <xf numFmtId="49" fontId="36" fillId="0" borderId="5" xfId="0" applyNumberFormat="1" applyFont="1" applyBorder="1" applyAlignment="1" applyProtection="1">
      <alignment horizontal="left" vertical="center" wrapText="1"/>
    </xf>
    <xf numFmtId="9" fontId="36" fillId="0" borderId="5" xfId="0" applyNumberFormat="1" applyFont="1" applyBorder="1" applyAlignment="1" applyProtection="1">
      <alignment horizontal="center" vertical="center" wrapText="1"/>
    </xf>
    <xf numFmtId="165" fontId="36" fillId="0" borderId="5" xfId="0" applyNumberFormat="1" applyFont="1" applyBorder="1" applyAlignment="1" applyProtection="1">
      <alignment horizontal="center" vertical="center" wrapText="1"/>
    </xf>
    <xf numFmtId="9" fontId="36" fillId="4" borderId="5" xfId="2" applyFont="1" applyFill="1" applyBorder="1" applyAlignment="1" applyProtection="1">
      <alignment horizontal="center" vertical="center" wrapText="1"/>
    </xf>
    <xf numFmtId="0" fontId="0" fillId="0" borderId="5" xfId="0" applyBorder="1" applyAlignment="1" applyProtection="1">
      <alignment horizontal="left" vertical="center" wrapText="1"/>
    </xf>
    <xf numFmtId="9" fontId="36" fillId="0" borderId="5" xfId="2" applyFont="1" applyBorder="1" applyAlignment="1" applyProtection="1">
      <alignment horizontal="center" vertical="center" wrapText="1"/>
    </xf>
    <xf numFmtId="49" fontId="0" fillId="0" borderId="2" xfId="0" applyNumberFormat="1" applyBorder="1" applyAlignment="1" applyProtection="1">
      <alignment horizontal="center" vertical="center" wrapText="1"/>
    </xf>
    <xf numFmtId="9" fontId="0" fillId="0" borderId="2" xfId="0" applyNumberFormat="1" applyFill="1" applyBorder="1" applyAlignment="1" applyProtection="1">
      <alignment horizontal="left" vertical="center" wrapText="1"/>
    </xf>
    <xf numFmtId="165" fontId="0" fillId="0" borderId="2" xfId="0" applyNumberFormat="1" applyBorder="1" applyAlignment="1" applyProtection="1">
      <alignment horizontal="center" vertical="center" wrapText="1"/>
    </xf>
    <xf numFmtId="9" fontId="0" fillId="4" borderId="1" xfId="2" quotePrefix="1" applyFont="1" applyFill="1" applyBorder="1" applyAlignment="1" applyProtection="1">
      <alignment horizontal="center" vertical="center" wrapText="1"/>
    </xf>
    <xf numFmtId="9" fontId="38" fillId="0" borderId="2" xfId="0" applyNumberFormat="1" applyFont="1" applyBorder="1" applyAlignment="1" applyProtection="1">
      <alignment horizontal="center" vertical="center" wrapText="1"/>
    </xf>
    <xf numFmtId="0" fontId="9" fillId="4" borderId="4" xfId="0" applyFont="1" applyFill="1" applyBorder="1" applyAlignment="1" applyProtection="1">
      <alignment horizontal="center" vertical="center" wrapText="1"/>
    </xf>
    <xf numFmtId="0" fontId="9" fillId="4" borderId="4" xfId="0" applyFont="1" applyFill="1" applyBorder="1" applyAlignment="1" applyProtection="1">
      <alignment horizontal="left" vertical="center" wrapText="1"/>
    </xf>
    <xf numFmtId="9" fontId="0" fillId="4" borderId="2" xfId="0" applyNumberFormat="1" applyFill="1" applyBorder="1" applyAlignment="1" applyProtection="1">
      <alignment horizontal="center" vertical="center" wrapText="1"/>
    </xf>
    <xf numFmtId="0" fontId="0" fillId="4" borderId="2" xfId="0" applyFill="1" applyBorder="1" applyAlignment="1" applyProtection="1">
      <alignment horizontal="left" vertical="center" wrapText="1"/>
    </xf>
    <xf numFmtId="0" fontId="0" fillId="4" borderId="2" xfId="0" applyFill="1" applyBorder="1" applyAlignment="1" applyProtection="1">
      <alignment horizontal="center" vertical="center" wrapText="1"/>
    </xf>
    <xf numFmtId="9" fontId="0" fillId="0" borderId="6" xfId="0" applyNumberFormat="1" applyBorder="1" applyAlignment="1" applyProtection="1">
      <alignment horizontal="center" vertical="center" wrapText="1"/>
    </xf>
    <xf numFmtId="9" fontId="0" fillId="4" borderId="6" xfId="2" quotePrefix="1" applyFont="1" applyFill="1" applyBorder="1" applyAlignment="1" applyProtection="1">
      <alignment horizontal="center" vertical="center" wrapText="1"/>
    </xf>
    <xf numFmtId="0" fontId="27" fillId="4" borderId="2" xfId="0" applyFont="1" applyFill="1" applyBorder="1" applyAlignment="1" applyProtection="1">
      <alignment vertical="center" wrapText="1"/>
    </xf>
    <xf numFmtId="9" fontId="9" fillId="0" borderId="16" xfId="2" applyFont="1" applyBorder="1" applyAlignment="1" applyProtection="1">
      <alignment horizontal="left" vertical="center" wrapText="1"/>
    </xf>
    <xf numFmtId="9" fontId="38" fillId="0" borderId="16" xfId="0" applyNumberFormat="1" applyFont="1" applyBorder="1" applyAlignment="1" applyProtection="1">
      <alignment horizontal="left" vertical="center" wrapText="1"/>
    </xf>
    <xf numFmtId="9" fontId="38" fillId="0" borderId="24" xfId="0" applyNumberFormat="1" applyFont="1" applyBorder="1" applyAlignment="1" applyProtection="1">
      <alignment horizontal="left" vertical="center" wrapText="1"/>
    </xf>
    <xf numFmtId="9" fontId="38" fillId="0" borderId="21" xfId="0" applyNumberFormat="1" applyFont="1" applyBorder="1" applyAlignment="1" applyProtection="1">
      <alignment horizontal="left" vertical="center" wrapText="1"/>
    </xf>
    <xf numFmtId="9" fontId="38" fillId="0" borderId="6" xfId="0" applyNumberFormat="1" applyFont="1" applyBorder="1" applyAlignment="1" applyProtection="1">
      <alignment horizontal="left" vertical="center" wrapText="1"/>
    </xf>
    <xf numFmtId="0" fontId="38" fillId="0" borderId="16" xfId="0" applyFont="1" applyBorder="1" applyAlignment="1" applyProtection="1">
      <alignment vertical="center"/>
    </xf>
    <xf numFmtId="14" fontId="38" fillId="0" borderId="16" xfId="0" applyNumberFormat="1" applyFont="1" applyBorder="1" applyAlignment="1" applyProtection="1">
      <alignment horizontal="left" vertical="center" wrapText="1"/>
    </xf>
    <xf numFmtId="0" fontId="38" fillId="11" borderId="16" xfId="0" applyFont="1" applyFill="1" applyBorder="1" applyAlignment="1" applyProtection="1">
      <alignment horizontal="center" vertical="center" wrapText="1"/>
    </xf>
    <xf numFmtId="0" fontId="38" fillId="11" borderId="24" xfId="0" applyFont="1" applyFill="1" applyBorder="1" applyAlignment="1" applyProtection="1">
      <alignment horizontal="center" vertical="center" wrapText="1"/>
    </xf>
    <xf numFmtId="0" fontId="38" fillId="0" borderId="4" xfId="0" applyFont="1" applyBorder="1" applyAlignment="1" applyProtection="1">
      <alignment vertical="center" wrapText="1"/>
    </xf>
    <xf numFmtId="9" fontId="9" fillId="0" borderId="4" xfId="2" applyFont="1" applyBorder="1" applyAlignment="1" applyProtection="1">
      <alignment horizontal="center" vertical="center" wrapText="1"/>
    </xf>
    <xf numFmtId="49" fontId="0" fillId="0" borderId="2" xfId="0" applyNumberFormat="1" applyBorder="1" applyAlignment="1" applyProtection="1">
      <alignment horizontal="left" vertical="center" wrapText="1"/>
    </xf>
    <xf numFmtId="165" fontId="0" fillId="0" borderId="2" xfId="0" applyNumberFormat="1" applyBorder="1" applyAlignment="1" applyProtection="1">
      <alignment horizontal="left" vertical="center" wrapText="1"/>
    </xf>
    <xf numFmtId="9" fontId="0" fillId="4" borderId="1" xfId="2" applyFont="1" applyFill="1" applyBorder="1" applyAlignment="1" applyProtection="1">
      <alignment horizontal="center" vertical="center" wrapText="1"/>
    </xf>
    <xf numFmtId="9" fontId="9" fillId="0" borderId="16" xfId="2" applyFont="1" applyBorder="1" applyAlignment="1" applyProtection="1">
      <alignment horizontal="center" vertical="center" wrapText="1"/>
    </xf>
    <xf numFmtId="9" fontId="38" fillId="0" borderId="4" xfId="0" applyNumberFormat="1" applyFont="1" applyBorder="1" applyAlignment="1" applyProtection="1">
      <alignment horizontal="center" vertical="center" wrapText="1"/>
    </xf>
    <xf numFmtId="9" fontId="9" fillId="0" borderId="3" xfId="2" applyFont="1" applyBorder="1" applyAlignment="1" applyProtection="1">
      <alignment horizontal="center" vertical="center" wrapText="1"/>
    </xf>
    <xf numFmtId="9" fontId="0" fillId="0" borderId="1" xfId="0" applyNumberFormat="1" applyBorder="1" applyAlignment="1" applyProtection="1">
      <alignment horizontal="left" vertical="center" wrapText="1"/>
    </xf>
    <xf numFmtId="49" fontId="0" fillId="0" borderId="1" xfId="0" applyNumberFormat="1" applyBorder="1" applyAlignment="1" applyProtection="1">
      <alignment horizontal="left" vertical="center" wrapText="1"/>
    </xf>
    <xf numFmtId="0" fontId="0" fillId="4" borderId="1" xfId="0" applyFill="1" applyBorder="1" applyAlignment="1" applyProtection="1">
      <alignment horizontal="center" vertical="center" wrapText="1"/>
    </xf>
    <xf numFmtId="9" fontId="0" fillId="0" borderId="4" xfId="0" applyNumberFormat="1" applyBorder="1" applyAlignment="1" applyProtection="1">
      <alignment horizontal="center" vertical="center" wrapText="1"/>
    </xf>
    <xf numFmtId="9" fontId="0" fillId="0" borderId="2" xfId="2" applyFont="1" applyFill="1" applyBorder="1" applyAlignment="1" applyProtection="1">
      <alignment horizontal="center" vertical="center" wrapText="1"/>
    </xf>
    <xf numFmtId="0" fontId="9" fillId="4" borderId="1" xfId="0" applyFont="1" applyFill="1" applyBorder="1" applyAlignment="1" applyProtection="1">
      <alignment horizontal="center" vertical="center" wrapText="1"/>
    </xf>
    <xf numFmtId="0" fontId="9" fillId="4" borderId="3" xfId="0" applyFont="1" applyFill="1" applyBorder="1" applyAlignment="1" applyProtection="1">
      <alignment horizontal="center" vertical="center" wrapText="1"/>
    </xf>
    <xf numFmtId="0" fontId="9" fillId="4" borderId="4" xfId="0" applyFont="1" applyFill="1" applyBorder="1" applyAlignment="1" applyProtection="1">
      <alignment horizontal="center" vertical="center" wrapText="1"/>
    </xf>
    <xf numFmtId="168" fontId="0" fillId="0" borderId="2" xfId="2" applyNumberFormat="1" applyFont="1" applyFill="1" applyBorder="1" applyAlignment="1" applyProtection="1">
      <alignment horizontal="center" vertical="center" wrapText="1"/>
    </xf>
    <xf numFmtId="9" fontId="9" fillId="0" borderId="2" xfId="2" applyFont="1" applyFill="1" applyBorder="1" applyAlignment="1" applyProtection="1">
      <alignment horizontal="center" vertical="center" wrapText="1"/>
    </xf>
    <xf numFmtId="0" fontId="9" fillId="0" borderId="2" xfId="0" applyFont="1" applyBorder="1" applyAlignment="1" applyProtection="1">
      <alignment horizontal="center" vertical="center" wrapText="1"/>
    </xf>
    <xf numFmtId="9" fontId="4" fillId="0" borderId="1" xfId="0" applyNumberFormat="1" applyFont="1" applyBorder="1" applyAlignment="1" applyProtection="1">
      <alignment horizontal="center" vertical="center" wrapText="1"/>
    </xf>
    <xf numFmtId="9" fontId="4" fillId="0" borderId="3" xfId="0" applyNumberFormat="1" applyFont="1" applyBorder="1" applyAlignment="1" applyProtection="1">
      <alignment horizontal="center" vertical="center" wrapText="1"/>
    </xf>
    <xf numFmtId="9" fontId="4" fillId="0" borderId="4" xfId="0" applyNumberFormat="1" applyFont="1" applyBorder="1" applyAlignment="1" applyProtection="1">
      <alignment horizontal="center" vertical="center" wrapText="1"/>
    </xf>
    <xf numFmtId="0" fontId="44" fillId="0" borderId="4" xfId="0" applyFont="1" applyBorder="1" applyAlignment="1" applyProtection="1">
      <alignment horizontal="center" vertical="center" wrapText="1"/>
    </xf>
    <xf numFmtId="9" fontId="44" fillId="0" borderId="4" xfId="2" applyFont="1" applyBorder="1" applyAlignment="1" applyProtection="1">
      <alignment horizontal="left" vertical="center" wrapText="1"/>
    </xf>
    <xf numFmtId="9" fontId="4" fillId="0" borderId="6" xfId="0" applyNumberFormat="1" applyFont="1" applyBorder="1" applyAlignment="1" applyProtection="1">
      <alignment horizontal="left" vertical="center" wrapText="1"/>
    </xf>
    <xf numFmtId="9" fontId="4" fillId="0" borderId="2" xfId="0" applyNumberFormat="1" applyFont="1" applyBorder="1" applyAlignment="1" applyProtection="1">
      <alignment horizontal="left" vertical="center" wrapText="1"/>
    </xf>
    <xf numFmtId="9" fontId="4" fillId="4" borderId="6" xfId="2" applyFont="1" applyFill="1" applyBorder="1" applyAlignment="1" applyProtection="1">
      <alignment horizontal="center" vertical="center" wrapText="1"/>
    </xf>
    <xf numFmtId="9" fontId="4" fillId="4" borderId="21" xfId="2" applyFont="1" applyFill="1" applyBorder="1" applyAlignment="1" applyProtection="1">
      <alignment horizontal="center" vertical="center" wrapText="1"/>
    </xf>
    <xf numFmtId="9" fontId="10" fillId="0" borderId="2" xfId="0" applyNumberFormat="1" applyFont="1" applyBorder="1" applyAlignment="1" applyProtection="1">
      <alignment horizontal="center" vertical="center" wrapText="1"/>
    </xf>
    <xf numFmtId="9" fontId="10" fillId="0" borderId="4" xfId="0" applyNumberFormat="1" applyFont="1" applyBorder="1" applyAlignment="1" applyProtection="1">
      <alignment horizontal="center" vertical="center" wrapText="1"/>
    </xf>
    <xf numFmtId="0" fontId="44" fillId="0" borderId="4" xfId="0" applyFont="1" applyBorder="1" applyAlignment="1" applyProtection="1">
      <alignment horizontal="left" vertical="center" wrapText="1"/>
    </xf>
    <xf numFmtId="43" fontId="10" fillId="0" borderId="2" xfId="1" applyFont="1" applyBorder="1" applyAlignment="1" applyProtection="1">
      <alignment horizontal="center" vertical="center" wrapText="1"/>
    </xf>
    <xf numFmtId="43" fontId="4" fillId="0" borderId="2" xfId="1" applyFont="1" applyBorder="1" applyAlignment="1" applyProtection="1">
      <alignment horizontal="center" vertical="center" wrapText="1"/>
    </xf>
    <xf numFmtId="9" fontId="44" fillId="0" borderId="4" xfId="0" applyNumberFormat="1" applyFont="1" applyBorder="1" applyAlignment="1" applyProtection="1">
      <alignment horizontal="left" vertical="center" wrapText="1"/>
    </xf>
    <xf numFmtId="9" fontId="4" fillId="0" borderId="1" xfId="0" applyNumberFormat="1" applyFont="1" applyBorder="1" applyAlignment="1" applyProtection="1">
      <alignment horizontal="left" vertical="center" wrapText="1"/>
    </xf>
    <xf numFmtId="0" fontId="4" fillId="4" borderId="1" xfId="0" applyFont="1" applyFill="1" applyBorder="1" applyAlignment="1" applyProtection="1">
      <alignment horizontal="center" vertical="center" wrapText="1"/>
    </xf>
    <xf numFmtId="0" fontId="4" fillId="4" borderId="2" xfId="0" applyFont="1" applyFill="1" applyBorder="1" applyAlignment="1" applyProtection="1">
      <alignment horizontal="center" vertical="center" wrapText="1"/>
    </xf>
    <xf numFmtId="165" fontId="14" fillId="0" borderId="2" xfId="0" applyNumberFormat="1" applyFont="1" applyBorder="1" applyAlignment="1" applyProtection="1">
      <alignment horizontal="left" vertical="center" wrapText="1"/>
    </xf>
    <xf numFmtId="1" fontId="31" fillId="0" borderId="0" xfId="0" applyNumberFormat="1" applyFont="1" applyAlignment="1" applyProtection="1">
      <alignment vertical="top"/>
    </xf>
    <xf numFmtId="1" fontId="28" fillId="0" borderId="0" xfId="0" applyNumberFormat="1" applyFont="1" applyProtection="1"/>
    <xf numFmtId="0" fontId="29" fillId="0" borderId="0" xfId="0" applyFont="1" applyAlignment="1" applyProtection="1">
      <alignment horizontal="right"/>
    </xf>
    <xf numFmtId="0" fontId="30" fillId="0" borderId="0" xfId="0" applyFont="1" applyAlignment="1" applyProtection="1">
      <alignment horizontal="left"/>
    </xf>
    <xf numFmtId="0" fontId="29" fillId="10" borderId="1" xfId="0" applyFont="1" applyFill="1" applyBorder="1" applyAlignment="1" applyProtection="1">
      <alignment horizontal="center"/>
    </xf>
    <xf numFmtId="0" fontId="29" fillId="10" borderId="3" xfId="0" applyFont="1" applyFill="1" applyBorder="1" applyAlignment="1" applyProtection="1">
      <alignment horizontal="center"/>
    </xf>
    <xf numFmtId="0" fontId="29" fillId="10" borderId="4" xfId="0" applyFont="1" applyFill="1" applyBorder="1" applyAlignment="1" applyProtection="1">
      <alignment horizontal="center"/>
    </xf>
    <xf numFmtId="0" fontId="28" fillId="0" borderId="0" xfId="0" applyFont="1" applyAlignment="1" applyProtection="1">
      <alignment horizontal="right"/>
    </xf>
    <xf numFmtId="0" fontId="29" fillId="4" borderId="0" xfId="0" applyFont="1" applyFill="1" applyProtection="1"/>
  </cellXfs>
  <cellStyles count="7">
    <cellStyle name="Hipervínculo" xfId="3" builtinId="8"/>
    <cellStyle name="Millares" xfId="1" builtinId="3"/>
    <cellStyle name="Millares [0] 2 2" xfId="4" xr:uid="{00000000-0005-0000-0000-000003000000}"/>
    <cellStyle name="Normal" xfId="0" builtinId="0"/>
    <cellStyle name="Normal 2" xfId="5" xr:uid="{00000000-0005-0000-0000-000006000000}"/>
    <cellStyle name="Normal 3" xfId="6" xr:uid="{00000000-0005-0000-0000-000007000000}"/>
    <cellStyle name="Porcentaje" xfId="2" builtinId="5"/>
  </cellStyles>
  <dxfs count="77">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1</xdr:col>
      <xdr:colOff>111125</xdr:colOff>
      <xdr:row>1</xdr:row>
      <xdr:rowOff>298450</xdr:rowOff>
    </xdr:from>
    <xdr:to>
      <xdr:col>3</xdr:col>
      <xdr:colOff>1626053</xdr:colOff>
      <xdr:row>5</xdr:row>
      <xdr:rowOff>126132</xdr:rowOff>
    </xdr:to>
    <xdr:pic>
      <xdr:nvPicPr>
        <xdr:cNvPr id="2" name="Imagen 1">
          <a:extLst>
            <a:ext uri="{FF2B5EF4-FFF2-40B4-BE49-F238E27FC236}">
              <a16:creationId xmlns:a16="http://schemas.microsoft.com/office/drawing/2014/main" id="{00000000-0008-0000-01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34975" y="498475"/>
          <a:ext cx="3905703" cy="8563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296334</xdr:colOff>
      <xdr:row>1</xdr:row>
      <xdr:rowOff>95252</xdr:rowOff>
    </xdr:from>
    <xdr:to>
      <xdr:col>3</xdr:col>
      <xdr:colOff>645584</xdr:colOff>
      <xdr:row>4</xdr:row>
      <xdr:rowOff>109268</xdr:rowOff>
    </xdr:to>
    <xdr:pic>
      <xdr:nvPicPr>
        <xdr:cNvPr id="2" name="Imagen 1" descr="Interfaz de usuario gráfica, Texto&#10;&#10;Descripción generada automáticamente">
          <a:extLst>
            <a:ext uri="{FF2B5EF4-FFF2-40B4-BE49-F238E27FC236}">
              <a16:creationId xmlns:a16="http://schemas.microsoft.com/office/drawing/2014/main" id="{00000000-0008-0000-00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6334" y="296335"/>
          <a:ext cx="2857500" cy="627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40820</xdr:colOff>
      <xdr:row>0</xdr:row>
      <xdr:rowOff>95250</xdr:rowOff>
    </xdr:from>
    <xdr:to>
      <xdr:col>2</xdr:col>
      <xdr:colOff>357652</xdr:colOff>
      <xdr:row>4</xdr:row>
      <xdr:rowOff>68035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820" y="258536"/>
          <a:ext cx="2847761" cy="6259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6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6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riasc/Downloads/PEFR06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ariasc/Downloads/PEFR062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Diligenciamiento"/>
      <sheetName val="Obj Y estrategias PND"/>
      <sheetName val="PEI"/>
      <sheetName val="Presupuesto"/>
      <sheetName val="Organigrama"/>
      <sheetName val="Metas PND"/>
    </sheetNames>
    <sheetDataSet>
      <sheetData sheetId="0"/>
      <sheetData sheetId="1"/>
      <sheetData sheetId="2"/>
      <sheetData sheetId="3"/>
      <sheetData sheetId="4"/>
      <sheetData sheetId="5">
        <row r="5">
          <cell r="A5" t="str">
            <v>Despacho del Viceministerio</v>
          </cell>
        </row>
        <row r="7">
          <cell r="A7" t="str">
            <v>Oficina Asesora de Planeación</v>
          </cell>
        </row>
        <row r="20">
          <cell r="A20" t="str">
            <v>Dirección de PosicIonamiento y Liderazgo Deportivo</v>
          </cell>
        </row>
        <row r="27">
          <cell r="A27" t="str">
            <v>Dirección de Fomento y Desarrollo</v>
          </cell>
        </row>
        <row r="32">
          <cell r="A32" t="str">
            <v>Dirección de Inspección Vigilancia y Control</v>
          </cell>
        </row>
        <row r="36">
          <cell r="A36" t="str">
            <v>Dirección de Recursos y herramientas del SND</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5" zoomScale="60" zoomScaleNormal="60" zoomScaleSheetLayoutView="100" workbookViewId="0">
      <selection activeCell="J15" sqref="J15"/>
    </sheetView>
  </sheetViews>
  <sheetFormatPr baseColWidth="10" defaultColWidth="11.42578125" defaultRowHeight="15" x14ac:dyDescent="0.25"/>
  <cols>
    <col min="1" max="1" width="4.85546875" style="89" customWidth="1"/>
    <col min="2" max="2" width="5" style="89" customWidth="1"/>
    <col min="3" max="3" width="30.85546875" style="89" customWidth="1"/>
    <col min="4" max="4" width="26.5703125" style="89" customWidth="1"/>
    <col min="5" max="5" width="36.5703125" style="89" customWidth="1"/>
    <col min="6" max="6" width="18.42578125" style="89" customWidth="1"/>
    <col min="7" max="7" width="39.85546875" style="89" customWidth="1"/>
    <col min="8" max="10" width="29.5703125" style="89" customWidth="1"/>
    <col min="11" max="11" width="11.42578125" style="89"/>
    <col min="12" max="12" width="18" style="89" bestFit="1" customWidth="1"/>
    <col min="13" max="16384" width="11.42578125" style="89"/>
  </cols>
  <sheetData>
    <row r="1" spans="1:10" ht="15.75" thickBot="1" x14ac:dyDescent="0.3"/>
    <row r="2" spans="1:10" ht="32.25" customHeight="1" x14ac:dyDescent="0.25">
      <c r="A2" s="179"/>
      <c r="B2" s="180"/>
      <c r="C2" s="180"/>
      <c r="D2" s="181"/>
      <c r="E2" s="188" t="s">
        <v>0</v>
      </c>
      <c r="F2" s="189"/>
      <c r="G2" s="189"/>
      <c r="H2" s="189"/>
      <c r="I2" s="197" t="s">
        <v>78</v>
      </c>
      <c r="J2" s="198"/>
    </row>
    <row r="3" spans="1:10" ht="15.75" customHeight="1" x14ac:dyDescent="0.25">
      <c r="A3" s="182"/>
      <c r="B3" s="183"/>
      <c r="C3" s="183"/>
      <c r="D3" s="184"/>
      <c r="E3" s="190" t="s">
        <v>79</v>
      </c>
      <c r="F3" s="191"/>
      <c r="G3" s="191"/>
      <c r="H3" s="191"/>
      <c r="I3" s="199" t="s">
        <v>2</v>
      </c>
      <c r="J3" s="200"/>
    </row>
    <row r="4" spans="1:10" ht="16.5" customHeight="1" thickBot="1" x14ac:dyDescent="0.3">
      <c r="A4" s="182"/>
      <c r="B4" s="183"/>
      <c r="C4" s="183"/>
      <c r="D4" s="184"/>
      <c r="E4" s="175"/>
      <c r="F4" s="176"/>
      <c r="G4" s="176"/>
      <c r="H4" s="176"/>
      <c r="I4" s="190" t="s">
        <v>3</v>
      </c>
      <c r="J4" s="201"/>
    </row>
    <row r="5" spans="1:10" ht="16.5" customHeight="1" x14ac:dyDescent="0.25">
      <c r="A5" s="182"/>
      <c r="B5" s="183"/>
      <c r="C5" s="183"/>
      <c r="D5" s="184"/>
      <c r="E5" s="188" t="s">
        <v>4</v>
      </c>
      <c r="F5" s="189"/>
      <c r="G5" s="189"/>
      <c r="H5" s="189"/>
      <c r="I5" s="202"/>
      <c r="J5" s="203"/>
    </row>
    <row r="6" spans="1:10" ht="15.75" customHeight="1" x14ac:dyDescent="0.25">
      <c r="A6" s="182"/>
      <c r="B6" s="183"/>
      <c r="C6" s="183"/>
      <c r="D6" s="184"/>
      <c r="E6" s="190" t="s">
        <v>5</v>
      </c>
      <c r="F6" s="191"/>
      <c r="G6" s="191"/>
      <c r="H6" s="191"/>
      <c r="I6" s="204" t="s">
        <v>6</v>
      </c>
      <c r="J6" s="205"/>
    </row>
    <row r="7" spans="1:10" ht="15.75" customHeight="1" thickBot="1" x14ac:dyDescent="0.3">
      <c r="A7" s="185"/>
      <c r="B7" s="186"/>
      <c r="C7" s="186"/>
      <c r="D7" s="187"/>
      <c r="E7" s="175"/>
      <c r="F7" s="176"/>
      <c r="G7" s="176"/>
      <c r="H7" s="176"/>
      <c r="I7" s="195"/>
      <c r="J7" s="196"/>
    </row>
    <row r="8" spans="1:10" ht="29.25" customHeight="1" x14ac:dyDescent="0.25">
      <c r="A8" s="139" t="s">
        <v>80</v>
      </c>
      <c r="B8" s="140"/>
      <c r="C8" s="140"/>
      <c r="D8" s="140"/>
    </row>
    <row r="9" spans="1:10" x14ac:dyDescent="0.25">
      <c r="G9" s="91"/>
      <c r="H9" s="92"/>
    </row>
    <row r="10" spans="1:10" x14ac:dyDescent="0.25">
      <c r="B10" s="177" t="s">
        <v>81</v>
      </c>
      <c r="C10" s="177"/>
      <c r="D10" s="93"/>
      <c r="E10" s="92"/>
      <c r="F10" s="94"/>
      <c r="G10" s="91"/>
      <c r="H10" s="92"/>
    </row>
    <row r="11" spans="1:10" ht="32.25" customHeight="1" x14ac:dyDescent="0.25">
      <c r="G11" s="178"/>
    </row>
    <row r="12" spans="1:10" ht="29.25" customHeight="1" x14ac:dyDescent="0.25">
      <c r="B12" s="218" t="s">
        <v>82</v>
      </c>
      <c r="C12" s="218"/>
      <c r="D12" s="192"/>
      <c r="E12" s="193"/>
      <c r="F12" s="194"/>
      <c r="G12" s="178"/>
    </row>
    <row r="14" spans="1:10" ht="38.25" customHeight="1" x14ac:dyDescent="0.25">
      <c r="B14" s="212" t="s">
        <v>85</v>
      </c>
      <c r="C14" s="212"/>
      <c r="D14" s="226" t="s">
        <v>86</v>
      </c>
      <c r="E14" s="227"/>
      <c r="F14" s="228"/>
      <c r="G14" s="95" t="s">
        <v>87</v>
      </c>
      <c r="H14" s="97" t="str">
        <f>INDEX(Presupuesto!A1:B14,MATCH(D14,Presupuesto!A1:A14,0),2)</f>
        <v>C-4302-1604-24</v>
      </c>
      <c r="I14" s="95" t="s">
        <v>88</v>
      </c>
      <c r="J14" s="62">
        <f>INDEX(Presupuesto!A2:C13,MATCH(D14,Presupuesto!A2:A13,0),3)</f>
        <v>2018011000422</v>
      </c>
    </row>
    <row r="15" spans="1:10" ht="38.25" customHeight="1" x14ac:dyDescent="0.25">
      <c r="B15" s="96"/>
      <c r="C15" s="96"/>
      <c r="D15" s="215" t="s">
        <v>191</v>
      </c>
      <c r="E15" s="216"/>
      <c r="F15" s="217"/>
      <c r="G15" s="95"/>
      <c r="H15" s="97" t="str">
        <f>INDEX(Presupuesto!A2:B15,MATCH(D15,Presupuesto!A2:A15,0),2)</f>
        <v>C-4302-1604-20</v>
      </c>
      <c r="I15" s="95"/>
      <c r="J15" s="62">
        <f>INDEX(Presupuesto!A3:C14,MATCH(D15,Presupuesto!A3:A14,0),3)</f>
        <v>2018011000092</v>
      </c>
    </row>
    <row r="16" spans="1:10" ht="42.75" customHeight="1" x14ac:dyDescent="0.25">
      <c r="G16" s="98"/>
    </row>
    <row r="17" spans="2:10" ht="72" customHeight="1" x14ac:dyDescent="0.25">
      <c r="B17" s="212" t="s">
        <v>426</v>
      </c>
      <c r="C17" s="212"/>
      <c r="D17" s="206"/>
      <c r="E17" s="207"/>
      <c r="F17" s="208"/>
      <c r="G17" s="99" t="s">
        <v>90</v>
      </c>
      <c r="H17" s="206" t="str">
        <f>INDEX('Metas PND'!A:E,MATCH(D14,'Metas PND'!A:A,0),5)</f>
        <v>N/A</v>
      </c>
      <c r="I17" s="207"/>
      <c r="J17" s="208"/>
    </row>
    <row r="18" spans="2:10" ht="34.5" customHeight="1" x14ac:dyDescent="0.25">
      <c r="B18" s="212"/>
      <c r="C18" s="212"/>
      <c r="D18" s="214"/>
      <c r="E18" s="214"/>
      <c r="F18" s="214"/>
      <c r="G18" s="98"/>
    </row>
    <row r="19" spans="2:10" ht="78" customHeight="1" x14ac:dyDescent="0.25">
      <c r="B19" s="221" t="s">
        <v>455</v>
      </c>
      <c r="C19" s="221"/>
      <c r="D19" s="222"/>
      <c r="E19" s="223"/>
      <c r="F19" s="224"/>
      <c r="G19" s="99" t="s">
        <v>91</v>
      </c>
      <c r="H19" s="209"/>
      <c r="I19" s="210"/>
      <c r="J19" s="211"/>
    </row>
    <row r="20" spans="2:10" x14ac:dyDescent="0.25">
      <c r="B20" s="212"/>
      <c r="C20" s="212"/>
      <c r="D20" s="213"/>
      <c r="E20" s="213"/>
      <c r="F20" s="213"/>
    </row>
    <row r="21" spans="2:10" ht="45.75" customHeight="1" x14ac:dyDescent="0.25">
      <c r="B21" s="221" t="s">
        <v>92</v>
      </c>
      <c r="C21" s="221"/>
      <c r="D21" s="229" t="str">
        <f>+varios!S18</f>
        <v>Seguridad humana y justicia social</v>
      </c>
      <c r="E21" s="229"/>
      <c r="F21" s="229"/>
      <c r="G21" s="99" t="s">
        <v>427</v>
      </c>
      <c r="H21" s="209"/>
      <c r="I21" s="210"/>
      <c r="J21" s="211"/>
    </row>
    <row r="22" spans="2:10" ht="21.75" customHeight="1" x14ac:dyDescent="0.25">
      <c r="B22" s="100"/>
      <c r="C22" s="100"/>
      <c r="D22" s="92"/>
      <c r="E22" s="92"/>
      <c r="F22" s="92"/>
    </row>
    <row r="23" spans="2:10" ht="15" customHeight="1" x14ac:dyDescent="0.25"/>
    <row r="24" spans="2:10" ht="15" customHeight="1" x14ac:dyDescent="0.25"/>
    <row r="25" spans="2:10" ht="43.5" customHeight="1" x14ac:dyDescent="0.25">
      <c r="B25" s="221" t="s">
        <v>93</v>
      </c>
      <c r="C25" s="221"/>
      <c r="D25" s="209"/>
      <c r="E25" s="210"/>
      <c r="F25" s="211"/>
    </row>
    <row r="26" spans="2:10" ht="15" customHeight="1" x14ac:dyDescent="0.25">
      <c r="B26" s="101"/>
      <c r="C26" s="101"/>
    </row>
    <row r="27" spans="2:10" ht="45.75" customHeight="1" x14ac:dyDescent="0.25">
      <c r="C27" s="225" t="s">
        <v>94</v>
      </c>
      <c r="D27" s="225"/>
      <c r="E27" s="225"/>
      <c r="F27" s="225"/>
    </row>
    <row r="28" spans="2:10" ht="15" customHeight="1" x14ac:dyDescent="0.25"/>
    <row r="29" spans="2:10" ht="15" customHeight="1" x14ac:dyDescent="0.25">
      <c r="B29" s="102" t="s">
        <v>95</v>
      </c>
      <c r="C29" s="103"/>
      <c r="D29" s="104"/>
      <c r="E29" s="105" t="s">
        <v>96</v>
      </c>
      <c r="F29" s="104"/>
      <c r="G29" s="103"/>
      <c r="H29" s="105" t="s">
        <v>97</v>
      </c>
      <c r="I29" s="104"/>
    </row>
    <row r="30" spans="2:10" ht="27" customHeight="1" x14ac:dyDescent="0.25">
      <c r="B30" s="105"/>
      <c r="C30" s="103"/>
      <c r="D30" s="104"/>
      <c r="E30" s="105"/>
      <c r="F30" s="104"/>
      <c r="G30" s="103"/>
      <c r="H30" s="106"/>
      <c r="I30" s="104"/>
    </row>
    <row r="31" spans="2:10" ht="27" customHeight="1" x14ac:dyDescent="0.25">
      <c r="B31" s="105" t="s">
        <v>98</v>
      </c>
      <c r="C31" s="219"/>
      <c r="D31" s="220"/>
      <c r="E31" s="105" t="s">
        <v>98</v>
      </c>
      <c r="F31" s="219"/>
      <c r="G31" s="220"/>
      <c r="H31" s="105" t="s">
        <v>98</v>
      </c>
      <c r="I31" s="219"/>
      <c r="J31" s="220"/>
    </row>
    <row r="32" spans="2:10" ht="27" customHeight="1" x14ac:dyDescent="0.25">
      <c r="B32" s="105" t="s">
        <v>99</v>
      </c>
      <c r="C32" s="219"/>
      <c r="D32" s="220"/>
      <c r="E32" s="105" t="s">
        <v>99</v>
      </c>
      <c r="F32" s="219"/>
      <c r="G32" s="220"/>
      <c r="H32" s="105" t="s">
        <v>99</v>
      </c>
      <c r="I32" s="219"/>
      <c r="J32" s="220"/>
    </row>
    <row r="33" spans="2:10" ht="24.75" customHeight="1" x14ac:dyDescent="0.25">
      <c r="B33" s="105" t="s">
        <v>100</v>
      </c>
      <c r="C33" s="219"/>
      <c r="D33" s="220"/>
      <c r="E33" s="105" t="s">
        <v>100</v>
      </c>
      <c r="F33" s="219"/>
      <c r="G33" s="220"/>
      <c r="H33" s="105" t="s">
        <v>100</v>
      </c>
      <c r="I33" s="219"/>
      <c r="J33" s="220"/>
    </row>
    <row r="34" spans="2:10" ht="24.75" customHeight="1" x14ac:dyDescent="0.25">
      <c r="C34" s="105"/>
      <c r="D34" s="104"/>
      <c r="E34" s="104"/>
      <c r="F34" s="105"/>
      <c r="G34" s="107"/>
      <c r="H34" s="107"/>
      <c r="I34" s="105"/>
      <c r="J34" s="104"/>
    </row>
    <row r="35" spans="2:10" ht="24.75" customHeight="1" x14ac:dyDescent="0.25">
      <c r="C35" s="105"/>
      <c r="D35" s="104"/>
      <c r="E35" s="104"/>
      <c r="F35" s="105"/>
      <c r="G35" s="107"/>
      <c r="H35" s="107"/>
      <c r="I35" s="105"/>
      <c r="J35" s="104"/>
    </row>
    <row r="39" spans="2:10" x14ac:dyDescent="0.25">
      <c r="C39" s="103"/>
      <c r="D39" s="103"/>
      <c r="E39" s="103"/>
      <c r="F39" s="103"/>
      <c r="G39" s="103"/>
      <c r="H39" s="103"/>
      <c r="I39" s="103"/>
      <c r="J39" s="103"/>
    </row>
    <row r="40" spans="2:10" x14ac:dyDescent="0.25">
      <c r="C40" s="103"/>
      <c r="D40" s="103"/>
      <c r="E40" s="103"/>
      <c r="F40" s="103"/>
      <c r="G40" s="103"/>
      <c r="H40" s="103"/>
      <c r="I40" s="103"/>
      <c r="J40" s="103"/>
    </row>
    <row r="41" spans="2:10" x14ac:dyDescent="0.25">
      <c r="C41" s="103"/>
      <c r="D41" s="103"/>
      <c r="E41" s="103"/>
      <c r="F41" s="103"/>
      <c r="G41" s="103"/>
      <c r="H41" s="103"/>
      <c r="I41" s="103"/>
      <c r="J41" s="103"/>
    </row>
  </sheetData>
  <sheetProtection formatCells="0" formatColumns="0" formatRows="0" insertRows="0" deleteRows="0" selectLockedCells="1" sort="0"/>
  <mergeCells count="45">
    <mergeCell ref="I31:J31"/>
    <mergeCell ref="I32:J32"/>
    <mergeCell ref="I33:J33"/>
    <mergeCell ref="D21:F21"/>
    <mergeCell ref="H21:J21"/>
    <mergeCell ref="C31:D31"/>
    <mergeCell ref="C32:D32"/>
    <mergeCell ref="B25:C25"/>
    <mergeCell ref="D25:F25"/>
    <mergeCell ref="D15:F15"/>
    <mergeCell ref="D17:F17"/>
    <mergeCell ref="B12:C12"/>
    <mergeCell ref="B14:C14"/>
    <mergeCell ref="C33:D33"/>
    <mergeCell ref="F31:G31"/>
    <mergeCell ref="F32:G32"/>
    <mergeCell ref="F33:G33"/>
    <mergeCell ref="B19:C19"/>
    <mergeCell ref="D19:F19"/>
    <mergeCell ref="C27:F27"/>
    <mergeCell ref="B21:C21"/>
    <mergeCell ref="D14:F14"/>
    <mergeCell ref="H17:J17"/>
    <mergeCell ref="H19:J19"/>
    <mergeCell ref="B18:C18"/>
    <mergeCell ref="B17:C17"/>
    <mergeCell ref="D20:F20"/>
    <mergeCell ref="B20:C20"/>
    <mergeCell ref="D18:F18"/>
    <mergeCell ref="I7:J7"/>
    <mergeCell ref="I2:J2"/>
    <mergeCell ref="I3:J3"/>
    <mergeCell ref="I4:J4"/>
    <mergeCell ref="I5:J5"/>
    <mergeCell ref="I6:J6"/>
    <mergeCell ref="E7:H7"/>
    <mergeCell ref="B10:C10"/>
    <mergeCell ref="G11:G12"/>
    <mergeCell ref="A2:D7"/>
    <mergeCell ref="E2:H2"/>
    <mergeCell ref="E3:H3"/>
    <mergeCell ref="E4:H4"/>
    <mergeCell ref="E5:H5"/>
    <mergeCell ref="E6:H6"/>
    <mergeCell ref="D12:F12"/>
  </mergeCells>
  <conditionalFormatting sqref="C31:C33">
    <cfRule type="containsBlanks" dxfId="76" priority="5">
      <formula>LEN(TRIM(C31))=0</formula>
    </cfRule>
  </conditionalFormatting>
  <conditionalFormatting sqref="D10">
    <cfRule type="containsBlanks" dxfId="75" priority="12">
      <formula>LEN(TRIM(D10))=0</formula>
    </cfRule>
  </conditionalFormatting>
  <conditionalFormatting sqref="D12:F12">
    <cfRule type="containsBlanks" dxfId="74" priority="9">
      <formula>LEN(TRIM(D12))=0</formula>
    </cfRule>
  </conditionalFormatting>
  <conditionalFormatting sqref="D14:F15">
    <cfRule type="containsBlanks" dxfId="73" priority="7">
      <formula>LEN(TRIM(D14))=0</formula>
    </cfRule>
  </conditionalFormatting>
  <conditionalFormatting sqref="F31:F33">
    <cfRule type="containsBlanks" dxfId="72" priority="4">
      <formula>LEN(TRIM(F31))=0</formula>
    </cfRule>
  </conditionalFormatting>
  <conditionalFormatting sqref="I31:I33">
    <cfRule type="containsBlanks" dxfId="71" priority="3">
      <formula>LEN(TRIM(I31))=0</formula>
    </cfRule>
  </conditionalFormatting>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9525</xdr:rowOff>
                  </to>
                </anchor>
              </controlPr>
            </control>
          </mc:Choice>
        </mc:AlternateContent>
        <mc:AlternateContent xmlns:mc="http://schemas.openxmlformats.org/markup-compatibility/2006">
          <mc:Choice Requires="x14">
            <control shapeId="1051" r:id="rId10" name="Check Box 27">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2" r:id="rId11" name="Check Box 28">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4" r:id="rId13" name="Check Box 30">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5" r:id="rId14" name="Check Box 3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6" r:id="rId15" name="Check Box 32">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7" r:id="rId16" name="Check Box 33">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64" r:id="rId17" name="Check Box 40">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5" r:id="rId18" name="Check Box 41">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6" r:id="rId19" name="Check Box 42">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7" r:id="rId20" name="Check Box 43">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8" r:id="rId21" name="Check Box 44">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9" r:id="rId22" name="Check Box 45">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70" r:id="rId23" name="Check Box 46">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1" r:id="rId24" name="Check Box 47">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2" r:id="rId25" name="Check Box 48">
              <controlPr defaultSize="0" autoFill="0" autoLine="0" autoPict="0">
                <anchor moveWithCells="1">
                  <from>
                    <xdr:col>6</xdr:col>
                    <xdr:colOff>2638425</xdr:colOff>
                    <xdr:row>22</xdr:row>
                    <xdr:rowOff>0</xdr:rowOff>
                  </from>
                  <to>
                    <xdr:col>7</xdr:col>
                    <xdr:colOff>161925</xdr:colOff>
                    <xdr:row>23</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Presupuesto!$A$2:$A$13</xm:f>
          </x14:formula1>
          <xm:sqref>D14:F14 D15:F15</xm:sqref>
        </x14:dataValidation>
        <x14:dataValidation type="list" allowBlank="1" showInputMessage="1" showErrorMessage="1" xr:uid="{403EF600-B3F6-4E5C-99F3-34839BA9B241}">
          <x14:formula1>
            <xm:f>varios!$H$4:$H$14</xm:f>
          </x14:formula1>
          <xm:sqref>D12:F12</xm:sqref>
        </x14:dataValidation>
        <x14:dataValidation type="list" allowBlank="1" showInputMessage="1" showErrorMessage="1" xr:uid="{395399AD-123F-45CF-BB27-2D732924DC43}">
          <x14:formula1>
            <xm:f>varios!$S$20:$S$22</xm:f>
          </x14:formula1>
          <xm:sqref>H21:J21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C46" zoomScale="90" zoomScaleNormal="90" workbookViewId="0">
      <selection activeCell="D67" sqref="D67:E69"/>
    </sheetView>
  </sheetViews>
  <sheetFormatPr baseColWidth="10" defaultColWidth="11.42578125" defaultRowHeight="15" x14ac:dyDescent="0.25"/>
  <cols>
    <col min="1" max="3" width="12.5703125" style="67" customWidth="1"/>
    <col min="4" max="4" width="12.5703125" style="69" customWidth="1"/>
    <col min="5" max="5" width="106.5703125" style="68" customWidth="1"/>
    <col min="6" max="16384" width="11.42578125" style="67"/>
  </cols>
  <sheetData>
    <row r="1" spans="1:10" ht="15.75" x14ac:dyDescent="0.25">
      <c r="A1" s="144"/>
      <c r="B1" s="145"/>
      <c r="C1" s="145"/>
      <c r="D1" s="146"/>
      <c r="E1" s="153" t="s">
        <v>0</v>
      </c>
      <c r="F1" s="154"/>
      <c r="G1" s="154"/>
      <c r="H1" s="154"/>
      <c r="I1" s="155" t="s">
        <v>78</v>
      </c>
      <c r="J1" s="156"/>
    </row>
    <row r="2" spans="1:10" ht="15.75" x14ac:dyDescent="0.25">
      <c r="A2" s="147"/>
      <c r="B2" s="148"/>
      <c r="C2" s="148"/>
      <c r="D2" s="149"/>
      <c r="E2" s="157" t="s">
        <v>1</v>
      </c>
      <c r="F2" s="158"/>
      <c r="G2" s="158"/>
      <c r="H2" s="158"/>
      <c r="I2" s="159" t="s">
        <v>2</v>
      </c>
      <c r="J2" s="160"/>
    </row>
    <row r="3" spans="1:10" ht="16.5" thickBot="1" x14ac:dyDescent="0.3">
      <c r="A3" s="147"/>
      <c r="B3" s="148"/>
      <c r="C3" s="148"/>
      <c r="D3" s="149"/>
      <c r="E3" s="161"/>
      <c r="F3" s="162"/>
      <c r="G3" s="162"/>
      <c r="H3" s="162"/>
      <c r="I3" s="163" t="s">
        <v>3</v>
      </c>
      <c r="J3" s="164"/>
    </row>
    <row r="4" spans="1:10" ht="15.75" x14ac:dyDescent="0.25">
      <c r="A4" s="147"/>
      <c r="B4" s="148"/>
      <c r="C4" s="148"/>
      <c r="D4" s="149"/>
      <c r="E4" s="153" t="s">
        <v>4</v>
      </c>
      <c r="F4" s="154"/>
      <c r="G4" s="154"/>
      <c r="H4" s="154"/>
      <c r="I4" s="165"/>
      <c r="J4" s="166"/>
    </row>
    <row r="5" spans="1:10" ht="15.75" x14ac:dyDescent="0.25">
      <c r="A5" s="147"/>
      <c r="B5" s="148"/>
      <c r="C5" s="148"/>
      <c r="D5" s="149"/>
      <c r="E5" s="157" t="s">
        <v>5</v>
      </c>
      <c r="F5" s="158"/>
      <c r="G5" s="158"/>
      <c r="H5" s="158"/>
      <c r="I5" s="159" t="s">
        <v>6</v>
      </c>
      <c r="J5" s="160"/>
    </row>
    <row r="6" spans="1:10" ht="15.75" thickBot="1" x14ac:dyDescent="0.3">
      <c r="A6" s="150"/>
      <c r="B6" s="151"/>
      <c r="C6" s="151"/>
      <c r="D6" s="152"/>
      <c r="E6" s="161"/>
      <c r="F6" s="162"/>
      <c r="G6" s="162"/>
      <c r="H6" s="162"/>
      <c r="I6" s="167">
        <v>45251</v>
      </c>
      <c r="J6" s="168"/>
    </row>
    <row r="9" spans="1:10" ht="15" customHeight="1" x14ac:dyDescent="0.25">
      <c r="D9" s="173" t="s">
        <v>7</v>
      </c>
      <c r="E9" s="173"/>
    </row>
    <row r="10" spans="1:10" x14ac:dyDescent="0.25">
      <c r="D10" s="173"/>
      <c r="E10" s="173"/>
    </row>
    <row r="11" spans="1:10" x14ac:dyDescent="0.25">
      <c r="D11" s="173"/>
      <c r="E11" s="173"/>
    </row>
    <row r="12" spans="1:10" x14ac:dyDescent="0.25">
      <c r="D12" s="173"/>
      <c r="E12" s="173"/>
    </row>
    <row r="13" spans="1:10" ht="28.5" customHeight="1" x14ac:dyDescent="0.25">
      <c r="D13" s="173"/>
      <c r="E13" s="173"/>
    </row>
    <row r="14" spans="1:10" ht="54" customHeight="1" x14ac:dyDescent="0.25">
      <c r="D14" s="173"/>
      <c r="E14" s="173"/>
    </row>
    <row r="15" spans="1:10" x14ac:dyDescent="0.25">
      <c r="D15" s="71"/>
      <c r="E15" s="70"/>
    </row>
    <row r="16" spans="1:10" ht="18.75" customHeight="1" x14ac:dyDescent="0.3">
      <c r="D16" s="174" t="s">
        <v>8</v>
      </c>
      <c r="E16" s="174"/>
    </row>
    <row r="17" spans="4:5" ht="18.75" customHeight="1" x14ac:dyDescent="0.25">
      <c r="D17" s="169" t="s">
        <v>9</v>
      </c>
      <c r="E17" s="169"/>
    </row>
    <row r="18" spans="4:5" ht="18.75" customHeight="1" x14ac:dyDescent="0.25">
      <c r="D18" s="74">
        <v>1</v>
      </c>
      <c r="E18" s="75" t="s">
        <v>10</v>
      </c>
    </row>
    <row r="19" spans="4:5" x14ac:dyDescent="0.25">
      <c r="D19" s="74">
        <v>2</v>
      </c>
      <c r="E19" s="75" t="s">
        <v>11</v>
      </c>
    </row>
    <row r="20" spans="4:5" x14ac:dyDescent="0.25">
      <c r="D20" s="74" t="s">
        <v>12</v>
      </c>
      <c r="E20" s="75" t="s">
        <v>13</v>
      </c>
    </row>
    <row r="21" spans="4:5" x14ac:dyDescent="0.25">
      <c r="D21" s="74">
        <v>3</v>
      </c>
      <c r="E21" s="75" t="s">
        <v>14</v>
      </c>
    </row>
    <row r="22" spans="4:5" x14ac:dyDescent="0.25">
      <c r="D22" s="74" t="s">
        <v>15</v>
      </c>
      <c r="E22" s="75" t="s">
        <v>16</v>
      </c>
    </row>
    <row r="23" spans="4:5" x14ac:dyDescent="0.25">
      <c r="D23" s="74" t="s">
        <v>17</v>
      </c>
      <c r="E23" s="75" t="s">
        <v>18</v>
      </c>
    </row>
    <row r="24" spans="4:5" ht="30" x14ac:dyDescent="0.25">
      <c r="D24" s="74">
        <v>4</v>
      </c>
      <c r="E24" s="75" t="s">
        <v>433</v>
      </c>
    </row>
    <row r="25" spans="4:5" ht="23.25" customHeight="1" x14ac:dyDescent="0.25">
      <c r="D25" s="74" t="s">
        <v>19</v>
      </c>
      <c r="E25" s="75" t="s">
        <v>20</v>
      </c>
    </row>
    <row r="26" spans="4:5" ht="23.25" customHeight="1" x14ac:dyDescent="0.25">
      <c r="D26" s="74" t="s">
        <v>21</v>
      </c>
      <c r="E26" s="75" t="s">
        <v>22</v>
      </c>
    </row>
    <row r="27" spans="4:5" ht="48.75" customHeight="1" x14ac:dyDescent="0.25">
      <c r="D27" s="74" t="s">
        <v>23</v>
      </c>
      <c r="E27" s="75" t="s">
        <v>24</v>
      </c>
    </row>
    <row r="28" spans="4:5" x14ac:dyDescent="0.25">
      <c r="D28" s="76" t="s">
        <v>25</v>
      </c>
      <c r="E28" s="77" t="s">
        <v>26</v>
      </c>
    </row>
    <row r="29" spans="4:5" x14ac:dyDescent="0.25">
      <c r="D29" s="76" t="s">
        <v>27</v>
      </c>
      <c r="E29" s="77" t="s">
        <v>462</v>
      </c>
    </row>
    <row r="30" spans="4:5" x14ac:dyDescent="0.25">
      <c r="D30" s="76" t="s">
        <v>28</v>
      </c>
      <c r="E30" s="77" t="s">
        <v>463</v>
      </c>
    </row>
    <row r="31" spans="4:5" x14ac:dyDescent="0.25">
      <c r="D31" s="74">
        <v>6</v>
      </c>
      <c r="E31" s="75" t="s">
        <v>29</v>
      </c>
    </row>
    <row r="32" spans="4:5" x14ac:dyDescent="0.25">
      <c r="D32" s="74"/>
      <c r="E32" s="75"/>
    </row>
    <row r="33" spans="4:5" x14ac:dyDescent="0.25">
      <c r="D33" s="67"/>
      <c r="E33" s="67"/>
    </row>
    <row r="34" spans="4:5" ht="15.75" customHeight="1" x14ac:dyDescent="0.25">
      <c r="D34" s="170" t="s">
        <v>30</v>
      </c>
      <c r="E34" s="170"/>
    </row>
    <row r="35" spans="4:5" ht="15.75" customHeight="1" x14ac:dyDescent="0.25">
      <c r="D35" s="78" t="s">
        <v>31</v>
      </c>
      <c r="E35" s="79" t="s">
        <v>32</v>
      </c>
    </row>
    <row r="36" spans="4:5" ht="15.75" x14ac:dyDescent="0.25">
      <c r="D36" s="80" t="s">
        <v>33</v>
      </c>
      <c r="E36" s="79" t="s">
        <v>464</v>
      </c>
    </row>
    <row r="37" spans="4:5" ht="15.75" x14ac:dyDescent="0.25">
      <c r="D37" s="81" t="s">
        <v>34</v>
      </c>
      <c r="E37" s="79" t="s">
        <v>465</v>
      </c>
    </row>
    <row r="38" spans="4:5" ht="15.75" x14ac:dyDescent="0.25">
      <c r="D38" s="78" t="s">
        <v>36</v>
      </c>
      <c r="E38" s="79" t="s">
        <v>466</v>
      </c>
    </row>
    <row r="39" spans="4:5" x14ac:dyDescent="0.25">
      <c r="D39" s="78" t="s">
        <v>38</v>
      </c>
      <c r="E39" s="75" t="s">
        <v>467</v>
      </c>
    </row>
    <row r="40" spans="4:5" x14ac:dyDescent="0.25">
      <c r="D40" s="78" t="s">
        <v>40</v>
      </c>
      <c r="E40" s="75" t="s">
        <v>468</v>
      </c>
    </row>
    <row r="41" spans="4:5" x14ac:dyDescent="0.25">
      <c r="D41" s="78" t="s">
        <v>41</v>
      </c>
      <c r="E41" s="75" t="s">
        <v>35</v>
      </c>
    </row>
    <row r="42" spans="4:5" ht="105" x14ac:dyDescent="0.25">
      <c r="D42" s="78" t="s">
        <v>43</v>
      </c>
      <c r="E42" s="75" t="s">
        <v>37</v>
      </c>
    </row>
    <row r="43" spans="4:5" x14ac:dyDescent="0.25">
      <c r="D43" s="78" t="s">
        <v>45</v>
      </c>
      <c r="E43" s="82" t="s">
        <v>39</v>
      </c>
    </row>
    <row r="44" spans="4:5" ht="30" x14ac:dyDescent="0.25">
      <c r="D44" s="78" t="s">
        <v>47</v>
      </c>
      <c r="E44" s="82" t="s">
        <v>42</v>
      </c>
    </row>
    <row r="45" spans="4:5" ht="30" x14ac:dyDescent="0.25">
      <c r="D45" s="78" t="s">
        <v>49</v>
      </c>
      <c r="E45" s="82" t="s">
        <v>44</v>
      </c>
    </row>
    <row r="46" spans="4:5" ht="30" x14ac:dyDescent="0.25">
      <c r="D46" s="78" t="s">
        <v>51</v>
      </c>
      <c r="E46" s="82" t="s">
        <v>46</v>
      </c>
    </row>
    <row r="47" spans="4:5" x14ac:dyDescent="0.25">
      <c r="D47" s="81" t="s">
        <v>53</v>
      </c>
      <c r="E47" s="82" t="s">
        <v>48</v>
      </c>
    </row>
    <row r="48" spans="4:5" ht="30" x14ac:dyDescent="0.25">
      <c r="D48" s="81" t="s">
        <v>55</v>
      </c>
      <c r="E48" s="82" t="s">
        <v>50</v>
      </c>
    </row>
    <row r="49" spans="4:5" x14ac:dyDescent="0.25">
      <c r="D49" s="141" t="s">
        <v>469</v>
      </c>
      <c r="E49" s="82" t="s">
        <v>52</v>
      </c>
    </row>
    <row r="50" spans="4:5" x14ac:dyDescent="0.25">
      <c r="D50" s="141" t="s">
        <v>470</v>
      </c>
      <c r="E50" s="82" t="s">
        <v>54</v>
      </c>
    </row>
    <row r="51" spans="4:5" x14ac:dyDescent="0.25">
      <c r="D51" s="141" t="s">
        <v>471</v>
      </c>
      <c r="E51" s="142" t="s">
        <v>472</v>
      </c>
    </row>
    <row r="52" spans="4:5" ht="15.75" x14ac:dyDescent="0.25">
      <c r="D52" s="78"/>
      <c r="E52" s="79"/>
    </row>
    <row r="53" spans="4:5" ht="15.75" customHeight="1" x14ac:dyDescent="0.25">
      <c r="D53" s="171" t="s">
        <v>56</v>
      </c>
      <c r="E53" s="172"/>
    </row>
    <row r="54" spans="4:5" ht="30" x14ac:dyDescent="0.25">
      <c r="D54" s="81" t="s">
        <v>57</v>
      </c>
      <c r="E54" s="75" t="s">
        <v>58</v>
      </c>
    </row>
    <row r="55" spans="4:5" x14ac:dyDescent="0.25">
      <c r="D55" s="81" t="s">
        <v>59</v>
      </c>
      <c r="E55" s="75" t="s">
        <v>473</v>
      </c>
    </row>
    <row r="56" spans="4:5" x14ac:dyDescent="0.25">
      <c r="D56" s="81" t="s">
        <v>60</v>
      </c>
      <c r="E56" s="75" t="s">
        <v>61</v>
      </c>
    </row>
    <row r="57" spans="4:5" x14ac:dyDescent="0.25">
      <c r="D57" s="81" t="s">
        <v>62</v>
      </c>
      <c r="E57" s="75" t="s">
        <v>63</v>
      </c>
    </row>
    <row r="58" spans="4:5" ht="150" x14ac:dyDescent="0.25">
      <c r="D58" s="78" t="s">
        <v>64</v>
      </c>
      <c r="E58" s="82" t="s">
        <v>66</v>
      </c>
    </row>
    <row r="59" spans="4:5" ht="30" x14ac:dyDescent="0.25">
      <c r="D59" s="78" t="s">
        <v>65</v>
      </c>
      <c r="E59" s="75" t="s">
        <v>474</v>
      </c>
    </row>
    <row r="60" spans="4:5" ht="30" x14ac:dyDescent="0.25">
      <c r="D60" s="81" t="s">
        <v>67</v>
      </c>
      <c r="E60" s="143" t="s">
        <v>475</v>
      </c>
    </row>
    <row r="61" spans="4:5" x14ac:dyDescent="0.25">
      <c r="D61" s="81" t="s">
        <v>68</v>
      </c>
      <c r="E61" s="75" t="s">
        <v>69</v>
      </c>
    </row>
    <row r="62" spans="4:5" x14ac:dyDescent="0.25">
      <c r="D62" s="81" t="s">
        <v>70</v>
      </c>
      <c r="E62" s="75" t="s">
        <v>71</v>
      </c>
    </row>
    <row r="63" spans="4:5" ht="15.75" x14ac:dyDescent="0.25">
      <c r="D63" s="78"/>
      <c r="E63" s="79"/>
    </row>
    <row r="64" spans="4:5" ht="15.75" x14ac:dyDescent="0.25">
      <c r="D64" s="78"/>
      <c r="E64" s="79"/>
    </row>
    <row r="65" spans="4:5" ht="15.75" x14ac:dyDescent="0.25">
      <c r="D65" s="78"/>
      <c r="E65" s="79"/>
    </row>
    <row r="66" spans="4:5" x14ac:dyDescent="0.25">
      <c r="D66" s="71"/>
      <c r="E66" s="70"/>
    </row>
    <row r="67" spans="4:5" ht="30" x14ac:dyDescent="0.25">
      <c r="D67" s="71" t="s">
        <v>72</v>
      </c>
      <c r="E67" s="70" t="s">
        <v>73</v>
      </c>
    </row>
    <row r="68" spans="4:5" ht="30" x14ac:dyDescent="0.25">
      <c r="D68" s="71" t="s">
        <v>74</v>
      </c>
      <c r="E68" s="70" t="s">
        <v>75</v>
      </c>
    </row>
    <row r="69" spans="4:5" x14ac:dyDescent="0.25">
      <c r="D69" s="71" t="s">
        <v>76</v>
      </c>
      <c r="E69" s="70" t="s">
        <v>77</v>
      </c>
    </row>
  </sheetData>
  <mergeCells count="18">
    <mergeCell ref="D17:E17"/>
    <mergeCell ref="D34:E34"/>
    <mergeCell ref="D53:E53"/>
    <mergeCell ref="D9:E14"/>
    <mergeCell ref="D16:E16"/>
    <mergeCell ref="A1:D6"/>
    <mergeCell ref="E1:H1"/>
    <mergeCell ref="I1:J1"/>
    <mergeCell ref="E2:H2"/>
    <mergeCell ref="I2:J2"/>
    <mergeCell ref="E3:H3"/>
    <mergeCell ref="I3:J3"/>
    <mergeCell ref="E4:H4"/>
    <mergeCell ref="I4:J4"/>
    <mergeCell ref="E5:H5"/>
    <mergeCell ref="I5:J5"/>
    <mergeCell ref="E6:H6"/>
    <mergeCell ref="I6:J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AS135"/>
  <sheetViews>
    <sheetView showGridLines="0" tabSelected="1" zoomScale="70" zoomScaleNormal="70" zoomScaleSheetLayoutView="80" workbookViewId="0">
      <selection activeCell="E9" sqref="E9:E10"/>
    </sheetView>
  </sheetViews>
  <sheetFormatPr baseColWidth="10" defaultColWidth="11.42578125" defaultRowHeight="18" x14ac:dyDescent="0.25"/>
  <cols>
    <col min="1" max="1" width="8.28515625" style="621" customWidth="1"/>
    <col min="2" max="2" width="29.5703125" style="240" customWidth="1"/>
    <col min="3" max="3" width="42.42578125" style="240" customWidth="1"/>
    <col min="4" max="4" width="23.140625" style="240" customWidth="1"/>
    <col min="5" max="5" width="40.140625" style="240" customWidth="1"/>
    <col min="6" max="8" width="18" style="240" customWidth="1"/>
    <col min="9" max="10" width="38.140625" style="240" customWidth="1"/>
    <col min="11" max="11" width="43.5703125" style="240" customWidth="1"/>
    <col min="12" max="12" width="30.85546875" style="239" customWidth="1"/>
    <col min="13" max="14" width="30.85546875" style="240" customWidth="1"/>
    <col min="15" max="18" width="28.28515625" style="240" customWidth="1"/>
    <col min="19" max="19" width="33.5703125" style="240" customWidth="1"/>
    <col min="20" max="20" width="43.28515625" style="240" customWidth="1"/>
    <col min="21" max="21" width="30.28515625" style="240" customWidth="1"/>
    <col min="22" max="22" width="31.7109375" style="240" customWidth="1"/>
    <col min="23" max="23" width="31" style="240" customWidth="1"/>
    <col min="24" max="24" width="20.85546875" style="240" customWidth="1"/>
    <col min="25" max="26" width="20.85546875" style="239" customWidth="1"/>
    <col min="27" max="27" width="19.28515625" style="239" customWidth="1"/>
    <col min="28" max="28" width="17.28515625" style="239" customWidth="1"/>
    <col min="29" max="29" width="15.140625" style="239" customWidth="1"/>
    <col min="30" max="30" width="15.5703125" style="239" customWidth="1"/>
    <col min="31" max="31" width="14.28515625" style="239" customWidth="1"/>
    <col min="32" max="32" width="18" style="240" customWidth="1"/>
    <col min="33" max="16384" width="11.42578125" style="240"/>
  </cols>
  <sheetData>
    <row r="1" spans="1:42" ht="12.75" customHeight="1" x14ac:dyDescent="0.25">
      <c r="A1" s="230"/>
      <c r="B1" s="231"/>
      <c r="C1" s="232" t="s">
        <v>101</v>
      </c>
      <c r="D1" s="233" t="s">
        <v>79</v>
      </c>
      <c r="E1" s="234"/>
      <c r="F1" s="234"/>
      <c r="G1" s="234"/>
      <c r="H1" s="234"/>
      <c r="I1" s="234"/>
      <c r="J1" s="234"/>
      <c r="K1" s="234"/>
      <c r="L1" s="234"/>
      <c r="M1" s="234"/>
      <c r="N1" s="234"/>
      <c r="O1" s="234"/>
      <c r="P1" s="234"/>
      <c r="Q1" s="234"/>
      <c r="R1" s="234"/>
      <c r="S1" s="234"/>
      <c r="T1" s="234"/>
      <c r="U1" s="234"/>
      <c r="V1" s="234"/>
      <c r="W1" s="234"/>
      <c r="X1" s="234"/>
      <c r="Y1" s="235" t="s">
        <v>429</v>
      </c>
      <c r="Z1" s="236"/>
      <c r="AA1" s="237">
        <v>3</v>
      </c>
      <c r="AB1" s="238"/>
    </row>
    <row r="2" spans="1:42" ht="12.75" customHeight="1" x14ac:dyDescent="0.25">
      <c r="A2" s="241"/>
      <c r="B2" s="242"/>
      <c r="C2" s="243"/>
      <c r="D2" s="244"/>
      <c r="E2" s="245"/>
      <c r="F2" s="245"/>
      <c r="G2" s="245"/>
      <c r="H2" s="245"/>
      <c r="I2" s="245"/>
      <c r="J2" s="245"/>
      <c r="K2" s="245"/>
      <c r="L2" s="245"/>
      <c r="M2" s="245"/>
      <c r="N2" s="245"/>
      <c r="O2" s="245"/>
      <c r="P2" s="245"/>
      <c r="Q2" s="245"/>
      <c r="R2" s="245"/>
      <c r="S2" s="245"/>
      <c r="T2" s="245"/>
      <c r="U2" s="245"/>
      <c r="V2" s="245"/>
      <c r="W2" s="245"/>
      <c r="X2" s="245"/>
      <c r="Y2" s="246"/>
      <c r="Z2" s="247"/>
      <c r="AA2" s="248"/>
      <c r="AB2" s="249"/>
    </row>
    <row r="3" spans="1:42" ht="12.75" customHeight="1" thickBot="1" x14ac:dyDescent="0.3">
      <c r="A3" s="241"/>
      <c r="B3" s="242"/>
      <c r="C3" s="250"/>
      <c r="D3" s="251"/>
      <c r="E3" s="252"/>
      <c r="F3" s="252"/>
      <c r="G3" s="252"/>
      <c r="H3" s="252"/>
      <c r="I3" s="252"/>
      <c r="J3" s="252"/>
      <c r="K3" s="252"/>
      <c r="L3" s="252"/>
      <c r="M3" s="252"/>
      <c r="N3" s="252"/>
      <c r="O3" s="252"/>
      <c r="P3" s="252"/>
      <c r="Q3" s="252"/>
      <c r="R3" s="252"/>
      <c r="S3" s="252"/>
      <c r="T3" s="252"/>
      <c r="U3" s="252"/>
      <c r="V3" s="252"/>
      <c r="W3" s="252"/>
      <c r="X3" s="252"/>
      <c r="Y3" s="253"/>
      <c r="Z3" s="254"/>
      <c r="AA3" s="255"/>
      <c r="AB3" s="256"/>
    </row>
    <row r="4" spans="1:42" ht="12.75" customHeight="1" thickBot="1" x14ac:dyDescent="0.3">
      <c r="A4" s="241"/>
      <c r="B4" s="242"/>
      <c r="C4" s="257" t="s">
        <v>102</v>
      </c>
      <c r="D4" s="233" t="s">
        <v>428</v>
      </c>
      <c r="E4" s="234"/>
      <c r="F4" s="234"/>
      <c r="G4" s="234"/>
      <c r="H4" s="234"/>
      <c r="I4" s="234"/>
      <c r="J4" s="234"/>
      <c r="K4" s="234"/>
      <c r="L4" s="234"/>
      <c r="M4" s="234"/>
      <c r="N4" s="234"/>
      <c r="O4" s="234"/>
      <c r="P4" s="234"/>
      <c r="Q4" s="234"/>
      <c r="R4" s="234"/>
      <c r="S4" s="234"/>
      <c r="T4" s="234"/>
      <c r="U4" s="234"/>
      <c r="V4" s="234"/>
      <c r="W4" s="234"/>
      <c r="X4" s="234"/>
      <c r="Y4" s="258" t="s">
        <v>430</v>
      </c>
      <c r="Z4" s="259"/>
      <c r="AA4" s="260" t="s">
        <v>3</v>
      </c>
      <c r="AB4" s="261"/>
    </row>
    <row r="5" spans="1:42" ht="12.75" customHeight="1" thickBot="1" x14ac:dyDescent="0.3">
      <c r="A5" s="241"/>
      <c r="B5" s="242"/>
      <c r="C5" s="262"/>
      <c r="D5" s="244"/>
      <c r="E5" s="245"/>
      <c r="F5" s="245"/>
      <c r="G5" s="245"/>
      <c r="H5" s="245"/>
      <c r="I5" s="245"/>
      <c r="J5" s="245"/>
      <c r="K5" s="245"/>
      <c r="L5" s="245"/>
      <c r="M5" s="245"/>
      <c r="N5" s="245"/>
      <c r="O5" s="245"/>
      <c r="P5" s="245"/>
      <c r="Q5" s="245"/>
      <c r="R5" s="245"/>
      <c r="S5" s="245"/>
      <c r="T5" s="245"/>
      <c r="U5" s="245"/>
      <c r="V5" s="245"/>
      <c r="W5" s="245"/>
      <c r="X5" s="245"/>
      <c r="Y5" s="263"/>
      <c r="Z5" s="264"/>
      <c r="AA5" s="261"/>
      <c r="AB5" s="261"/>
    </row>
    <row r="6" spans="1:42" ht="18.75" thickBot="1" x14ac:dyDescent="0.3">
      <c r="A6" s="265"/>
      <c r="B6" s="266"/>
      <c r="C6" s="267"/>
      <c r="D6" s="251"/>
      <c r="E6" s="252"/>
      <c r="F6" s="252"/>
      <c r="G6" s="252"/>
      <c r="H6" s="252"/>
      <c r="I6" s="252"/>
      <c r="J6" s="252"/>
      <c r="K6" s="252"/>
      <c r="L6" s="252"/>
      <c r="M6" s="252"/>
      <c r="N6" s="252"/>
      <c r="O6" s="252"/>
      <c r="P6" s="252"/>
      <c r="Q6" s="252"/>
      <c r="R6" s="252"/>
      <c r="S6" s="252"/>
      <c r="T6" s="252"/>
      <c r="U6" s="252"/>
      <c r="V6" s="252"/>
      <c r="W6" s="252"/>
      <c r="X6" s="252"/>
      <c r="Y6" s="268" t="s">
        <v>431</v>
      </c>
      <c r="Z6" s="268"/>
      <c r="AA6" s="269">
        <v>45251</v>
      </c>
      <c r="AB6" s="270"/>
    </row>
    <row r="7" spans="1:42" x14ac:dyDescent="0.25">
      <c r="A7" s="271" t="s">
        <v>460</v>
      </c>
      <c r="B7" s="239"/>
      <c r="C7" s="272"/>
      <c r="D7" s="273"/>
      <c r="E7" s="273"/>
      <c r="F7" s="273"/>
      <c r="G7" s="273"/>
      <c r="H7" s="273"/>
      <c r="I7" s="273"/>
      <c r="J7" s="273"/>
      <c r="K7" s="273"/>
      <c r="L7" s="273"/>
      <c r="M7" s="273"/>
      <c r="N7" s="273"/>
      <c r="O7" s="273"/>
      <c r="P7" s="273"/>
      <c r="Q7" s="273"/>
      <c r="R7" s="273"/>
      <c r="S7" s="273"/>
      <c r="T7" s="273"/>
      <c r="U7" s="273"/>
      <c r="V7" s="273"/>
      <c r="W7" s="273"/>
      <c r="X7" s="273"/>
      <c r="Y7" s="273"/>
      <c r="Z7" s="273"/>
      <c r="AA7" s="274"/>
      <c r="AB7" s="273"/>
    </row>
    <row r="8" spans="1:42" x14ac:dyDescent="0.25">
      <c r="A8" s="275"/>
      <c r="B8" s="275"/>
      <c r="C8" s="275"/>
      <c r="D8" s="275"/>
      <c r="E8" s="275"/>
      <c r="F8" s="275"/>
      <c r="G8" s="275"/>
      <c r="H8" s="275"/>
      <c r="I8" s="275"/>
      <c r="J8" s="275"/>
      <c r="K8" s="275"/>
      <c r="L8" s="275"/>
      <c r="M8" s="275"/>
      <c r="N8" s="275"/>
      <c r="O8" s="275"/>
      <c r="P8" s="275"/>
      <c r="Q8" s="275"/>
      <c r="R8" s="275"/>
      <c r="S8" s="276"/>
      <c r="T8" s="277" t="s">
        <v>103</v>
      </c>
      <c r="U8" s="277"/>
      <c r="V8" s="277"/>
      <c r="W8" s="277"/>
      <c r="X8" s="277"/>
      <c r="Y8" s="277"/>
      <c r="Z8" s="277"/>
      <c r="AA8" s="277"/>
      <c r="AB8" s="277"/>
      <c r="AC8" s="277"/>
      <c r="AD8" s="277"/>
      <c r="AE8" s="277"/>
    </row>
    <row r="9" spans="1:42" ht="33" customHeight="1" x14ac:dyDescent="0.25">
      <c r="A9" s="278" t="s">
        <v>104</v>
      </c>
      <c r="B9" s="279" t="s">
        <v>438</v>
      </c>
      <c r="C9" s="280" t="s">
        <v>437</v>
      </c>
      <c r="D9" s="279" t="s">
        <v>435</v>
      </c>
      <c r="E9" s="281" t="s">
        <v>436</v>
      </c>
      <c r="F9" s="281" t="s">
        <v>439</v>
      </c>
      <c r="G9" s="282"/>
      <c r="H9" s="282"/>
      <c r="I9" s="283" t="s">
        <v>440</v>
      </c>
      <c r="J9" s="283" t="s">
        <v>441</v>
      </c>
      <c r="K9" s="284" t="s">
        <v>442</v>
      </c>
      <c r="L9" s="283" t="s">
        <v>443</v>
      </c>
      <c r="M9" s="283" t="s">
        <v>444</v>
      </c>
      <c r="N9" s="283" t="s">
        <v>445</v>
      </c>
      <c r="O9" s="283" t="s">
        <v>446</v>
      </c>
      <c r="P9" s="283" t="s">
        <v>447</v>
      </c>
      <c r="Q9" s="283" t="s">
        <v>448</v>
      </c>
      <c r="R9" s="283" t="s">
        <v>449</v>
      </c>
      <c r="S9" s="283" t="s">
        <v>450</v>
      </c>
      <c r="T9" s="282" t="s">
        <v>105</v>
      </c>
      <c r="U9" s="283" t="s">
        <v>461</v>
      </c>
      <c r="V9" s="283" t="s">
        <v>106</v>
      </c>
      <c r="W9" s="283" t="s">
        <v>107</v>
      </c>
      <c r="X9" s="283" t="s">
        <v>108</v>
      </c>
      <c r="Y9" s="283" t="s">
        <v>109</v>
      </c>
      <c r="Z9" s="283" t="s">
        <v>451</v>
      </c>
      <c r="AA9" s="282" t="s">
        <v>452</v>
      </c>
      <c r="AB9" s="282" t="s">
        <v>453</v>
      </c>
      <c r="AC9" s="282"/>
      <c r="AD9" s="282"/>
      <c r="AE9" s="282"/>
    </row>
    <row r="10" spans="1:42" ht="33" customHeight="1" x14ac:dyDescent="0.25">
      <c r="A10" s="285"/>
      <c r="B10" s="286"/>
      <c r="C10" s="287"/>
      <c r="D10" s="288"/>
      <c r="E10" s="289"/>
      <c r="F10" s="289"/>
      <c r="G10" s="282"/>
      <c r="H10" s="282"/>
      <c r="I10" s="288"/>
      <c r="J10" s="288"/>
      <c r="K10" s="287"/>
      <c r="L10" s="288"/>
      <c r="M10" s="288"/>
      <c r="N10" s="288"/>
      <c r="O10" s="288"/>
      <c r="P10" s="288"/>
      <c r="Q10" s="288"/>
      <c r="R10" s="288"/>
      <c r="S10" s="288"/>
      <c r="T10" s="282"/>
      <c r="U10" s="288"/>
      <c r="V10" s="290"/>
      <c r="W10" s="290"/>
      <c r="X10" s="290"/>
      <c r="Y10" s="288"/>
      <c r="Z10" s="288"/>
      <c r="AA10" s="283"/>
      <c r="AB10" s="291" t="s">
        <v>110</v>
      </c>
      <c r="AC10" s="291" t="s">
        <v>111</v>
      </c>
      <c r="AD10" s="291" t="s">
        <v>112</v>
      </c>
      <c r="AE10" s="291" t="s">
        <v>113</v>
      </c>
    </row>
    <row r="11" spans="1:42" s="307" customFormat="1" ht="54.75" customHeight="1" x14ac:dyDescent="0.25">
      <c r="A11" s="292">
        <v>1</v>
      </c>
      <c r="B11" s="293" t="s">
        <v>336</v>
      </c>
      <c r="C11" s="293" t="s">
        <v>335</v>
      </c>
      <c r="D11" s="293" t="s">
        <v>583</v>
      </c>
      <c r="E11" s="294" t="s">
        <v>595</v>
      </c>
      <c r="F11" s="295" t="s">
        <v>595</v>
      </c>
      <c r="G11" s="296"/>
      <c r="H11" s="297"/>
      <c r="I11" s="298" t="s">
        <v>594</v>
      </c>
      <c r="J11" s="298">
        <v>2400</v>
      </c>
      <c r="K11" s="299" t="s">
        <v>593</v>
      </c>
      <c r="L11" s="300" t="s">
        <v>578</v>
      </c>
      <c r="M11" s="299" t="s">
        <v>121</v>
      </c>
      <c r="N11" s="299" t="s">
        <v>357</v>
      </c>
      <c r="O11" s="299" t="s">
        <v>117</v>
      </c>
      <c r="P11" s="299" t="s">
        <v>662</v>
      </c>
      <c r="Q11" s="299" t="s">
        <v>651</v>
      </c>
      <c r="R11" s="301">
        <v>45383</v>
      </c>
      <c r="S11" s="301">
        <v>45657</v>
      </c>
      <c r="T11" s="302" t="s">
        <v>592</v>
      </c>
      <c r="U11" s="303" t="s">
        <v>591</v>
      </c>
      <c r="V11" s="303" t="s">
        <v>925</v>
      </c>
      <c r="W11" s="303" t="s">
        <v>590</v>
      </c>
      <c r="X11" s="304" t="s">
        <v>120</v>
      </c>
      <c r="Y11" s="305" t="s">
        <v>895</v>
      </c>
      <c r="Z11" s="306">
        <v>1700</v>
      </c>
      <c r="AA11" s="306">
        <v>2400</v>
      </c>
      <c r="AB11" s="306">
        <v>0</v>
      </c>
      <c r="AC11" s="306">
        <v>600</v>
      </c>
      <c r="AD11" s="306">
        <v>1800</v>
      </c>
      <c r="AE11" s="306">
        <v>0</v>
      </c>
    </row>
    <row r="12" spans="1:42" s="309" customFormat="1" ht="53.25" customHeight="1" x14ac:dyDescent="0.25">
      <c r="A12" s="308">
        <f>+A11+1</f>
        <v>2</v>
      </c>
      <c r="B12" s="293" t="s">
        <v>336</v>
      </c>
      <c r="C12" s="293" t="s">
        <v>335</v>
      </c>
      <c r="D12" s="293" t="s">
        <v>583</v>
      </c>
      <c r="E12" s="294" t="s">
        <v>589</v>
      </c>
      <c r="F12" s="295" t="s">
        <v>589</v>
      </c>
      <c r="G12" s="296"/>
      <c r="H12" s="297"/>
      <c r="I12" s="298" t="s">
        <v>588</v>
      </c>
      <c r="J12" s="298">
        <v>300</v>
      </c>
      <c r="K12" s="299" t="s">
        <v>587</v>
      </c>
      <c r="L12" s="300" t="s">
        <v>578</v>
      </c>
      <c r="M12" s="299" t="s">
        <v>121</v>
      </c>
      <c r="N12" s="299" t="s">
        <v>357</v>
      </c>
      <c r="O12" s="299" t="s">
        <v>117</v>
      </c>
      <c r="P12" s="299" t="s">
        <v>662</v>
      </c>
      <c r="Q12" s="299" t="s">
        <v>651</v>
      </c>
      <c r="R12" s="301">
        <v>45383</v>
      </c>
      <c r="S12" s="301">
        <v>45657</v>
      </c>
      <c r="T12" s="302" t="s">
        <v>586</v>
      </c>
      <c r="U12" s="303" t="s">
        <v>585</v>
      </c>
      <c r="V12" s="303" t="s">
        <v>926</v>
      </c>
      <c r="W12" s="303" t="s">
        <v>584</v>
      </c>
      <c r="X12" s="304" t="s">
        <v>120</v>
      </c>
      <c r="Y12" s="305" t="s">
        <v>895</v>
      </c>
      <c r="Z12" s="306">
        <v>200</v>
      </c>
      <c r="AA12" s="306">
        <v>300</v>
      </c>
      <c r="AB12" s="306">
        <v>0</v>
      </c>
      <c r="AC12" s="306">
        <v>100</v>
      </c>
      <c r="AD12" s="306">
        <v>200</v>
      </c>
      <c r="AE12" s="306">
        <v>0</v>
      </c>
      <c r="AF12" s="307"/>
      <c r="AG12" s="307"/>
      <c r="AH12" s="307"/>
    </row>
    <row r="13" spans="1:42" s="307" customFormat="1" ht="33" customHeight="1" x14ac:dyDescent="0.25">
      <c r="A13" s="292">
        <v>3</v>
      </c>
      <c r="B13" s="293" t="s">
        <v>336</v>
      </c>
      <c r="C13" s="293" t="s">
        <v>335</v>
      </c>
      <c r="D13" s="293" t="s">
        <v>583</v>
      </c>
      <c r="E13" s="294" t="s">
        <v>582</v>
      </c>
      <c r="F13" s="295" t="s">
        <v>582</v>
      </c>
      <c r="G13" s="296"/>
      <c r="H13" s="297"/>
      <c r="I13" s="298" t="s">
        <v>581</v>
      </c>
      <c r="J13" s="298" t="s">
        <v>580</v>
      </c>
      <c r="K13" s="299" t="s">
        <v>579</v>
      </c>
      <c r="L13" s="300" t="s">
        <v>578</v>
      </c>
      <c r="M13" s="299" t="s">
        <v>397</v>
      </c>
      <c r="N13" s="299" t="s">
        <v>357</v>
      </c>
      <c r="O13" s="299" t="s">
        <v>117</v>
      </c>
      <c r="P13" s="299" t="s">
        <v>662</v>
      </c>
      <c r="Q13" s="299" t="s">
        <v>651</v>
      </c>
      <c r="R13" s="301">
        <v>45383</v>
      </c>
      <c r="S13" s="301">
        <v>45657</v>
      </c>
      <c r="T13" s="302" t="s">
        <v>577</v>
      </c>
      <c r="U13" s="303" t="s">
        <v>576</v>
      </c>
      <c r="V13" s="303" t="s">
        <v>927</v>
      </c>
      <c r="W13" s="303" t="s">
        <v>575</v>
      </c>
      <c r="X13" s="304" t="s">
        <v>120</v>
      </c>
      <c r="Y13" s="305" t="s">
        <v>895</v>
      </c>
      <c r="Z13" s="306">
        <v>3</v>
      </c>
      <c r="AA13" s="306">
        <v>10</v>
      </c>
      <c r="AB13" s="306">
        <v>0</v>
      </c>
      <c r="AC13" s="306">
        <v>0</v>
      </c>
      <c r="AD13" s="306">
        <v>0</v>
      </c>
      <c r="AE13" s="306">
        <v>10</v>
      </c>
    </row>
    <row r="14" spans="1:42" s="316" customFormat="1" ht="33" customHeight="1" x14ac:dyDescent="0.25">
      <c r="A14" s="308">
        <v>4</v>
      </c>
      <c r="B14" s="293" t="s">
        <v>336</v>
      </c>
      <c r="C14" s="293" t="s">
        <v>341</v>
      </c>
      <c r="D14" s="293" t="s">
        <v>567</v>
      </c>
      <c r="E14" s="293" t="s">
        <v>566</v>
      </c>
      <c r="F14" s="310" t="s">
        <v>566</v>
      </c>
      <c r="G14" s="311"/>
      <c r="H14" s="312"/>
      <c r="I14" s="298" t="s">
        <v>571</v>
      </c>
      <c r="J14" s="298">
        <v>1</v>
      </c>
      <c r="K14" s="299" t="s">
        <v>570</v>
      </c>
      <c r="L14" s="300" t="s">
        <v>556</v>
      </c>
      <c r="M14" s="299" t="s">
        <v>328</v>
      </c>
      <c r="N14" s="299" t="s">
        <v>357</v>
      </c>
      <c r="O14" s="299" t="s">
        <v>117</v>
      </c>
      <c r="P14" s="299" t="s">
        <v>662</v>
      </c>
      <c r="Q14" s="299" t="s">
        <v>408</v>
      </c>
      <c r="R14" s="301">
        <v>45307</v>
      </c>
      <c r="S14" s="301">
        <v>45657</v>
      </c>
      <c r="T14" s="302" t="s">
        <v>574</v>
      </c>
      <c r="U14" s="303" t="s">
        <v>928</v>
      </c>
      <c r="V14" s="303" t="s">
        <v>573</v>
      </c>
      <c r="W14" s="303" t="s">
        <v>572</v>
      </c>
      <c r="X14" s="304" t="s">
        <v>329</v>
      </c>
      <c r="Y14" s="313" t="s">
        <v>895</v>
      </c>
      <c r="Z14" s="314">
        <v>0</v>
      </c>
      <c r="AA14" s="315">
        <v>150</v>
      </c>
      <c r="AB14" s="306">
        <v>0</v>
      </c>
      <c r="AC14" s="315">
        <v>0</v>
      </c>
      <c r="AD14" s="315">
        <v>0</v>
      </c>
      <c r="AE14" s="315">
        <v>150</v>
      </c>
    </row>
    <row r="15" spans="1:42" s="316" customFormat="1" ht="33" customHeight="1" x14ac:dyDescent="0.25">
      <c r="A15" s="292">
        <v>5</v>
      </c>
      <c r="B15" s="293" t="s">
        <v>336</v>
      </c>
      <c r="C15" s="293" t="s">
        <v>341</v>
      </c>
      <c r="D15" s="293" t="s">
        <v>567</v>
      </c>
      <c r="E15" s="293" t="s">
        <v>566</v>
      </c>
      <c r="F15" s="310" t="s">
        <v>566</v>
      </c>
      <c r="G15" s="311"/>
      <c r="H15" s="312"/>
      <c r="I15" s="298" t="s">
        <v>571</v>
      </c>
      <c r="J15" s="298">
        <v>1</v>
      </c>
      <c r="K15" s="299" t="s">
        <v>570</v>
      </c>
      <c r="L15" s="300" t="s">
        <v>556</v>
      </c>
      <c r="M15" s="299" t="s">
        <v>328</v>
      </c>
      <c r="N15" s="299" t="s">
        <v>357</v>
      </c>
      <c r="O15" s="299" t="s">
        <v>117</v>
      </c>
      <c r="P15" s="299" t="s">
        <v>662</v>
      </c>
      <c r="Q15" s="299" t="s">
        <v>408</v>
      </c>
      <c r="R15" s="301">
        <v>45307</v>
      </c>
      <c r="S15" s="301">
        <v>45657</v>
      </c>
      <c r="T15" s="302" t="s">
        <v>569</v>
      </c>
      <c r="U15" s="303" t="s">
        <v>929</v>
      </c>
      <c r="V15" s="303" t="s">
        <v>959</v>
      </c>
      <c r="W15" s="303" t="s">
        <v>568</v>
      </c>
      <c r="X15" s="304" t="s">
        <v>329</v>
      </c>
      <c r="Y15" s="305" t="s">
        <v>704</v>
      </c>
      <c r="Z15" s="304">
        <v>0</v>
      </c>
      <c r="AA15" s="302">
        <v>0.75</v>
      </c>
      <c r="AB15" s="302">
        <v>0</v>
      </c>
      <c r="AC15" s="302">
        <v>0</v>
      </c>
      <c r="AD15" s="302">
        <v>0</v>
      </c>
      <c r="AE15" s="302">
        <v>0.75</v>
      </c>
      <c r="AI15" s="317"/>
      <c r="AJ15" s="317"/>
      <c r="AK15" s="317"/>
      <c r="AL15" s="317"/>
      <c r="AM15" s="317"/>
      <c r="AN15" s="317"/>
      <c r="AO15" s="317"/>
      <c r="AP15" s="317"/>
    </row>
    <row r="16" spans="1:42" s="316" customFormat="1" ht="33" customHeight="1" x14ac:dyDescent="0.25">
      <c r="A16" s="308">
        <f>+A15+1</f>
        <v>6</v>
      </c>
      <c r="B16" s="293" t="s">
        <v>336</v>
      </c>
      <c r="C16" s="293" t="s">
        <v>341</v>
      </c>
      <c r="D16" s="293" t="s">
        <v>567</v>
      </c>
      <c r="E16" s="293" t="s">
        <v>566</v>
      </c>
      <c r="F16" s="310" t="s">
        <v>566</v>
      </c>
      <c r="G16" s="311"/>
      <c r="H16" s="312"/>
      <c r="I16" s="298" t="s">
        <v>565</v>
      </c>
      <c r="J16" s="298">
        <v>2</v>
      </c>
      <c r="K16" s="299" t="s">
        <v>564</v>
      </c>
      <c r="L16" s="300" t="s">
        <v>556</v>
      </c>
      <c r="M16" s="299" t="s">
        <v>121</v>
      </c>
      <c r="N16" s="299" t="s">
        <v>357</v>
      </c>
      <c r="O16" s="299" t="s">
        <v>117</v>
      </c>
      <c r="P16" s="299" t="s">
        <v>662</v>
      </c>
      <c r="Q16" s="299" t="s">
        <v>408</v>
      </c>
      <c r="R16" s="301">
        <v>45307</v>
      </c>
      <c r="S16" s="301">
        <v>45657</v>
      </c>
      <c r="T16" s="302" t="s">
        <v>563</v>
      </c>
      <c r="U16" s="303" t="s">
        <v>960</v>
      </c>
      <c r="V16" s="303" t="s">
        <v>562</v>
      </c>
      <c r="W16" s="303" t="s">
        <v>561</v>
      </c>
      <c r="X16" s="304" t="s">
        <v>329</v>
      </c>
      <c r="Y16" s="305" t="s">
        <v>693</v>
      </c>
      <c r="Z16" s="304">
        <v>0</v>
      </c>
      <c r="AA16" s="306">
        <v>2</v>
      </c>
      <c r="AB16" s="306">
        <v>0</v>
      </c>
      <c r="AC16" s="318">
        <v>1</v>
      </c>
      <c r="AD16" s="318">
        <v>1</v>
      </c>
      <c r="AE16" s="306">
        <v>0</v>
      </c>
    </row>
    <row r="17" spans="1:45" s="316" customFormat="1" ht="33" customHeight="1" x14ac:dyDescent="0.25">
      <c r="A17" s="292">
        <v>7</v>
      </c>
      <c r="B17" s="293" t="s">
        <v>336</v>
      </c>
      <c r="C17" s="319" t="s">
        <v>341</v>
      </c>
      <c r="D17" s="293" t="s">
        <v>560</v>
      </c>
      <c r="E17" s="320" t="s">
        <v>559</v>
      </c>
      <c r="F17" s="310" t="s">
        <v>559</v>
      </c>
      <c r="G17" s="311"/>
      <c r="H17" s="312"/>
      <c r="I17" s="321" t="s">
        <v>558</v>
      </c>
      <c r="J17" s="321">
        <v>1</v>
      </c>
      <c r="K17" s="299" t="s">
        <v>557</v>
      </c>
      <c r="L17" s="300" t="s">
        <v>556</v>
      </c>
      <c r="M17" s="299" t="s">
        <v>328</v>
      </c>
      <c r="N17" s="299" t="s">
        <v>357</v>
      </c>
      <c r="O17" s="299" t="s">
        <v>117</v>
      </c>
      <c r="P17" s="299" t="s">
        <v>662</v>
      </c>
      <c r="Q17" s="299" t="s">
        <v>408</v>
      </c>
      <c r="R17" s="301">
        <v>45349</v>
      </c>
      <c r="S17" s="301">
        <v>45657</v>
      </c>
      <c r="T17" s="302" t="s">
        <v>555</v>
      </c>
      <c r="U17" s="303" t="s">
        <v>930</v>
      </c>
      <c r="V17" s="303" t="s">
        <v>554</v>
      </c>
      <c r="W17" s="303" t="s">
        <v>553</v>
      </c>
      <c r="X17" s="304" t="s">
        <v>120</v>
      </c>
      <c r="Y17" s="305" t="s">
        <v>704</v>
      </c>
      <c r="Z17" s="304">
        <v>0</v>
      </c>
      <c r="AA17" s="302">
        <v>0.6</v>
      </c>
      <c r="AB17" s="302">
        <v>0</v>
      </c>
      <c r="AC17" s="302">
        <v>0.2</v>
      </c>
      <c r="AD17" s="302">
        <v>0.2</v>
      </c>
      <c r="AE17" s="302">
        <v>0.2</v>
      </c>
    </row>
    <row r="18" spans="1:45" s="316" customFormat="1" ht="51" customHeight="1" x14ac:dyDescent="0.25">
      <c r="A18" s="308">
        <f>+A17+1</f>
        <v>8</v>
      </c>
      <c r="B18" s="321" t="s">
        <v>336</v>
      </c>
      <c r="C18" s="319" t="s">
        <v>335</v>
      </c>
      <c r="D18" s="293" t="s">
        <v>540</v>
      </c>
      <c r="E18" s="320" t="s">
        <v>552</v>
      </c>
      <c r="F18" s="310" t="s">
        <v>552</v>
      </c>
      <c r="G18" s="311"/>
      <c r="H18" s="312"/>
      <c r="I18" s="321" t="s">
        <v>551</v>
      </c>
      <c r="J18" s="321">
        <v>500</v>
      </c>
      <c r="K18" s="299" t="s">
        <v>550</v>
      </c>
      <c r="L18" s="300" t="s">
        <v>531</v>
      </c>
      <c r="M18" s="299" t="s">
        <v>121</v>
      </c>
      <c r="N18" s="299" t="s">
        <v>357</v>
      </c>
      <c r="O18" s="299" t="s">
        <v>117</v>
      </c>
      <c r="P18" s="299" t="s">
        <v>662</v>
      </c>
      <c r="Q18" s="299" t="s">
        <v>304</v>
      </c>
      <c r="R18" s="301">
        <v>45292</v>
      </c>
      <c r="S18" s="301">
        <v>45657</v>
      </c>
      <c r="T18" s="302" t="s">
        <v>549</v>
      </c>
      <c r="U18" s="303" t="s">
        <v>899</v>
      </c>
      <c r="V18" s="303" t="s">
        <v>548</v>
      </c>
      <c r="W18" s="303" t="s">
        <v>547</v>
      </c>
      <c r="X18" s="304" t="s">
        <v>120</v>
      </c>
      <c r="Y18" s="305" t="s">
        <v>704</v>
      </c>
      <c r="Z18" s="304">
        <v>529</v>
      </c>
      <c r="AA18" s="302">
        <v>1</v>
      </c>
      <c r="AB18" s="302">
        <v>0.25</v>
      </c>
      <c r="AC18" s="302">
        <v>0.25</v>
      </c>
      <c r="AD18" s="302">
        <v>0.25</v>
      </c>
      <c r="AE18" s="302">
        <v>0.25</v>
      </c>
    </row>
    <row r="19" spans="1:45" s="316" customFormat="1" ht="66" customHeight="1" x14ac:dyDescent="0.25">
      <c r="A19" s="292">
        <v>9</v>
      </c>
      <c r="B19" s="321" t="s">
        <v>336</v>
      </c>
      <c r="C19" s="319" t="s">
        <v>335</v>
      </c>
      <c r="D19" s="293" t="s">
        <v>540</v>
      </c>
      <c r="E19" s="320" t="s">
        <v>546</v>
      </c>
      <c r="F19" s="310" t="s">
        <v>546</v>
      </c>
      <c r="G19" s="311"/>
      <c r="H19" s="312"/>
      <c r="I19" s="321" t="s">
        <v>545</v>
      </c>
      <c r="J19" s="321">
        <v>300</v>
      </c>
      <c r="K19" s="299" t="s">
        <v>537</v>
      </c>
      <c r="L19" s="300" t="s">
        <v>531</v>
      </c>
      <c r="M19" s="299" t="s">
        <v>121</v>
      </c>
      <c r="N19" s="299" t="s">
        <v>357</v>
      </c>
      <c r="O19" s="299" t="s">
        <v>117</v>
      </c>
      <c r="P19" s="299" t="s">
        <v>662</v>
      </c>
      <c r="Q19" s="299" t="s">
        <v>304</v>
      </c>
      <c r="R19" s="301">
        <v>45292</v>
      </c>
      <c r="S19" s="301">
        <v>45657</v>
      </c>
      <c r="T19" s="302" t="s">
        <v>544</v>
      </c>
      <c r="U19" s="303" t="s">
        <v>543</v>
      </c>
      <c r="V19" s="303" t="s">
        <v>542</v>
      </c>
      <c r="W19" s="303" t="s">
        <v>541</v>
      </c>
      <c r="X19" s="304" t="s">
        <v>120</v>
      </c>
      <c r="Y19" s="305" t="s">
        <v>704</v>
      </c>
      <c r="Z19" s="304">
        <v>200</v>
      </c>
      <c r="AA19" s="302">
        <v>1</v>
      </c>
      <c r="AB19" s="306">
        <v>0</v>
      </c>
      <c r="AC19" s="306">
        <v>0</v>
      </c>
      <c r="AD19" s="302">
        <v>0.25</v>
      </c>
      <c r="AE19" s="302">
        <v>0.75</v>
      </c>
      <c r="AF19" s="322"/>
      <c r="AK19" s="317"/>
      <c r="AL19" s="317"/>
      <c r="AM19" s="317"/>
      <c r="AN19" s="317"/>
      <c r="AO19" s="317"/>
      <c r="AP19" s="317"/>
      <c r="AQ19" s="317"/>
      <c r="AR19" s="317"/>
      <c r="AS19" s="317"/>
    </row>
    <row r="20" spans="1:45" s="316" customFormat="1" ht="60.75" customHeight="1" x14ac:dyDescent="0.25">
      <c r="A20" s="308">
        <f>+A19+1</f>
        <v>10</v>
      </c>
      <c r="B20" s="321" t="s">
        <v>336</v>
      </c>
      <c r="C20" s="319" t="s">
        <v>335</v>
      </c>
      <c r="D20" s="293" t="s">
        <v>540</v>
      </c>
      <c r="E20" s="320" t="s">
        <v>539</v>
      </c>
      <c r="F20" s="310" t="s">
        <v>539</v>
      </c>
      <c r="G20" s="311"/>
      <c r="H20" s="312"/>
      <c r="I20" s="321" t="s">
        <v>538</v>
      </c>
      <c r="J20" s="321">
        <v>68</v>
      </c>
      <c r="K20" s="299" t="s">
        <v>537</v>
      </c>
      <c r="L20" s="300" t="s">
        <v>531</v>
      </c>
      <c r="M20" s="299" t="s">
        <v>121</v>
      </c>
      <c r="N20" s="299" t="s">
        <v>357</v>
      </c>
      <c r="O20" s="299" t="s">
        <v>117</v>
      </c>
      <c r="P20" s="299" t="s">
        <v>662</v>
      </c>
      <c r="Q20" s="299" t="s">
        <v>304</v>
      </c>
      <c r="R20" s="301">
        <v>45292</v>
      </c>
      <c r="S20" s="301">
        <v>45657</v>
      </c>
      <c r="T20" s="302" t="s">
        <v>536</v>
      </c>
      <c r="U20" s="303" t="s">
        <v>931</v>
      </c>
      <c r="V20" s="303" t="s">
        <v>961</v>
      </c>
      <c r="W20" s="303" t="s">
        <v>535</v>
      </c>
      <c r="X20" s="304" t="s">
        <v>120</v>
      </c>
      <c r="Y20" s="305" t="s">
        <v>704</v>
      </c>
      <c r="Z20" s="304">
        <v>68</v>
      </c>
      <c r="AA20" s="302">
        <v>1</v>
      </c>
      <c r="AB20" s="302">
        <v>0.25</v>
      </c>
      <c r="AC20" s="302">
        <v>0.25</v>
      </c>
      <c r="AD20" s="302">
        <v>0.25</v>
      </c>
      <c r="AE20" s="302">
        <v>0.25</v>
      </c>
    </row>
    <row r="21" spans="1:45" s="316" customFormat="1" ht="63" customHeight="1" x14ac:dyDescent="0.25">
      <c r="A21" s="292">
        <v>11</v>
      </c>
      <c r="B21" s="321" t="s">
        <v>336</v>
      </c>
      <c r="C21" s="319" t="s">
        <v>335</v>
      </c>
      <c r="D21" s="319" t="s">
        <v>487</v>
      </c>
      <c r="E21" s="320" t="s">
        <v>534</v>
      </c>
      <c r="F21" s="310" t="s">
        <v>534</v>
      </c>
      <c r="G21" s="311"/>
      <c r="H21" s="312"/>
      <c r="I21" s="321" t="s">
        <v>533</v>
      </c>
      <c r="J21" s="321">
        <v>500</v>
      </c>
      <c r="K21" s="299" t="s">
        <v>532</v>
      </c>
      <c r="L21" s="300" t="s">
        <v>531</v>
      </c>
      <c r="M21" s="299" t="s">
        <v>121</v>
      </c>
      <c r="N21" s="299" t="s">
        <v>357</v>
      </c>
      <c r="O21" s="299" t="s">
        <v>117</v>
      </c>
      <c r="P21" s="299" t="s">
        <v>662</v>
      </c>
      <c r="Q21" s="299" t="s">
        <v>304</v>
      </c>
      <c r="R21" s="301">
        <v>45292</v>
      </c>
      <c r="S21" s="301">
        <v>45657</v>
      </c>
      <c r="T21" s="302" t="s">
        <v>530</v>
      </c>
      <c r="U21" s="303" t="s">
        <v>900</v>
      </c>
      <c r="V21" s="303" t="s">
        <v>529</v>
      </c>
      <c r="W21" s="303" t="s">
        <v>528</v>
      </c>
      <c r="X21" s="304" t="s">
        <v>120</v>
      </c>
      <c r="Y21" s="305" t="s">
        <v>693</v>
      </c>
      <c r="Z21" s="304">
        <v>500</v>
      </c>
      <c r="AA21" s="306">
        <v>500</v>
      </c>
      <c r="AB21" s="306">
        <v>0</v>
      </c>
      <c r="AC21" s="306">
        <v>125</v>
      </c>
      <c r="AD21" s="306">
        <v>125</v>
      </c>
      <c r="AE21" s="306">
        <v>250</v>
      </c>
    </row>
    <row r="22" spans="1:45" s="316" customFormat="1" ht="33" customHeight="1" x14ac:dyDescent="0.25">
      <c r="A22" s="308">
        <v>13</v>
      </c>
      <c r="B22" s="293" t="s">
        <v>336</v>
      </c>
      <c r="C22" s="319" t="s">
        <v>335</v>
      </c>
      <c r="D22" s="293" t="s">
        <v>509</v>
      </c>
      <c r="E22" s="293" t="s">
        <v>524</v>
      </c>
      <c r="F22" s="310" t="s">
        <v>524</v>
      </c>
      <c r="G22" s="311"/>
      <c r="H22" s="312"/>
      <c r="I22" s="321" t="s">
        <v>523</v>
      </c>
      <c r="J22" s="321">
        <v>36</v>
      </c>
      <c r="K22" s="299" t="s">
        <v>517</v>
      </c>
      <c r="L22" s="300" t="s">
        <v>519</v>
      </c>
      <c r="M22" s="299" t="s">
        <v>121</v>
      </c>
      <c r="N22" s="299" t="s">
        <v>357</v>
      </c>
      <c r="O22" s="299" t="s">
        <v>117</v>
      </c>
      <c r="P22" s="299" t="s">
        <v>662</v>
      </c>
      <c r="Q22" s="299" t="s">
        <v>382</v>
      </c>
      <c r="R22" s="301">
        <v>45292</v>
      </c>
      <c r="S22" s="301">
        <v>45543</v>
      </c>
      <c r="T22" s="302" t="s">
        <v>527</v>
      </c>
      <c r="U22" s="303" t="s">
        <v>526</v>
      </c>
      <c r="V22" s="303" t="s">
        <v>962</v>
      </c>
      <c r="W22" s="303" t="s">
        <v>525</v>
      </c>
      <c r="X22" s="304" t="s">
        <v>120</v>
      </c>
      <c r="Y22" s="305" t="s">
        <v>895</v>
      </c>
      <c r="Z22" s="304">
        <v>0</v>
      </c>
      <c r="AA22" s="304">
        <v>36</v>
      </c>
      <c r="AB22" s="304">
        <v>4</v>
      </c>
      <c r="AC22" s="304">
        <v>24</v>
      </c>
      <c r="AD22" s="304">
        <v>8</v>
      </c>
      <c r="AE22" s="304">
        <v>0</v>
      </c>
    </row>
    <row r="23" spans="1:45" s="316" customFormat="1" ht="33" customHeight="1" x14ac:dyDescent="0.25">
      <c r="A23" s="292">
        <v>14</v>
      </c>
      <c r="B23" s="293" t="s">
        <v>336</v>
      </c>
      <c r="C23" s="293" t="s">
        <v>335</v>
      </c>
      <c r="D23" s="293" t="s">
        <v>509</v>
      </c>
      <c r="E23" s="293" t="s">
        <v>524</v>
      </c>
      <c r="F23" s="310" t="s">
        <v>524</v>
      </c>
      <c r="G23" s="311"/>
      <c r="H23" s="312"/>
      <c r="I23" s="321" t="s">
        <v>523</v>
      </c>
      <c r="J23" s="321">
        <v>24</v>
      </c>
      <c r="K23" s="299" t="s">
        <v>963</v>
      </c>
      <c r="L23" s="300" t="s">
        <v>519</v>
      </c>
      <c r="M23" s="299" t="s">
        <v>121</v>
      </c>
      <c r="N23" s="299" t="s">
        <v>357</v>
      </c>
      <c r="O23" s="299" t="s">
        <v>117</v>
      </c>
      <c r="P23" s="299" t="s">
        <v>662</v>
      </c>
      <c r="Q23" s="299" t="s">
        <v>382</v>
      </c>
      <c r="R23" s="301">
        <v>45292</v>
      </c>
      <c r="S23" s="301">
        <v>45543</v>
      </c>
      <c r="T23" s="302" t="s">
        <v>512</v>
      </c>
      <c r="U23" s="303" t="s">
        <v>522</v>
      </c>
      <c r="V23" s="303" t="s">
        <v>901</v>
      </c>
      <c r="W23" s="303" t="s">
        <v>510</v>
      </c>
      <c r="X23" s="304" t="s">
        <v>120</v>
      </c>
      <c r="Y23" s="305" t="s">
        <v>704</v>
      </c>
      <c r="Z23" s="304">
        <v>0</v>
      </c>
      <c r="AA23" s="302">
        <v>1</v>
      </c>
      <c r="AB23" s="304">
        <v>0</v>
      </c>
      <c r="AC23" s="304">
        <v>0</v>
      </c>
      <c r="AD23" s="302">
        <v>1</v>
      </c>
      <c r="AE23" s="304">
        <v>0</v>
      </c>
    </row>
    <row r="24" spans="1:45" s="316" customFormat="1" ht="33" customHeight="1" x14ac:dyDescent="0.25">
      <c r="A24" s="308">
        <f>+A23+1</f>
        <v>15</v>
      </c>
      <c r="B24" s="293" t="s">
        <v>336</v>
      </c>
      <c r="C24" s="293" t="s">
        <v>335</v>
      </c>
      <c r="D24" s="293" t="s">
        <v>509</v>
      </c>
      <c r="E24" s="293" t="s">
        <v>521</v>
      </c>
      <c r="F24" s="310" t="s">
        <v>521</v>
      </c>
      <c r="G24" s="311"/>
      <c r="H24" s="312"/>
      <c r="I24" s="321" t="s">
        <v>507</v>
      </c>
      <c r="J24" s="321">
        <v>27</v>
      </c>
      <c r="K24" s="299" t="s">
        <v>505</v>
      </c>
      <c r="L24" s="300" t="s">
        <v>519</v>
      </c>
      <c r="M24" s="299" t="s">
        <v>121</v>
      </c>
      <c r="N24" s="299" t="s">
        <v>357</v>
      </c>
      <c r="O24" s="299" t="s">
        <v>117</v>
      </c>
      <c r="P24" s="299" t="s">
        <v>662</v>
      </c>
      <c r="Q24" s="299" t="s">
        <v>382</v>
      </c>
      <c r="R24" s="301">
        <v>45292</v>
      </c>
      <c r="S24" s="301">
        <v>45657</v>
      </c>
      <c r="T24" s="302" t="s">
        <v>506</v>
      </c>
      <c r="U24" s="303" t="s">
        <v>932</v>
      </c>
      <c r="V24" s="303" t="s">
        <v>902</v>
      </c>
      <c r="W24" s="303" t="s">
        <v>505</v>
      </c>
      <c r="X24" s="304" t="s">
        <v>120</v>
      </c>
      <c r="Y24" s="305" t="s">
        <v>704</v>
      </c>
      <c r="Z24" s="304">
        <v>0</v>
      </c>
      <c r="AA24" s="299">
        <v>1</v>
      </c>
      <c r="AB24" s="302">
        <v>0.2</v>
      </c>
      <c r="AC24" s="302">
        <v>0.5</v>
      </c>
      <c r="AD24" s="302">
        <v>0.3</v>
      </c>
      <c r="AE24" s="302">
        <v>0</v>
      </c>
    </row>
    <row r="25" spans="1:45" s="316" customFormat="1" ht="33" customHeight="1" x14ac:dyDescent="0.25">
      <c r="A25" s="292">
        <v>15</v>
      </c>
      <c r="B25" s="293" t="s">
        <v>336</v>
      </c>
      <c r="C25" s="293" t="s">
        <v>335</v>
      </c>
      <c r="D25" s="293" t="s">
        <v>499</v>
      </c>
      <c r="E25" s="293" t="s">
        <v>520</v>
      </c>
      <c r="F25" s="310" t="s">
        <v>520</v>
      </c>
      <c r="G25" s="311"/>
      <c r="H25" s="312"/>
      <c r="I25" s="321" t="s">
        <v>504</v>
      </c>
      <c r="J25" s="321">
        <v>36</v>
      </c>
      <c r="K25" s="299" t="s">
        <v>503</v>
      </c>
      <c r="L25" s="300" t="s">
        <v>519</v>
      </c>
      <c r="M25" s="299" t="s">
        <v>121</v>
      </c>
      <c r="N25" s="299" t="s">
        <v>357</v>
      </c>
      <c r="O25" s="299" t="s">
        <v>117</v>
      </c>
      <c r="P25" s="299" t="s">
        <v>662</v>
      </c>
      <c r="Q25" s="299" t="s">
        <v>382</v>
      </c>
      <c r="R25" s="301">
        <v>45292</v>
      </c>
      <c r="S25" s="301">
        <v>45657</v>
      </c>
      <c r="T25" s="302" t="s">
        <v>964</v>
      </c>
      <c r="U25" s="303" t="s">
        <v>952</v>
      </c>
      <c r="V25" s="303" t="s">
        <v>965</v>
      </c>
      <c r="W25" s="303" t="s">
        <v>502</v>
      </c>
      <c r="X25" s="304" t="s">
        <v>120</v>
      </c>
      <c r="Y25" s="305" t="s">
        <v>693</v>
      </c>
      <c r="Z25" s="304">
        <v>0</v>
      </c>
      <c r="AA25" s="304">
        <v>36</v>
      </c>
      <c r="AB25" s="306"/>
      <c r="AC25" s="306">
        <v>18</v>
      </c>
      <c r="AD25" s="306"/>
      <c r="AE25" s="306">
        <v>18</v>
      </c>
    </row>
    <row r="26" spans="1:45" s="316" customFormat="1" ht="33" customHeight="1" x14ac:dyDescent="0.25">
      <c r="A26" s="308">
        <f>+A25+1</f>
        <v>16</v>
      </c>
      <c r="B26" s="293" t="s">
        <v>336</v>
      </c>
      <c r="C26" s="293" t="s">
        <v>335</v>
      </c>
      <c r="D26" s="293" t="s">
        <v>499</v>
      </c>
      <c r="E26" s="293" t="s">
        <v>520</v>
      </c>
      <c r="F26" s="310" t="s">
        <v>520</v>
      </c>
      <c r="G26" s="311"/>
      <c r="H26" s="312"/>
      <c r="I26" s="321" t="s">
        <v>966</v>
      </c>
      <c r="J26" s="321">
        <v>120</v>
      </c>
      <c r="K26" s="299" t="s">
        <v>501</v>
      </c>
      <c r="L26" s="300" t="s">
        <v>519</v>
      </c>
      <c r="M26" s="299" t="s">
        <v>121</v>
      </c>
      <c r="N26" s="299" t="s">
        <v>357</v>
      </c>
      <c r="O26" s="299" t="s">
        <v>117</v>
      </c>
      <c r="P26" s="299" t="s">
        <v>662</v>
      </c>
      <c r="Q26" s="299" t="s">
        <v>382</v>
      </c>
      <c r="R26" s="301">
        <v>45292</v>
      </c>
      <c r="S26" s="301">
        <v>45657</v>
      </c>
      <c r="T26" s="302" t="s">
        <v>967</v>
      </c>
      <c r="U26" s="303" t="s">
        <v>953</v>
      </c>
      <c r="V26" s="303" t="s">
        <v>968</v>
      </c>
      <c r="W26" s="303" t="s">
        <v>500</v>
      </c>
      <c r="X26" s="304" t="s">
        <v>120</v>
      </c>
      <c r="Y26" s="305" t="s">
        <v>895</v>
      </c>
      <c r="Z26" s="304">
        <v>0</v>
      </c>
      <c r="AA26" s="304">
        <v>120</v>
      </c>
      <c r="AB26" s="306">
        <v>40</v>
      </c>
      <c r="AC26" s="306">
        <v>20</v>
      </c>
      <c r="AD26" s="306">
        <v>50</v>
      </c>
      <c r="AE26" s="306">
        <v>20</v>
      </c>
    </row>
    <row r="27" spans="1:45" s="316" customFormat="1" ht="33" customHeight="1" x14ac:dyDescent="0.25">
      <c r="A27" s="292">
        <v>17</v>
      </c>
      <c r="B27" s="293" t="s">
        <v>336</v>
      </c>
      <c r="C27" s="293" t="s">
        <v>335</v>
      </c>
      <c r="D27" s="293" t="s">
        <v>499</v>
      </c>
      <c r="E27" s="293" t="s">
        <v>520</v>
      </c>
      <c r="F27" s="310" t="s">
        <v>520</v>
      </c>
      <c r="G27" s="311"/>
      <c r="H27" s="312"/>
      <c r="I27" s="321" t="s">
        <v>495</v>
      </c>
      <c r="J27" s="321">
        <v>0.3</v>
      </c>
      <c r="K27" s="299" t="s">
        <v>497</v>
      </c>
      <c r="L27" s="300" t="s">
        <v>519</v>
      </c>
      <c r="M27" s="299" t="s">
        <v>518</v>
      </c>
      <c r="N27" s="299" t="s">
        <v>357</v>
      </c>
      <c r="O27" s="299" t="s">
        <v>117</v>
      </c>
      <c r="P27" s="299" t="s">
        <v>662</v>
      </c>
      <c r="Q27" s="299" t="s">
        <v>382</v>
      </c>
      <c r="R27" s="301">
        <v>45292</v>
      </c>
      <c r="S27" s="301">
        <v>45543</v>
      </c>
      <c r="T27" s="302" t="s">
        <v>495</v>
      </c>
      <c r="U27" s="303" t="s">
        <v>933</v>
      </c>
      <c r="V27" s="303" t="s">
        <v>494</v>
      </c>
      <c r="W27" s="303" t="s">
        <v>896</v>
      </c>
      <c r="X27" s="304" t="s">
        <v>120</v>
      </c>
      <c r="Y27" s="323" t="s">
        <v>704</v>
      </c>
      <c r="Z27" s="304">
        <v>0</v>
      </c>
      <c r="AA27" s="299">
        <v>0.3</v>
      </c>
      <c r="AB27" s="324">
        <v>0</v>
      </c>
      <c r="AC27" s="324">
        <v>0</v>
      </c>
      <c r="AD27" s="324">
        <v>0.3</v>
      </c>
      <c r="AE27" s="324">
        <v>0</v>
      </c>
    </row>
    <row r="28" spans="1:45" s="316" customFormat="1" ht="33" customHeight="1" x14ac:dyDescent="0.25">
      <c r="A28" s="308">
        <f>+A27+1</f>
        <v>18</v>
      </c>
      <c r="B28" s="325" t="s">
        <v>336</v>
      </c>
      <c r="C28" s="325" t="s">
        <v>335</v>
      </c>
      <c r="D28" s="325" t="s">
        <v>509</v>
      </c>
      <c r="E28" s="326" t="s">
        <v>514</v>
      </c>
      <c r="F28" s="310" t="s">
        <v>514</v>
      </c>
      <c r="G28" s="311"/>
      <c r="H28" s="312"/>
      <c r="I28" s="321" t="s">
        <v>513</v>
      </c>
      <c r="J28" s="321">
        <v>71</v>
      </c>
      <c r="K28" s="299" t="s">
        <v>517</v>
      </c>
      <c r="L28" s="300" t="s">
        <v>496</v>
      </c>
      <c r="M28" s="299" t="s">
        <v>121</v>
      </c>
      <c r="N28" s="299" t="s">
        <v>357</v>
      </c>
      <c r="O28" s="299" t="s">
        <v>117</v>
      </c>
      <c r="P28" s="299" t="s">
        <v>662</v>
      </c>
      <c r="Q28" s="299" t="s">
        <v>388</v>
      </c>
      <c r="R28" s="301">
        <v>45292</v>
      </c>
      <c r="S28" s="301">
        <v>45534</v>
      </c>
      <c r="T28" s="302" t="s">
        <v>516</v>
      </c>
      <c r="U28" s="303" t="s">
        <v>934</v>
      </c>
      <c r="V28" s="303" t="s">
        <v>962</v>
      </c>
      <c r="W28" s="303" t="s">
        <v>515</v>
      </c>
      <c r="X28" s="304" t="s">
        <v>120</v>
      </c>
      <c r="Y28" s="327" t="s">
        <v>895</v>
      </c>
      <c r="Z28" s="328">
        <v>0</v>
      </c>
      <c r="AA28" s="328">
        <v>71</v>
      </c>
      <c r="AB28" s="328">
        <v>35</v>
      </c>
      <c r="AC28" s="328">
        <v>36</v>
      </c>
      <c r="AD28" s="328">
        <v>0</v>
      </c>
      <c r="AE28" s="328">
        <v>0</v>
      </c>
    </row>
    <row r="29" spans="1:45" s="316" customFormat="1" ht="33" customHeight="1" x14ac:dyDescent="0.25">
      <c r="A29" s="292">
        <v>19</v>
      </c>
      <c r="B29" s="325" t="s">
        <v>336</v>
      </c>
      <c r="C29" s="325" t="s">
        <v>335</v>
      </c>
      <c r="D29" s="325" t="s">
        <v>509</v>
      </c>
      <c r="E29" s="326" t="s">
        <v>514</v>
      </c>
      <c r="F29" s="310" t="s">
        <v>514</v>
      </c>
      <c r="G29" s="311"/>
      <c r="H29" s="312"/>
      <c r="I29" s="321" t="s">
        <v>513</v>
      </c>
      <c r="J29" s="321">
        <v>3</v>
      </c>
      <c r="K29" s="299" t="s">
        <v>969</v>
      </c>
      <c r="L29" s="300" t="s">
        <v>496</v>
      </c>
      <c r="M29" s="299" t="s">
        <v>121</v>
      </c>
      <c r="N29" s="299" t="s">
        <v>357</v>
      </c>
      <c r="O29" s="299" t="s">
        <v>117</v>
      </c>
      <c r="P29" s="299" t="s">
        <v>662</v>
      </c>
      <c r="Q29" s="299" t="s">
        <v>388</v>
      </c>
      <c r="R29" s="301">
        <v>45292</v>
      </c>
      <c r="S29" s="301">
        <v>45534</v>
      </c>
      <c r="T29" s="302" t="s">
        <v>512</v>
      </c>
      <c r="U29" s="303" t="s">
        <v>511</v>
      </c>
      <c r="V29" s="303" t="s">
        <v>970</v>
      </c>
      <c r="W29" s="303" t="s">
        <v>510</v>
      </c>
      <c r="X29" s="304" t="s">
        <v>120</v>
      </c>
      <c r="Y29" s="327" t="s">
        <v>693</v>
      </c>
      <c r="Z29" s="328">
        <v>0</v>
      </c>
      <c r="AA29" s="328">
        <v>3</v>
      </c>
      <c r="AB29" s="328">
        <v>0</v>
      </c>
      <c r="AC29" s="328">
        <v>0</v>
      </c>
      <c r="AD29" s="328">
        <v>3</v>
      </c>
      <c r="AE29" s="328">
        <v>0</v>
      </c>
    </row>
    <row r="30" spans="1:45" s="316" customFormat="1" ht="33" customHeight="1" x14ac:dyDescent="0.25">
      <c r="A30" s="308">
        <f>+A29+1</f>
        <v>20</v>
      </c>
      <c r="B30" s="325" t="s">
        <v>336</v>
      </c>
      <c r="C30" s="325" t="s">
        <v>335</v>
      </c>
      <c r="D30" s="325" t="s">
        <v>509</v>
      </c>
      <c r="E30" s="326" t="s">
        <v>508</v>
      </c>
      <c r="F30" s="310" t="s">
        <v>508</v>
      </c>
      <c r="G30" s="311"/>
      <c r="H30" s="312"/>
      <c r="I30" s="321" t="s">
        <v>507</v>
      </c>
      <c r="J30" s="321">
        <v>60</v>
      </c>
      <c r="K30" s="299" t="s">
        <v>505</v>
      </c>
      <c r="L30" s="300" t="s">
        <v>496</v>
      </c>
      <c r="M30" s="299" t="s">
        <v>121</v>
      </c>
      <c r="N30" s="299" t="s">
        <v>357</v>
      </c>
      <c r="O30" s="299" t="s">
        <v>117</v>
      </c>
      <c r="P30" s="299" t="s">
        <v>662</v>
      </c>
      <c r="Q30" s="299" t="s">
        <v>388</v>
      </c>
      <c r="R30" s="301">
        <v>45292</v>
      </c>
      <c r="S30" s="301">
        <v>45657</v>
      </c>
      <c r="T30" s="302" t="s">
        <v>506</v>
      </c>
      <c r="U30" s="303" t="s">
        <v>935</v>
      </c>
      <c r="V30" s="303" t="s">
        <v>903</v>
      </c>
      <c r="W30" s="303" t="s">
        <v>505</v>
      </c>
      <c r="X30" s="304" t="s">
        <v>120</v>
      </c>
      <c r="Y30" s="327" t="s">
        <v>704</v>
      </c>
      <c r="Z30" s="328">
        <v>0</v>
      </c>
      <c r="AA30" s="329">
        <v>1</v>
      </c>
      <c r="AB30" s="329">
        <v>0.8</v>
      </c>
      <c r="AC30" s="329">
        <v>0.1</v>
      </c>
      <c r="AD30" s="329">
        <v>0.1</v>
      </c>
      <c r="AE30" s="328">
        <v>0</v>
      </c>
    </row>
    <row r="31" spans="1:45" s="316" customFormat="1" ht="33" customHeight="1" x14ac:dyDescent="0.25">
      <c r="A31" s="292">
        <v>21</v>
      </c>
      <c r="B31" s="325" t="s">
        <v>336</v>
      </c>
      <c r="C31" s="325" t="s">
        <v>335</v>
      </c>
      <c r="D31" s="325" t="s">
        <v>499</v>
      </c>
      <c r="E31" s="326" t="s">
        <v>498</v>
      </c>
      <c r="F31" s="310" t="s">
        <v>498</v>
      </c>
      <c r="G31" s="311"/>
      <c r="H31" s="312"/>
      <c r="I31" s="321" t="s">
        <v>504</v>
      </c>
      <c r="J31" s="321">
        <v>325</v>
      </c>
      <c r="K31" s="299" t="s">
        <v>503</v>
      </c>
      <c r="L31" s="300" t="s">
        <v>496</v>
      </c>
      <c r="M31" s="299" t="s">
        <v>121</v>
      </c>
      <c r="N31" s="299" t="s">
        <v>357</v>
      </c>
      <c r="O31" s="299" t="s">
        <v>117</v>
      </c>
      <c r="P31" s="299" t="s">
        <v>662</v>
      </c>
      <c r="Q31" s="299" t="s">
        <v>388</v>
      </c>
      <c r="R31" s="301">
        <v>45292</v>
      </c>
      <c r="S31" s="301">
        <v>45657</v>
      </c>
      <c r="T31" s="302" t="s">
        <v>964</v>
      </c>
      <c r="U31" s="303" t="s">
        <v>952</v>
      </c>
      <c r="V31" s="303" t="s">
        <v>965</v>
      </c>
      <c r="W31" s="303" t="s">
        <v>502</v>
      </c>
      <c r="X31" s="304" t="s">
        <v>120</v>
      </c>
      <c r="Y31" s="327" t="s">
        <v>693</v>
      </c>
      <c r="Z31" s="328">
        <v>0</v>
      </c>
      <c r="AA31" s="328">
        <v>325</v>
      </c>
      <c r="AB31" s="328">
        <v>80</v>
      </c>
      <c r="AC31" s="328">
        <v>95</v>
      </c>
      <c r="AD31" s="328">
        <v>100</v>
      </c>
      <c r="AE31" s="328">
        <v>50</v>
      </c>
    </row>
    <row r="32" spans="1:45" s="316" customFormat="1" ht="33" customHeight="1" x14ac:dyDescent="0.25">
      <c r="A32" s="308">
        <f>+A31+1</f>
        <v>22</v>
      </c>
      <c r="B32" s="325" t="s">
        <v>336</v>
      </c>
      <c r="C32" s="325" t="s">
        <v>335</v>
      </c>
      <c r="D32" s="325" t="s">
        <v>499</v>
      </c>
      <c r="E32" s="326" t="s">
        <v>498</v>
      </c>
      <c r="F32" s="310" t="s">
        <v>498</v>
      </c>
      <c r="G32" s="311"/>
      <c r="H32" s="312"/>
      <c r="I32" s="321" t="s">
        <v>966</v>
      </c>
      <c r="J32" s="321">
        <v>650</v>
      </c>
      <c r="K32" s="299" t="s">
        <v>501</v>
      </c>
      <c r="L32" s="300" t="s">
        <v>496</v>
      </c>
      <c r="M32" s="299" t="s">
        <v>121</v>
      </c>
      <c r="N32" s="299" t="s">
        <v>357</v>
      </c>
      <c r="O32" s="299" t="s">
        <v>117</v>
      </c>
      <c r="P32" s="299" t="s">
        <v>662</v>
      </c>
      <c r="Q32" s="299" t="s">
        <v>388</v>
      </c>
      <c r="R32" s="301">
        <v>45292</v>
      </c>
      <c r="S32" s="301">
        <v>45657</v>
      </c>
      <c r="T32" s="302" t="s">
        <v>967</v>
      </c>
      <c r="U32" s="303" t="s">
        <v>953</v>
      </c>
      <c r="V32" s="303" t="s">
        <v>968</v>
      </c>
      <c r="W32" s="303" t="s">
        <v>500</v>
      </c>
      <c r="X32" s="304" t="s">
        <v>120</v>
      </c>
      <c r="Y32" s="327" t="s">
        <v>895</v>
      </c>
      <c r="Z32" s="328">
        <v>0</v>
      </c>
      <c r="AA32" s="328">
        <v>650</v>
      </c>
      <c r="AB32" s="328">
        <v>75</v>
      </c>
      <c r="AC32" s="328">
        <v>200</v>
      </c>
      <c r="AD32" s="328">
        <v>300</v>
      </c>
      <c r="AE32" s="328">
        <v>75</v>
      </c>
    </row>
    <row r="33" spans="1:37" s="316" customFormat="1" ht="33" customHeight="1" x14ac:dyDescent="0.25">
      <c r="A33" s="292">
        <v>23</v>
      </c>
      <c r="B33" s="325" t="s">
        <v>336</v>
      </c>
      <c r="C33" s="325" t="s">
        <v>335</v>
      </c>
      <c r="D33" s="325" t="s">
        <v>499</v>
      </c>
      <c r="E33" s="326" t="s">
        <v>498</v>
      </c>
      <c r="F33" s="310" t="s">
        <v>498</v>
      </c>
      <c r="G33" s="311"/>
      <c r="H33" s="312"/>
      <c r="I33" s="321" t="s">
        <v>495</v>
      </c>
      <c r="J33" s="330">
        <v>0.45</v>
      </c>
      <c r="K33" s="299" t="s">
        <v>497</v>
      </c>
      <c r="L33" s="300" t="s">
        <v>496</v>
      </c>
      <c r="M33" s="299" t="s">
        <v>496</v>
      </c>
      <c r="N33" s="299" t="s">
        <v>357</v>
      </c>
      <c r="O33" s="299" t="s">
        <v>117</v>
      </c>
      <c r="P33" s="299" t="s">
        <v>662</v>
      </c>
      <c r="Q33" s="299" t="s">
        <v>388</v>
      </c>
      <c r="R33" s="301">
        <v>45292</v>
      </c>
      <c r="S33" s="301">
        <v>45657</v>
      </c>
      <c r="T33" s="302" t="s">
        <v>495</v>
      </c>
      <c r="U33" s="303" t="s">
        <v>936</v>
      </c>
      <c r="V33" s="303" t="s">
        <v>494</v>
      </c>
      <c r="W33" s="303" t="s">
        <v>896</v>
      </c>
      <c r="X33" s="304" t="s">
        <v>325</v>
      </c>
      <c r="Y33" s="328" t="s">
        <v>704</v>
      </c>
      <c r="Z33" s="328">
        <v>30</v>
      </c>
      <c r="AA33" s="329">
        <v>0.45</v>
      </c>
      <c r="AB33" s="329">
        <v>0.35</v>
      </c>
      <c r="AC33" s="329">
        <v>0.4</v>
      </c>
      <c r="AD33" s="329">
        <v>0.42</v>
      </c>
      <c r="AE33" s="329">
        <v>0.45</v>
      </c>
    </row>
    <row r="34" spans="1:37" s="316" customFormat="1" ht="42.75" customHeight="1" x14ac:dyDescent="0.25">
      <c r="A34" s="308">
        <f>+A33+1</f>
        <v>24</v>
      </c>
      <c r="B34" s="293" t="s">
        <v>336</v>
      </c>
      <c r="C34" s="293" t="s">
        <v>335</v>
      </c>
      <c r="D34" s="293" t="s">
        <v>487</v>
      </c>
      <c r="E34" s="293" t="s">
        <v>493</v>
      </c>
      <c r="F34" s="310" t="s">
        <v>493</v>
      </c>
      <c r="G34" s="311"/>
      <c r="H34" s="312"/>
      <c r="I34" s="321" t="s">
        <v>491</v>
      </c>
      <c r="J34" s="321">
        <v>50000</v>
      </c>
      <c r="K34" s="299" t="s">
        <v>937</v>
      </c>
      <c r="L34" s="300" t="s">
        <v>483</v>
      </c>
      <c r="M34" s="299" t="s">
        <v>121</v>
      </c>
      <c r="N34" s="299" t="s">
        <v>357</v>
      </c>
      <c r="O34" s="299" t="s">
        <v>117</v>
      </c>
      <c r="P34" s="299" t="s">
        <v>662</v>
      </c>
      <c r="Q34" s="299" t="s">
        <v>394</v>
      </c>
      <c r="R34" s="301">
        <v>45292</v>
      </c>
      <c r="S34" s="301">
        <v>45657</v>
      </c>
      <c r="T34" s="302" t="s">
        <v>490</v>
      </c>
      <c r="U34" s="303" t="s">
        <v>937</v>
      </c>
      <c r="V34" s="303" t="s">
        <v>489</v>
      </c>
      <c r="W34" s="303" t="s">
        <v>488</v>
      </c>
      <c r="X34" s="304" t="s">
        <v>120</v>
      </c>
      <c r="Y34" s="328" t="s">
        <v>975</v>
      </c>
      <c r="Z34" s="314">
        <v>30000</v>
      </c>
      <c r="AA34" s="331">
        <v>50000</v>
      </c>
      <c r="AB34" s="306">
        <v>1000</v>
      </c>
      <c r="AC34" s="331">
        <v>9000</v>
      </c>
      <c r="AD34" s="331">
        <v>20000</v>
      </c>
      <c r="AE34" s="331">
        <v>20000</v>
      </c>
    </row>
    <row r="35" spans="1:37" s="316" customFormat="1" ht="53.25" customHeight="1" x14ac:dyDescent="0.25">
      <c r="A35" s="292">
        <v>25</v>
      </c>
      <c r="B35" s="293" t="s">
        <v>336</v>
      </c>
      <c r="C35" s="293" t="s">
        <v>335</v>
      </c>
      <c r="D35" s="293" t="s">
        <v>487</v>
      </c>
      <c r="E35" s="293" t="s">
        <v>492</v>
      </c>
      <c r="F35" s="310" t="s">
        <v>492</v>
      </c>
      <c r="G35" s="311"/>
      <c r="H35" s="312"/>
      <c r="I35" s="321" t="s">
        <v>491</v>
      </c>
      <c r="J35" s="321">
        <v>8000</v>
      </c>
      <c r="K35" s="299" t="s">
        <v>937</v>
      </c>
      <c r="L35" s="300" t="s">
        <v>483</v>
      </c>
      <c r="M35" s="299" t="s">
        <v>121</v>
      </c>
      <c r="N35" s="299" t="s">
        <v>357</v>
      </c>
      <c r="O35" s="299" t="s">
        <v>117</v>
      </c>
      <c r="P35" s="299" t="s">
        <v>662</v>
      </c>
      <c r="Q35" s="299" t="s">
        <v>394</v>
      </c>
      <c r="R35" s="301">
        <v>45292</v>
      </c>
      <c r="S35" s="301">
        <v>45657</v>
      </c>
      <c r="T35" s="302" t="s">
        <v>490</v>
      </c>
      <c r="U35" s="303" t="s">
        <v>937</v>
      </c>
      <c r="V35" s="303" t="s">
        <v>489</v>
      </c>
      <c r="W35" s="303" t="s">
        <v>488</v>
      </c>
      <c r="X35" s="304" t="s">
        <v>120</v>
      </c>
      <c r="Y35" s="313" t="s">
        <v>975</v>
      </c>
      <c r="Z35" s="314">
        <v>5000</v>
      </c>
      <c r="AA35" s="332">
        <v>8000</v>
      </c>
      <c r="AB35" s="331">
        <v>500</v>
      </c>
      <c r="AC35" s="331">
        <v>3000</v>
      </c>
      <c r="AD35" s="331">
        <v>2500</v>
      </c>
      <c r="AE35" s="331">
        <v>2000</v>
      </c>
      <c r="AI35" s="317"/>
      <c r="AJ35" s="317"/>
      <c r="AK35" s="317"/>
    </row>
    <row r="36" spans="1:37" s="316" customFormat="1" ht="57.75" customHeight="1" x14ac:dyDescent="0.25">
      <c r="A36" s="308">
        <f>+A35+1</f>
        <v>26</v>
      </c>
      <c r="B36" s="293" t="s">
        <v>336</v>
      </c>
      <c r="C36" s="293" t="s">
        <v>335</v>
      </c>
      <c r="D36" s="293" t="s">
        <v>487</v>
      </c>
      <c r="E36" s="293" t="s">
        <v>486</v>
      </c>
      <c r="F36" s="310" t="s">
        <v>486</v>
      </c>
      <c r="G36" s="311"/>
      <c r="H36" s="312"/>
      <c r="I36" s="321" t="s">
        <v>485</v>
      </c>
      <c r="J36" s="321">
        <v>2</v>
      </c>
      <c r="K36" s="299" t="s">
        <v>484</v>
      </c>
      <c r="L36" s="300" t="s">
        <v>483</v>
      </c>
      <c r="M36" s="299" t="s">
        <v>121</v>
      </c>
      <c r="N36" s="299" t="s">
        <v>357</v>
      </c>
      <c r="O36" s="299" t="s">
        <v>117</v>
      </c>
      <c r="P36" s="299" t="s">
        <v>662</v>
      </c>
      <c r="Q36" s="299" t="s">
        <v>394</v>
      </c>
      <c r="R36" s="301">
        <v>45292</v>
      </c>
      <c r="S36" s="301">
        <v>45657</v>
      </c>
      <c r="T36" s="302" t="s">
        <v>482</v>
      </c>
      <c r="U36" s="303" t="s">
        <v>938</v>
      </c>
      <c r="V36" s="303" t="s">
        <v>939</v>
      </c>
      <c r="W36" s="303" t="s">
        <v>481</v>
      </c>
      <c r="X36" s="304" t="s">
        <v>329</v>
      </c>
      <c r="Y36" s="305" t="s">
        <v>693</v>
      </c>
      <c r="Z36" s="314">
        <v>0</v>
      </c>
      <c r="AA36" s="306">
        <v>2</v>
      </c>
      <c r="AB36" s="331">
        <v>0</v>
      </c>
      <c r="AC36" s="331">
        <v>0</v>
      </c>
      <c r="AD36" s="331">
        <v>0</v>
      </c>
      <c r="AE36" s="331">
        <v>2</v>
      </c>
    </row>
    <row r="37" spans="1:37" s="316" customFormat="1" ht="57.75" customHeight="1" x14ac:dyDescent="0.25">
      <c r="A37" s="292">
        <v>27</v>
      </c>
      <c r="B37" s="293" t="s">
        <v>324</v>
      </c>
      <c r="C37" s="293" t="s">
        <v>323</v>
      </c>
      <c r="D37" s="293" t="s">
        <v>685</v>
      </c>
      <c r="E37" s="293" t="s">
        <v>743</v>
      </c>
      <c r="F37" s="310" t="s">
        <v>686</v>
      </c>
      <c r="G37" s="311"/>
      <c r="H37" s="312"/>
      <c r="I37" s="321" t="s">
        <v>687</v>
      </c>
      <c r="J37" s="321" t="s">
        <v>846</v>
      </c>
      <c r="K37" s="299" t="s">
        <v>688</v>
      </c>
      <c r="L37" s="300" t="s">
        <v>689</v>
      </c>
      <c r="M37" s="299" t="s">
        <v>328</v>
      </c>
      <c r="N37" s="299" t="s">
        <v>374</v>
      </c>
      <c r="O37" s="299" t="s">
        <v>117</v>
      </c>
      <c r="P37" s="299" t="s">
        <v>662</v>
      </c>
      <c r="Q37" s="299" t="s">
        <v>313</v>
      </c>
      <c r="R37" s="301">
        <v>45323</v>
      </c>
      <c r="S37" s="301">
        <v>45657</v>
      </c>
      <c r="T37" s="302" t="s">
        <v>977</v>
      </c>
      <c r="U37" s="303" t="s">
        <v>690</v>
      </c>
      <c r="V37" s="303" t="s">
        <v>691</v>
      </c>
      <c r="W37" s="303" t="s">
        <v>692</v>
      </c>
      <c r="X37" s="304" t="s">
        <v>120</v>
      </c>
      <c r="Y37" s="305" t="s">
        <v>693</v>
      </c>
      <c r="Z37" s="314">
        <v>74</v>
      </c>
      <c r="AA37" s="306">
        <v>100</v>
      </c>
      <c r="AB37" s="331">
        <v>5</v>
      </c>
      <c r="AC37" s="331">
        <v>15</v>
      </c>
      <c r="AD37" s="331">
        <v>40</v>
      </c>
      <c r="AE37" s="331">
        <v>40</v>
      </c>
    </row>
    <row r="38" spans="1:37" s="316" customFormat="1" ht="57.75" customHeight="1" x14ac:dyDescent="0.25">
      <c r="A38" s="308">
        <f>+A37+1</f>
        <v>28</v>
      </c>
      <c r="B38" s="293" t="s">
        <v>324</v>
      </c>
      <c r="C38" s="293" t="s">
        <v>323</v>
      </c>
      <c r="D38" s="293" t="s">
        <v>685</v>
      </c>
      <c r="E38" s="293" t="s">
        <v>744</v>
      </c>
      <c r="F38" s="310" t="s">
        <v>694</v>
      </c>
      <c r="G38" s="311"/>
      <c r="H38" s="312"/>
      <c r="I38" s="321" t="s">
        <v>695</v>
      </c>
      <c r="J38" s="321" t="s">
        <v>845</v>
      </c>
      <c r="K38" s="299" t="s">
        <v>696</v>
      </c>
      <c r="L38" s="300" t="s">
        <v>689</v>
      </c>
      <c r="M38" s="299" t="s">
        <v>328</v>
      </c>
      <c r="N38" s="299" t="s">
        <v>374</v>
      </c>
      <c r="O38" s="299" t="s">
        <v>117</v>
      </c>
      <c r="P38" s="299" t="s">
        <v>662</v>
      </c>
      <c r="Q38" s="299" t="s">
        <v>313</v>
      </c>
      <c r="R38" s="301">
        <v>45323</v>
      </c>
      <c r="S38" s="301">
        <v>45657</v>
      </c>
      <c r="T38" s="302" t="s">
        <v>978</v>
      </c>
      <c r="U38" s="303" t="s">
        <v>690</v>
      </c>
      <c r="V38" s="303" t="s">
        <v>691</v>
      </c>
      <c r="W38" s="303" t="s">
        <v>692</v>
      </c>
      <c r="X38" s="304" t="s">
        <v>120</v>
      </c>
      <c r="Y38" s="305" t="s">
        <v>693</v>
      </c>
      <c r="Z38" s="314">
        <v>2</v>
      </c>
      <c r="AA38" s="306">
        <v>8</v>
      </c>
      <c r="AB38" s="331">
        <v>1</v>
      </c>
      <c r="AC38" s="331">
        <v>2</v>
      </c>
      <c r="AD38" s="331">
        <v>3</v>
      </c>
      <c r="AE38" s="331">
        <v>2</v>
      </c>
    </row>
    <row r="39" spans="1:37" s="316" customFormat="1" ht="57.75" customHeight="1" x14ac:dyDescent="0.25">
      <c r="A39" s="292">
        <v>29</v>
      </c>
      <c r="B39" s="293" t="s">
        <v>324</v>
      </c>
      <c r="C39" s="293" t="s">
        <v>323</v>
      </c>
      <c r="D39" s="293" t="s">
        <v>685</v>
      </c>
      <c r="E39" s="293" t="s">
        <v>744</v>
      </c>
      <c r="F39" s="310" t="s">
        <v>697</v>
      </c>
      <c r="G39" s="311"/>
      <c r="H39" s="312"/>
      <c r="I39" s="321" t="s">
        <v>695</v>
      </c>
      <c r="J39" s="321" t="s">
        <v>844</v>
      </c>
      <c r="K39" s="299" t="s">
        <v>696</v>
      </c>
      <c r="L39" s="300" t="s">
        <v>689</v>
      </c>
      <c r="M39" s="299" t="s">
        <v>328</v>
      </c>
      <c r="N39" s="299" t="s">
        <v>374</v>
      </c>
      <c r="O39" s="299" t="s">
        <v>117</v>
      </c>
      <c r="P39" s="299" t="s">
        <v>662</v>
      </c>
      <c r="Q39" s="299" t="s">
        <v>313</v>
      </c>
      <c r="R39" s="301">
        <v>45323</v>
      </c>
      <c r="S39" s="301">
        <v>45657</v>
      </c>
      <c r="T39" s="302" t="s">
        <v>978</v>
      </c>
      <c r="U39" s="303" t="s">
        <v>690</v>
      </c>
      <c r="V39" s="303" t="s">
        <v>691</v>
      </c>
      <c r="W39" s="303" t="s">
        <v>692</v>
      </c>
      <c r="X39" s="304" t="s">
        <v>120</v>
      </c>
      <c r="Y39" s="305" t="s">
        <v>693</v>
      </c>
      <c r="Z39" s="314">
        <v>2</v>
      </c>
      <c r="AA39" s="306">
        <v>4</v>
      </c>
      <c r="AB39" s="331">
        <v>1</v>
      </c>
      <c r="AC39" s="331">
        <v>1</v>
      </c>
      <c r="AD39" s="331">
        <v>1</v>
      </c>
      <c r="AE39" s="331">
        <v>1</v>
      </c>
    </row>
    <row r="40" spans="1:37" s="316" customFormat="1" ht="57.75" customHeight="1" x14ac:dyDescent="0.25">
      <c r="A40" s="308">
        <f>+A39+1</f>
        <v>30</v>
      </c>
      <c r="B40" s="293" t="s">
        <v>324</v>
      </c>
      <c r="C40" s="293" t="s">
        <v>323</v>
      </c>
      <c r="D40" s="293" t="s">
        <v>685</v>
      </c>
      <c r="E40" s="293" t="s">
        <v>744</v>
      </c>
      <c r="F40" s="310" t="s">
        <v>698</v>
      </c>
      <c r="G40" s="311"/>
      <c r="H40" s="312"/>
      <c r="I40" s="321" t="s">
        <v>695</v>
      </c>
      <c r="J40" s="321" t="s">
        <v>843</v>
      </c>
      <c r="K40" s="299" t="s">
        <v>696</v>
      </c>
      <c r="L40" s="300" t="s">
        <v>689</v>
      </c>
      <c r="M40" s="299" t="s">
        <v>328</v>
      </c>
      <c r="N40" s="299" t="s">
        <v>374</v>
      </c>
      <c r="O40" s="299" t="s">
        <v>117</v>
      </c>
      <c r="P40" s="299" t="s">
        <v>662</v>
      </c>
      <c r="Q40" s="299" t="s">
        <v>313</v>
      </c>
      <c r="R40" s="301">
        <v>45323</v>
      </c>
      <c r="S40" s="301">
        <v>45657</v>
      </c>
      <c r="T40" s="302" t="s">
        <v>978</v>
      </c>
      <c r="U40" s="303" t="s">
        <v>690</v>
      </c>
      <c r="V40" s="303" t="s">
        <v>691</v>
      </c>
      <c r="W40" s="303" t="s">
        <v>692</v>
      </c>
      <c r="X40" s="304" t="s">
        <v>120</v>
      </c>
      <c r="Y40" s="305" t="s">
        <v>693</v>
      </c>
      <c r="Z40" s="314">
        <v>14</v>
      </c>
      <c r="AA40" s="306">
        <v>18</v>
      </c>
      <c r="AB40" s="331">
        <v>1</v>
      </c>
      <c r="AC40" s="331">
        <v>9</v>
      </c>
      <c r="AD40" s="331">
        <v>7</v>
      </c>
      <c r="AE40" s="331">
        <v>1</v>
      </c>
    </row>
    <row r="41" spans="1:37" s="316" customFormat="1" ht="57.75" customHeight="1" x14ac:dyDescent="0.25">
      <c r="A41" s="292">
        <v>31</v>
      </c>
      <c r="B41" s="293" t="s">
        <v>324</v>
      </c>
      <c r="C41" s="293" t="s">
        <v>323</v>
      </c>
      <c r="D41" s="293" t="s">
        <v>685</v>
      </c>
      <c r="E41" s="293" t="s">
        <v>742</v>
      </c>
      <c r="F41" s="310" t="s">
        <v>699</v>
      </c>
      <c r="G41" s="311"/>
      <c r="H41" s="312"/>
      <c r="I41" s="321" t="s">
        <v>700</v>
      </c>
      <c r="J41" s="330" t="s">
        <v>847</v>
      </c>
      <c r="K41" s="299" t="s">
        <v>701</v>
      </c>
      <c r="L41" s="300" t="s">
        <v>689</v>
      </c>
      <c r="M41" s="299" t="s">
        <v>328</v>
      </c>
      <c r="N41" s="299" t="s">
        <v>374</v>
      </c>
      <c r="O41" s="299" t="s">
        <v>117</v>
      </c>
      <c r="P41" s="299" t="s">
        <v>662</v>
      </c>
      <c r="Q41" s="299" t="s">
        <v>313</v>
      </c>
      <c r="R41" s="301">
        <v>45323</v>
      </c>
      <c r="S41" s="301">
        <v>45657</v>
      </c>
      <c r="T41" s="302" t="s">
        <v>904</v>
      </c>
      <c r="U41" s="303" t="s">
        <v>702</v>
      </c>
      <c r="V41" s="303" t="s">
        <v>905</v>
      </c>
      <c r="W41" s="303" t="s">
        <v>703</v>
      </c>
      <c r="X41" s="304" t="s">
        <v>120</v>
      </c>
      <c r="Y41" s="305" t="s">
        <v>704</v>
      </c>
      <c r="Z41" s="314">
        <v>462</v>
      </c>
      <c r="AA41" s="333">
        <v>1</v>
      </c>
      <c r="AB41" s="334">
        <v>0.3</v>
      </c>
      <c r="AC41" s="334">
        <v>0.1</v>
      </c>
      <c r="AD41" s="334">
        <v>0.4</v>
      </c>
      <c r="AE41" s="334">
        <v>0.2</v>
      </c>
    </row>
    <row r="42" spans="1:37" s="316" customFormat="1" ht="57.75" customHeight="1" x14ac:dyDescent="0.25">
      <c r="A42" s="308">
        <f>+A41+1</f>
        <v>32</v>
      </c>
      <c r="B42" s="293" t="s">
        <v>324</v>
      </c>
      <c r="C42" s="293" t="s">
        <v>323</v>
      </c>
      <c r="D42" s="293" t="s">
        <v>685</v>
      </c>
      <c r="E42" s="293" t="s">
        <v>745</v>
      </c>
      <c r="F42" s="310" t="s">
        <v>705</v>
      </c>
      <c r="G42" s="311"/>
      <c r="H42" s="312"/>
      <c r="I42" s="321" t="s">
        <v>700</v>
      </c>
      <c r="J42" s="330" t="s">
        <v>848</v>
      </c>
      <c r="K42" s="299" t="s">
        <v>701</v>
      </c>
      <c r="L42" s="300" t="s">
        <v>689</v>
      </c>
      <c r="M42" s="299" t="s">
        <v>328</v>
      </c>
      <c r="N42" s="299" t="s">
        <v>374</v>
      </c>
      <c r="O42" s="299" t="s">
        <v>117</v>
      </c>
      <c r="P42" s="299" t="s">
        <v>662</v>
      </c>
      <c r="Q42" s="299" t="s">
        <v>313</v>
      </c>
      <c r="R42" s="301">
        <v>45323</v>
      </c>
      <c r="S42" s="301">
        <v>45657</v>
      </c>
      <c r="T42" s="302" t="s">
        <v>706</v>
      </c>
      <c r="U42" s="303" t="s">
        <v>707</v>
      </c>
      <c r="V42" s="303" t="s">
        <v>906</v>
      </c>
      <c r="W42" s="303" t="s">
        <v>703</v>
      </c>
      <c r="X42" s="304" t="s">
        <v>120</v>
      </c>
      <c r="Y42" s="305" t="s">
        <v>704</v>
      </c>
      <c r="Z42" s="314">
        <v>620</v>
      </c>
      <c r="AA42" s="333">
        <v>1</v>
      </c>
      <c r="AB42" s="334">
        <v>0.3</v>
      </c>
      <c r="AC42" s="334">
        <v>0.2</v>
      </c>
      <c r="AD42" s="334">
        <v>0.25</v>
      </c>
      <c r="AE42" s="334">
        <v>0.25</v>
      </c>
    </row>
    <row r="43" spans="1:37" s="316" customFormat="1" ht="57.75" customHeight="1" x14ac:dyDescent="0.25">
      <c r="A43" s="292">
        <v>33</v>
      </c>
      <c r="B43" s="293" t="s">
        <v>324</v>
      </c>
      <c r="C43" s="293" t="s">
        <v>323</v>
      </c>
      <c r="D43" s="293" t="s">
        <v>685</v>
      </c>
      <c r="E43" s="293" t="s">
        <v>746</v>
      </c>
      <c r="F43" s="310" t="s">
        <v>708</v>
      </c>
      <c r="G43" s="311"/>
      <c r="H43" s="312"/>
      <c r="I43" s="321" t="s">
        <v>709</v>
      </c>
      <c r="J43" s="321" t="s">
        <v>849</v>
      </c>
      <c r="K43" s="299" t="s">
        <v>710</v>
      </c>
      <c r="L43" s="300" t="s">
        <v>689</v>
      </c>
      <c r="M43" s="299" t="s">
        <v>328</v>
      </c>
      <c r="N43" s="299" t="s">
        <v>374</v>
      </c>
      <c r="O43" s="299" t="s">
        <v>117</v>
      </c>
      <c r="P43" s="299" t="s">
        <v>747</v>
      </c>
      <c r="Q43" s="299" t="s">
        <v>313</v>
      </c>
      <c r="R43" s="301">
        <v>45323</v>
      </c>
      <c r="S43" s="301">
        <v>45657</v>
      </c>
      <c r="T43" s="302" t="s">
        <v>907</v>
      </c>
      <c r="U43" s="303" t="s">
        <v>711</v>
      </c>
      <c r="V43" s="303" t="s">
        <v>908</v>
      </c>
      <c r="W43" s="303" t="s">
        <v>712</v>
      </c>
      <c r="X43" s="304" t="s">
        <v>120</v>
      </c>
      <c r="Y43" s="305" t="s">
        <v>704</v>
      </c>
      <c r="Z43" s="333">
        <v>9</v>
      </c>
      <c r="AA43" s="333">
        <v>1</v>
      </c>
      <c r="AB43" s="334">
        <v>0.25</v>
      </c>
      <c r="AC43" s="334">
        <v>0.25</v>
      </c>
      <c r="AD43" s="334">
        <v>0.25</v>
      </c>
      <c r="AE43" s="334">
        <v>0.25</v>
      </c>
    </row>
    <row r="44" spans="1:37" s="316" customFormat="1" ht="57.75" customHeight="1" x14ac:dyDescent="0.25">
      <c r="A44" s="308">
        <f>+A43+1</f>
        <v>34</v>
      </c>
      <c r="B44" s="293" t="s">
        <v>362</v>
      </c>
      <c r="C44" s="293" t="s">
        <v>373</v>
      </c>
      <c r="D44" s="293" t="s">
        <v>713</v>
      </c>
      <c r="E44" s="293" t="s">
        <v>748</v>
      </c>
      <c r="F44" s="310" t="s">
        <v>714</v>
      </c>
      <c r="G44" s="311"/>
      <c r="H44" s="312"/>
      <c r="I44" s="321" t="s">
        <v>715</v>
      </c>
      <c r="J44" s="330">
        <v>0.9</v>
      </c>
      <c r="K44" s="299" t="s">
        <v>716</v>
      </c>
      <c r="L44" s="300" t="s">
        <v>717</v>
      </c>
      <c r="M44" s="299" t="s">
        <v>328</v>
      </c>
      <c r="N44" s="299" t="s">
        <v>374</v>
      </c>
      <c r="O44" s="299" t="s">
        <v>400</v>
      </c>
      <c r="P44" s="299" t="s">
        <v>118</v>
      </c>
      <c r="Q44" s="299" t="s">
        <v>311</v>
      </c>
      <c r="R44" s="301">
        <v>45323</v>
      </c>
      <c r="S44" s="301">
        <v>45657</v>
      </c>
      <c r="T44" s="302" t="s">
        <v>909</v>
      </c>
      <c r="U44" s="303" t="s">
        <v>718</v>
      </c>
      <c r="V44" s="303" t="s">
        <v>910</v>
      </c>
      <c r="W44" s="303" t="s">
        <v>696</v>
      </c>
      <c r="X44" s="304" t="s">
        <v>120</v>
      </c>
      <c r="Y44" s="305" t="s">
        <v>704</v>
      </c>
      <c r="Z44" s="314">
        <v>0</v>
      </c>
      <c r="AA44" s="333">
        <v>1</v>
      </c>
      <c r="AB44" s="334">
        <v>0.1</v>
      </c>
      <c r="AC44" s="334">
        <v>0.2</v>
      </c>
      <c r="AD44" s="334">
        <v>0.3</v>
      </c>
      <c r="AE44" s="334">
        <v>0.4</v>
      </c>
    </row>
    <row r="45" spans="1:37" s="316" customFormat="1" ht="57.75" customHeight="1" x14ac:dyDescent="0.25">
      <c r="A45" s="292">
        <v>35</v>
      </c>
      <c r="B45" s="293" t="s">
        <v>362</v>
      </c>
      <c r="C45" s="293" t="s">
        <v>747</v>
      </c>
      <c r="D45" s="293" t="s">
        <v>747</v>
      </c>
      <c r="E45" s="293" t="s">
        <v>747</v>
      </c>
      <c r="F45" s="310" t="s">
        <v>719</v>
      </c>
      <c r="G45" s="311"/>
      <c r="H45" s="312"/>
      <c r="I45" s="321" t="s">
        <v>720</v>
      </c>
      <c r="J45" s="321" t="s">
        <v>850</v>
      </c>
      <c r="K45" s="299" t="s">
        <v>721</v>
      </c>
      <c r="L45" s="300" t="s">
        <v>717</v>
      </c>
      <c r="M45" s="299" t="s">
        <v>328</v>
      </c>
      <c r="N45" s="299" t="s">
        <v>374</v>
      </c>
      <c r="O45" s="299" t="s">
        <v>400</v>
      </c>
      <c r="P45" s="299" t="s">
        <v>118</v>
      </c>
      <c r="Q45" s="299" t="s">
        <v>311</v>
      </c>
      <c r="R45" s="301">
        <v>45323</v>
      </c>
      <c r="S45" s="301">
        <v>45657</v>
      </c>
      <c r="T45" s="302" t="s">
        <v>722</v>
      </c>
      <c r="U45" s="303" t="s">
        <v>723</v>
      </c>
      <c r="V45" s="303" t="s">
        <v>911</v>
      </c>
      <c r="W45" s="303" t="s">
        <v>724</v>
      </c>
      <c r="X45" s="304" t="s">
        <v>120</v>
      </c>
      <c r="Y45" s="305" t="s">
        <v>704</v>
      </c>
      <c r="Z45" s="314">
        <v>0</v>
      </c>
      <c r="AA45" s="333">
        <v>1</v>
      </c>
      <c r="AB45" s="334">
        <v>0.25</v>
      </c>
      <c r="AC45" s="334">
        <v>0.25</v>
      </c>
      <c r="AD45" s="334">
        <v>0.25</v>
      </c>
      <c r="AE45" s="334">
        <v>0.25</v>
      </c>
    </row>
    <row r="46" spans="1:37" s="307" customFormat="1" ht="57.75" customHeight="1" x14ac:dyDescent="0.25">
      <c r="A46" s="308">
        <f>+A45+1</f>
        <v>36</v>
      </c>
      <c r="B46" s="335" t="s">
        <v>362</v>
      </c>
      <c r="C46" s="335" t="s">
        <v>355</v>
      </c>
      <c r="D46" s="335" t="s">
        <v>725</v>
      </c>
      <c r="E46" s="335" t="s">
        <v>749</v>
      </c>
      <c r="F46" s="336" t="s">
        <v>726</v>
      </c>
      <c r="G46" s="337"/>
      <c r="H46" s="338"/>
      <c r="I46" s="339" t="s">
        <v>727</v>
      </c>
      <c r="J46" s="340">
        <v>100000</v>
      </c>
      <c r="K46" s="341" t="s">
        <v>728</v>
      </c>
      <c r="L46" s="342" t="s">
        <v>729</v>
      </c>
      <c r="M46" s="343" t="s">
        <v>328</v>
      </c>
      <c r="N46" s="343" t="s">
        <v>374</v>
      </c>
      <c r="O46" s="343" t="s">
        <v>730</v>
      </c>
      <c r="P46" s="343" t="s">
        <v>118</v>
      </c>
      <c r="Q46" s="343" t="s">
        <v>312</v>
      </c>
      <c r="R46" s="301">
        <v>45293</v>
      </c>
      <c r="S46" s="301">
        <v>45657</v>
      </c>
      <c r="T46" s="344" t="s">
        <v>731</v>
      </c>
      <c r="U46" s="345" t="s">
        <v>940</v>
      </c>
      <c r="V46" s="346" t="s">
        <v>971</v>
      </c>
      <c r="W46" s="346" t="s">
        <v>732</v>
      </c>
      <c r="X46" s="347" t="s">
        <v>120</v>
      </c>
      <c r="Y46" s="347" t="s">
        <v>895</v>
      </c>
      <c r="Z46" s="348">
        <v>174181</v>
      </c>
      <c r="AA46" s="348">
        <v>100000</v>
      </c>
      <c r="AB46" s="348">
        <v>20000</v>
      </c>
      <c r="AC46" s="348">
        <v>25000</v>
      </c>
      <c r="AD46" s="348">
        <v>30000</v>
      </c>
      <c r="AE46" s="348">
        <v>25000</v>
      </c>
    </row>
    <row r="47" spans="1:37" s="307" customFormat="1" ht="57.75" customHeight="1" x14ac:dyDescent="0.25">
      <c r="A47" s="292">
        <v>37</v>
      </c>
      <c r="B47" s="335" t="s">
        <v>362</v>
      </c>
      <c r="C47" s="335" t="s">
        <v>355</v>
      </c>
      <c r="D47" s="335" t="s">
        <v>725</v>
      </c>
      <c r="E47" s="335" t="s">
        <v>749</v>
      </c>
      <c r="F47" s="349"/>
      <c r="G47" s="350"/>
      <c r="H47" s="351"/>
      <c r="I47" s="352"/>
      <c r="J47" s="353"/>
      <c r="K47" s="354"/>
      <c r="L47" s="355"/>
      <c r="M47" s="356"/>
      <c r="N47" s="356"/>
      <c r="O47" s="356"/>
      <c r="P47" s="356"/>
      <c r="Q47" s="356"/>
      <c r="R47" s="301"/>
      <c r="S47" s="301"/>
      <c r="T47" s="344" t="s">
        <v>733</v>
      </c>
      <c r="U47" s="345" t="s">
        <v>941</v>
      </c>
      <c r="V47" s="346" t="s">
        <v>972</v>
      </c>
      <c r="W47" s="346" t="s">
        <v>734</v>
      </c>
      <c r="X47" s="347" t="s">
        <v>120</v>
      </c>
      <c r="Y47" s="347" t="s">
        <v>895</v>
      </c>
      <c r="Z47" s="348">
        <v>35649</v>
      </c>
      <c r="AA47" s="348">
        <v>2000</v>
      </c>
      <c r="AB47" s="357">
        <v>400</v>
      </c>
      <c r="AC47" s="357">
        <v>550</v>
      </c>
      <c r="AD47" s="358">
        <v>550</v>
      </c>
      <c r="AE47" s="358">
        <v>500</v>
      </c>
    </row>
    <row r="48" spans="1:37" s="316" customFormat="1" ht="57.75" customHeight="1" x14ac:dyDescent="0.25">
      <c r="A48" s="308">
        <f>+A47+1</f>
        <v>38</v>
      </c>
      <c r="B48" s="293" t="s">
        <v>362</v>
      </c>
      <c r="C48" s="293" t="s">
        <v>355</v>
      </c>
      <c r="D48" s="293" t="s">
        <v>725</v>
      </c>
      <c r="E48" s="293" t="s">
        <v>750</v>
      </c>
      <c r="F48" s="310" t="s">
        <v>735</v>
      </c>
      <c r="G48" s="311"/>
      <c r="H48" s="312"/>
      <c r="I48" s="321" t="s">
        <v>736</v>
      </c>
      <c r="J48" s="330" t="s">
        <v>851</v>
      </c>
      <c r="K48" s="299" t="s">
        <v>737</v>
      </c>
      <c r="L48" s="300" t="s">
        <v>729</v>
      </c>
      <c r="M48" s="299" t="s">
        <v>328</v>
      </c>
      <c r="N48" s="299" t="s">
        <v>374</v>
      </c>
      <c r="O48" s="299" t="s">
        <v>738</v>
      </c>
      <c r="P48" s="299" t="s">
        <v>118</v>
      </c>
      <c r="Q48" s="299" t="s">
        <v>312</v>
      </c>
      <c r="R48" s="301">
        <v>45293</v>
      </c>
      <c r="S48" s="301">
        <v>45657</v>
      </c>
      <c r="T48" s="302" t="s">
        <v>739</v>
      </c>
      <c r="U48" s="303" t="s">
        <v>740</v>
      </c>
      <c r="V48" s="303" t="s">
        <v>741</v>
      </c>
      <c r="W48" s="303" t="s">
        <v>942</v>
      </c>
      <c r="X48" s="304" t="s">
        <v>120</v>
      </c>
      <c r="Y48" s="305" t="s">
        <v>704</v>
      </c>
      <c r="Z48" s="314"/>
      <c r="AA48" s="333">
        <v>1</v>
      </c>
      <c r="AB48" s="334">
        <v>0.15</v>
      </c>
      <c r="AC48" s="334">
        <v>0.25</v>
      </c>
      <c r="AD48" s="334">
        <v>0.3</v>
      </c>
      <c r="AE48" s="334">
        <v>0.3</v>
      </c>
    </row>
    <row r="49" spans="1:31" s="316" customFormat="1" ht="57.75" customHeight="1" x14ac:dyDescent="0.25">
      <c r="A49" s="292">
        <v>39</v>
      </c>
      <c r="B49" s="293" t="s">
        <v>362</v>
      </c>
      <c r="C49" s="293" t="s">
        <v>361</v>
      </c>
      <c r="D49" s="293" t="s">
        <v>751</v>
      </c>
      <c r="E49" s="293" t="s">
        <v>752</v>
      </c>
      <c r="F49" s="310" t="s">
        <v>753</v>
      </c>
      <c r="G49" s="311"/>
      <c r="H49" s="312"/>
      <c r="I49" s="321" t="s">
        <v>754</v>
      </c>
      <c r="J49" s="330">
        <v>1</v>
      </c>
      <c r="K49" s="299" t="s">
        <v>755</v>
      </c>
      <c r="L49" s="300" t="s">
        <v>222</v>
      </c>
      <c r="M49" s="299" t="s">
        <v>641</v>
      </c>
      <c r="N49" s="299" t="s">
        <v>330</v>
      </c>
      <c r="O49" s="299" t="s">
        <v>327</v>
      </c>
      <c r="P49" s="299" t="s">
        <v>662</v>
      </c>
      <c r="Q49" s="299" t="s">
        <v>279</v>
      </c>
      <c r="R49" s="301" t="s">
        <v>756</v>
      </c>
      <c r="S49" s="301">
        <v>45291</v>
      </c>
      <c r="T49" s="302" t="s">
        <v>757</v>
      </c>
      <c r="U49" s="303" t="s">
        <v>758</v>
      </c>
      <c r="V49" s="303" t="s">
        <v>759</v>
      </c>
      <c r="W49" s="303" t="s">
        <v>760</v>
      </c>
      <c r="X49" s="304" t="s">
        <v>120</v>
      </c>
      <c r="Y49" s="305" t="s">
        <v>704</v>
      </c>
      <c r="Z49" s="314">
        <v>0</v>
      </c>
      <c r="AA49" s="333">
        <v>1</v>
      </c>
      <c r="AB49" s="334">
        <v>1</v>
      </c>
      <c r="AC49" s="334">
        <v>0</v>
      </c>
      <c r="AD49" s="334">
        <v>0</v>
      </c>
      <c r="AE49" s="334">
        <v>0</v>
      </c>
    </row>
    <row r="50" spans="1:31" s="316" customFormat="1" ht="57.75" customHeight="1" x14ac:dyDescent="0.25">
      <c r="A50" s="308">
        <f>+A49+1</f>
        <v>40</v>
      </c>
      <c r="B50" s="293" t="s">
        <v>362</v>
      </c>
      <c r="C50" s="293" t="s">
        <v>361</v>
      </c>
      <c r="D50" s="293" t="s">
        <v>751</v>
      </c>
      <c r="E50" s="293" t="s">
        <v>752</v>
      </c>
      <c r="F50" s="310" t="s">
        <v>761</v>
      </c>
      <c r="G50" s="311"/>
      <c r="H50" s="312"/>
      <c r="I50" s="321" t="s">
        <v>762</v>
      </c>
      <c r="J50" s="330">
        <v>1</v>
      </c>
      <c r="K50" s="299" t="s">
        <v>763</v>
      </c>
      <c r="L50" s="300" t="s">
        <v>222</v>
      </c>
      <c r="M50" s="299" t="s">
        <v>641</v>
      </c>
      <c r="N50" s="299" t="s">
        <v>330</v>
      </c>
      <c r="O50" s="299" t="s">
        <v>327</v>
      </c>
      <c r="P50" s="299" t="s">
        <v>662</v>
      </c>
      <c r="Q50" s="299" t="s">
        <v>279</v>
      </c>
      <c r="R50" s="301" t="s">
        <v>756</v>
      </c>
      <c r="S50" s="301">
        <v>45291</v>
      </c>
      <c r="T50" s="302" t="s">
        <v>764</v>
      </c>
      <c r="U50" s="303" t="s">
        <v>758</v>
      </c>
      <c r="V50" s="303" t="s">
        <v>765</v>
      </c>
      <c r="W50" s="303" t="s">
        <v>766</v>
      </c>
      <c r="X50" s="304" t="s">
        <v>120</v>
      </c>
      <c r="Y50" s="305" t="s">
        <v>704</v>
      </c>
      <c r="Z50" s="314">
        <v>0</v>
      </c>
      <c r="AA50" s="333">
        <v>1</v>
      </c>
      <c r="AB50" s="334">
        <v>1</v>
      </c>
      <c r="AC50" s="334">
        <v>0</v>
      </c>
      <c r="AD50" s="334">
        <v>0</v>
      </c>
      <c r="AE50" s="334">
        <v>0</v>
      </c>
    </row>
    <row r="51" spans="1:31" s="316" customFormat="1" ht="57.75" customHeight="1" x14ac:dyDescent="0.25">
      <c r="A51" s="292">
        <v>41</v>
      </c>
      <c r="B51" s="293" t="s">
        <v>362</v>
      </c>
      <c r="C51" s="293" t="s">
        <v>361</v>
      </c>
      <c r="D51" s="293" t="s">
        <v>751</v>
      </c>
      <c r="E51" s="293" t="s">
        <v>752</v>
      </c>
      <c r="F51" s="310" t="s">
        <v>767</v>
      </c>
      <c r="G51" s="311"/>
      <c r="H51" s="312"/>
      <c r="I51" s="321" t="s">
        <v>768</v>
      </c>
      <c r="J51" s="321">
        <v>12</v>
      </c>
      <c r="K51" s="299" t="s">
        <v>769</v>
      </c>
      <c r="L51" s="300" t="s">
        <v>222</v>
      </c>
      <c r="M51" s="299" t="s">
        <v>641</v>
      </c>
      <c r="N51" s="299" t="s">
        <v>330</v>
      </c>
      <c r="O51" s="299" t="s">
        <v>327</v>
      </c>
      <c r="P51" s="299" t="s">
        <v>662</v>
      </c>
      <c r="Q51" s="299" t="s">
        <v>279</v>
      </c>
      <c r="R51" s="301" t="s">
        <v>756</v>
      </c>
      <c r="S51" s="301">
        <v>45291</v>
      </c>
      <c r="T51" s="302" t="s">
        <v>912</v>
      </c>
      <c r="U51" s="303" t="s">
        <v>943</v>
      </c>
      <c r="V51" s="303" t="s">
        <v>770</v>
      </c>
      <c r="W51" s="303" t="s">
        <v>771</v>
      </c>
      <c r="X51" s="304" t="s">
        <v>120</v>
      </c>
      <c r="Y51" s="305" t="s">
        <v>693</v>
      </c>
      <c r="Z51" s="314">
        <v>0</v>
      </c>
      <c r="AA51" s="306">
        <v>12</v>
      </c>
      <c r="AB51" s="331">
        <v>0</v>
      </c>
      <c r="AC51" s="331">
        <v>1</v>
      </c>
      <c r="AD51" s="331">
        <v>0</v>
      </c>
      <c r="AE51" s="331">
        <v>0</v>
      </c>
    </row>
    <row r="52" spans="1:31" s="316" customFormat="1" ht="57.75" customHeight="1" x14ac:dyDescent="0.25">
      <c r="A52" s="308">
        <f>+A51+1</f>
        <v>42</v>
      </c>
      <c r="B52" s="293" t="s">
        <v>362</v>
      </c>
      <c r="C52" s="293" t="s">
        <v>361</v>
      </c>
      <c r="D52" s="293" t="s">
        <v>751</v>
      </c>
      <c r="E52" s="293" t="s">
        <v>752</v>
      </c>
      <c r="F52" s="310" t="s">
        <v>772</v>
      </c>
      <c r="G52" s="311"/>
      <c r="H52" s="312"/>
      <c r="I52" s="321" t="s">
        <v>773</v>
      </c>
      <c r="J52" s="330">
        <v>0.9</v>
      </c>
      <c r="K52" s="299" t="s">
        <v>774</v>
      </c>
      <c r="L52" s="300" t="s">
        <v>222</v>
      </c>
      <c r="M52" s="299" t="s">
        <v>385</v>
      </c>
      <c r="N52" s="299" t="s">
        <v>330</v>
      </c>
      <c r="O52" s="299" t="s">
        <v>117</v>
      </c>
      <c r="P52" s="299" t="s">
        <v>662</v>
      </c>
      <c r="Q52" s="299" t="s">
        <v>279</v>
      </c>
      <c r="R52" s="301" t="s">
        <v>756</v>
      </c>
      <c r="S52" s="301">
        <v>45291</v>
      </c>
      <c r="T52" s="302" t="s">
        <v>913</v>
      </c>
      <c r="U52" s="303" t="s">
        <v>775</v>
      </c>
      <c r="V52" s="303" t="s">
        <v>914</v>
      </c>
      <c r="W52" s="303" t="s">
        <v>776</v>
      </c>
      <c r="X52" s="304" t="s">
        <v>120</v>
      </c>
      <c r="Y52" s="305" t="s">
        <v>704</v>
      </c>
      <c r="Z52" s="314">
        <v>0</v>
      </c>
      <c r="AA52" s="333">
        <v>0.9</v>
      </c>
      <c r="AB52" s="334">
        <v>0</v>
      </c>
      <c r="AC52" s="334">
        <v>0.2</v>
      </c>
      <c r="AD52" s="334">
        <v>0.5</v>
      </c>
      <c r="AE52" s="334">
        <v>0.2</v>
      </c>
    </row>
    <row r="53" spans="1:31" s="316" customFormat="1" ht="57.75" customHeight="1" x14ac:dyDescent="0.25">
      <c r="A53" s="292">
        <v>43</v>
      </c>
      <c r="B53" s="293" t="s">
        <v>362</v>
      </c>
      <c r="C53" s="293" t="s">
        <v>361</v>
      </c>
      <c r="D53" s="293" t="s">
        <v>751</v>
      </c>
      <c r="E53" s="293" t="s">
        <v>752</v>
      </c>
      <c r="F53" s="310" t="s">
        <v>777</v>
      </c>
      <c r="G53" s="311"/>
      <c r="H53" s="312"/>
      <c r="I53" s="321" t="s">
        <v>778</v>
      </c>
      <c r="J53" s="330">
        <v>0.8</v>
      </c>
      <c r="K53" s="299" t="s">
        <v>779</v>
      </c>
      <c r="L53" s="300" t="s">
        <v>222</v>
      </c>
      <c r="M53" s="299" t="s">
        <v>328</v>
      </c>
      <c r="N53" s="299" t="s">
        <v>330</v>
      </c>
      <c r="O53" s="299" t="s">
        <v>353</v>
      </c>
      <c r="P53" s="299" t="s">
        <v>662</v>
      </c>
      <c r="Q53" s="299" t="s">
        <v>279</v>
      </c>
      <c r="R53" s="301" t="s">
        <v>756</v>
      </c>
      <c r="S53" s="301">
        <v>45291</v>
      </c>
      <c r="T53" s="302" t="s">
        <v>915</v>
      </c>
      <c r="U53" s="303" t="s">
        <v>780</v>
      </c>
      <c r="V53" s="303" t="s">
        <v>916</v>
      </c>
      <c r="W53" s="303" t="s">
        <v>781</v>
      </c>
      <c r="X53" s="304" t="s">
        <v>120</v>
      </c>
      <c r="Y53" s="305" t="s">
        <v>704</v>
      </c>
      <c r="Z53" s="314">
        <v>0</v>
      </c>
      <c r="AA53" s="333">
        <v>0.8</v>
      </c>
      <c r="AB53" s="334">
        <v>0.1</v>
      </c>
      <c r="AC53" s="334">
        <v>0.3</v>
      </c>
      <c r="AD53" s="334">
        <v>0.2</v>
      </c>
      <c r="AE53" s="334">
        <v>0.2</v>
      </c>
    </row>
    <row r="54" spans="1:31" s="316" customFormat="1" ht="57.75" customHeight="1" x14ac:dyDescent="0.25">
      <c r="A54" s="308">
        <f>+A53+1</f>
        <v>44</v>
      </c>
      <c r="B54" s="293" t="s">
        <v>362</v>
      </c>
      <c r="C54" s="293" t="s">
        <v>361</v>
      </c>
      <c r="D54" s="293" t="s">
        <v>751</v>
      </c>
      <c r="E54" s="293" t="s">
        <v>752</v>
      </c>
      <c r="F54" s="310" t="s">
        <v>782</v>
      </c>
      <c r="G54" s="311"/>
      <c r="H54" s="312"/>
      <c r="I54" s="321" t="s">
        <v>783</v>
      </c>
      <c r="J54" s="321">
        <v>1</v>
      </c>
      <c r="K54" s="299" t="s">
        <v>784</v>
      </c>
      <c r="L54" s="300" t="s">
        <v>222</v>
      </c>
      <c r="M54" s="299" t="s">
        <v>328</v>
      </c>
      <c r="N54" s="299" t="s">
        <v>330</v>
      </c>
      <c r="O54" s="299" t="s">
        <v>353</v>
      </c>
      <c r="P54" s="299" t="s">
        <v>662</v>
      </c>
      <c r="Q54" s="299" t="s">
        <v>279</v>
      </c>
      <c r="R54" s="301" t="s">
        <v>756</v>
      </c>
      <c r="S54" s="301">
        <v>45291</v>
      </c>
      <c r="T54" s="302" t="s">
        <v>785</v>
      </c>
      <c r="U54" s="303"/>
      <c r="V54" s="303" t="s">
        <v>786</v>
      </c>
      <c r="W54" s="303"/>
      <c r="X54" s="304"/>
      <c r="Y54" s="305"/>
      <c r="Z54" s="314"/>
      <c r="AA54" s="306"/>
      <c r="AB54" s="331"/>
      <c r="AC54" s="331"/>
      <c r="AD54" s="331"/>
      <c r="AE54" s="331"/>
    </row>
    <row r="55" spans="1:31" s="316" customFormat="1" ht="57.75" customHeight="1" x14ac:dyDescent="0.25">
      <c r="A55" s="292">
        <v>45</v>
      </c>
      <c r="B55" s="293" t="s">
        <v>362</v>
      </c>
      <c r="C55" s="293" t="s">
        <v>361</v>
      </c>
      <c r="D55" s="293" t="s">
        <v>751</v>
      </c>
      <c r="E55" s="293" t="s">
        <v>752</v>
      </c>
      <c r="F55" s="310" t="s">
        <v>787</v>
      </c>
      <c r="G55" s="311"/>
      <c r="H55" s="312"/>
      <c r="I55" s="321" t="s">
        <v>788</v>
      </c>
      <c r="J55" s="321">
        <v>2</v>
      </c>
      <c r="K55" s="299" t="s">
        <v>789</v>
      </c>
      <c r="L55" s="300" t="s">
        <v>222</v>
      </c>
      <c r="M55" s="299" t="s">
        <v>328</v>
      </c>
      <c r="N55" s="299" t="s">
        <v>330</v>
      </c>
      <c r="O55" s="299" t="s">
        <v>117</v>
      </c>
      <c r="P55" s="299" t="s">
        <v>662</v>
      </c>
      <c r="Q55" s="299" t="s">
        <v>279</v>
      </c>
      <c r="R55" s="301" t="s">
        <v>790</v>
      </c>
      <c r="S55" s="301" t="s">
        <v>791</v>
      </c>
      <c r="T55" s="302" t="s">
        <v>792</v>
      </c>
      <c r="U55" s="303" t="s">
        <v>973</v>
      </c>
      <c r="V55" s="303" t="s">
        <v>793</v>
      </c>
      <c r="W55" s="303" t="s">
        <v>794</v>
      </c>
      <c r="X55" s="304" t="s">
        <v>120</v>
      </c>
      <c r="Y55" s="305" t="s">
        <v>693</v>
      </c>
      <c r="Z55" s="314">
        <v>0</v>
      </c>
      <c r="AA55" s="306">
        <v>2</v>
      </c>
      <c r="AB55" s="331">
        <v>0</v>
      </c>
      <c r="AC55" s="331">
        <v>0</v>
      </c>
      <c r="AD55" s="331">
        <v>0</v>
      </c>
      <c r="AE55" s="331">
        <v>0</v>
      </c>
    </row>
    <row r="56" spans="1:31" s="316" customFormat="1" ht="36" customHeight="1" x14ac:dyDescent="0.25">
      <c r="A56" s="308">
        <f>+A55+1</f>
        <v>46</v>
      </c>
      <c r="B56" s="359" t="s">
        <v>362</v>
      </c>
      <c r="C56" s="359" t="s">
        <v>361</v>
      </c>
      <c r="D56" s="359" t="s">
        <v>751</v>
      </c>
      <c r="E56" s="359" t="s">
        <v>795</v>
      </c>
      <c r="F56" s="360" t="s">
        <v>796</v>
      </c>
      <c r="G56" s="360"/>
      <c r="H56" s="360"/>
      <c r="I56" s="361" t="s">
        <v>788</v>
      </c>
      <c r="J56" s="361">
        <v>4</v>
      </c>
      <c r="K56" s="362" t="s">
        <v>789</v>
      </c>
      <c r="L56" s="363" t="s">
        <v>222</v>
      </c>
      <c r="M56" s="362" t="s">
        <v>328</v>
      </c>
      <c r="N56" s="363" t="s">
        <v>330</v>
      </c>
      <c r="O56" s="362" t="s">
        <v>400</v>
      </c>
      <c r="P56" s="362" t="s">
        <v>662</v>
      </c>
      <c r="Q56" s="362" t="s">
        <v>797</v>
      </c>
      <c r="R56" s="362" t="s">
        <v>756</v>
      </c>
      <c r="S56" s="362" t="s">
        <v>791</v>
      </c>
      <c r="T56" s="362" t="s">
        <v>798</v>
      </c>
      <c r="U56" s="362" t="s">
        <v>973</v>
      </c>
      <c r="V56" s="362" t="s">
        <v>793</v>
      </c>
      <c r="W56" s="362" t="s">
        <v>794</v>
      </c>
      <c r="X56" s="362" t="s">
        <v>120</v>
      </c>
      <c r="Y56" s="362" t="s">
        <v>693</v>
      </c>
      <c r="Z56" s="362">
        <v>0</v>
      </c>
      <c r="AA56" s="362">
        <v>4</v>
      </c>
      <c r="AB56" s="362">
        <v>0</v>
      </c>
      <c r="AC56" s="362">
        <v>0</v>
      </c>
      <c r="AD56" s="362">
        <v>0</v>
      </c>
      <c r="AE56" s="362">
        <v>0</v>
      </c>
    </row>
    <row r="57" spans="1:31" s="316" customFormat="1" ht="54" customHeight="1" x14ac:dyDescent="0.25">
      <c r="A57" s="292">
        <v>47</v>
      </c>
      <c r="B57" s="359" t="s">
        <v>362</v>
      </c>
      <c r="C57" s="359" t="s">
        <v>361</v>
      </c>
      <c r="D57" s="359" t="s">
        <v>799</v>
      </c>
      <c r="E57" s="359" t="s">
        <v>795</v>
      </c>
      <c r="F57" s="364" t="s">
        <v>800</v>
      </c>
      <c r="G57" s="364"/>
      <c r="H57" s="364"/>
      <c r="I57" s="361" t="s">
        <v>801</v>
      </c>
      <c r="J57" s="361">
        <v>1</v>
      </c>
      <c r="K57" s="362" t="s">
        <v>802</v>
      </c>
      <c r="L57" s="363" t="s">
        <v>222</v>
      </c>
      <c r="M57" s="362" t="s">
        <v>328</v>
      </c>
      <c r="N57" s="363" t="s">
        <v>330</v>
      </c>
      <c r="O57" s="362" t="s">
        <v>400</v>
      </c>
      <c r="P57" s="362" t="s">
        <v>662</v>
      </c>
      <c r="Q57" s="362" t="s">
        <v>797</v>
      </c>
      <c r="R57" s="362" t="s">
        <v>756</v>
      </c>
      <c r="S57" s="362" t="s">
        <v>791</v>
      </c>
      <c r="T57" s="362" t="s">
        <v>803</v>
      </c>
      <c r="U57" s="362" t="s">
        <v>804</v>
      </c>
      <c r="V57" s="362" t="s">
        <v>805</v>
      </c>
      <c r="W57" s="362" t="s">
        <v>806</v>
      </c>
      <c r="X57" s="362" t="s">
        <v>329</v>
      </c>
      <c r="Y57" s="362" t="s">
        <v>693</v>
      </c>
      <c r="Z57" s="362">
        <v>0</v>
      </c>
      <c r="AA57" s="362">
        <v>1</v>
      </c>
      <c r="AB57" s="362">
        <v>0</v>
      </c>
      <c r="AC57" s="362">
        <v>1</v>
      </c>
      <c r="AD57" s="362">
        <v>0</v>
      </c>
      <c r="AE57" s="362">
        <v>0</v>
      </c>
    </row>
    <row r="58" spans="1:31" s="316" customFormat="1" ht="57.75" customHeight="1" x14ac:dyDescent="0.25">
      <c r="A58" s="308">
        <f>+A57+1</f>
        <v>48</v>
      </c>
      <c r="B58" s="293" t="s">
        <v>362</v>
      </c>
      <c r="C58" s="293" t="s">
        <v>361</v>
      </c>
      <c r="D58" s="293" t="s">
        <v>799</v>
      </c>
      <c r="E58" s="293" t="s">
        <v>795</v>
      </c>
      <c r="F58" s="310" t="s">
        <v>807</v>
      </c>
      <c r="G58" s="311"/>
      <c r="H58" s="312"/>
      <c r="I58" s="321" t="s">
        <v>808</v>
      </c>
      <c r="J58" s="321">
        <v>1</v>
      </c>
      <c r="K58" s="299" t="s">
        <v>802</v>
      </c>
      <c r="L58" s="300" t="s">
        <v>222</v>
      </c>
      <c r="M58" s="299" t="s">
        <v>328</v>
      </c>
      <c r="N58" s="299" t="s">
        <v>330</v>
      </c>
      <c r="O58" s="299" t="s">
        <v>400</v>
      </c>
      <c r="P58" s="299" t="s">
        <v>662</v>
      </c>
      <c r="Q58" s="299" t="s">
        <v>797</v>
      </c>
      <c r="R58" s="301" t="s">
        <v>756</v>
      </c>
      <c r="S58" s="301" t="s">
        <v>791</v>
      </c>
      <c r="T58" s="302" t="s">
        <v>809</v>
      </c>
      <c r="U58" s="303" t="s">
        <v>808</v>
      </c>
      <c r="V58" s="303" t="s">
        <v>810</v>
      </c>
      <c r="W58" s="303" t="s">
        <v>811</v>
      </c>
      <c r="X58" s="304" t="s">
        <v>329</v>
      </c>
      <c r="Y58" s="305" t="s">
        <v>693</v>
      </c>
      <c r="Z58" s="314">
        <v>0</v>
      </c>
      <c r="AA58" s="306">
        <v>1</v>
      </c>
      <c r="AB58" s="331">
        <v>0</v>
      </c>
      <c r="AC58" s="331">
        <v>0</v>
      </c>
      <c r="AD58" s="331">
        <v>1</v>
      </c>
      <c r="AE58" s="331">
        <v>0</v>
      </c>
    </row>
    <row r="59" spans="1:31" s="316" customFormat="1" ht="57.75" customHeight="1" x14ac:dyDescent="0.25">
      <c r="A59" s="292">
        <v>50</v>
      </c>
      <c r="B59" s="293" t="s">
        <v>362</v>
      </c>
      <c r="C59" s="293" t="s">
        <v>361</v>
      </c>
      <c r="D59" s="293" t="s">
        <v>751</v>
      </c>
      <c r="E59" s="293" t="s">
        <v>812</v>
      </c>
      <c r="F59" s="310" t="s">
        <v>813</v>
      </c>
      <c r="G59" s="311"/>
      <c r="H59" s="312"/>
      <c r="I59" s="321" t="s">
        <v>814</v>
      </c>
      <c r="J59" s="321" t="s">
        <v>893</v>
      </c>
      <c r="K59" s="299" t="s">
        <v>815</v>
      </c>
      <c r="L59" s="300" t="s">
        <v>222</v>
      </c>
      <c r="M59" s="299" t="s">
        <v>328</v>
      </c>
      <c r="N59" s="299" t="s">
        <v>330</v>
      </c>
      <c r="O59" s="299" t="s">
        <v>327</v>
      </c>
      <c r="P59" s="299" t="s">
        <v>662</v>
      </c>
      <c r="Q59" s="299" t="s">
        <v>281</v>
      </c>
      <c r="R59" s="301" t="s">
        <v>816</v>
      </c>
      <c r="S59" s="301" t="s">
        <v>817</v>
      </c>
      <c r="T59" s="302" t="s">
        <v>818</v>
      </c>
      <c r="U59" s="303" t="s">
        <v>819</v>
      </c>
      <c r="V59" s="303" t="s">
        <v>820</v>
      </c>
      <c r="W59" s="303" t="s">
        <v>821</v>
      </c>
      <c r="X59" s="304" t="s">
        <v>120</v>
      </c>
      <c r="Y59" s="305" t="s">
        <v>693</v>
      </c>
      <c r="Z59" s="314">
        <v>0</v>
      </c>
      <c r="AA59" s="306">
        <v>24</v>
      </c>
      <c r="AB59" s="331">
        <v>0.25</v>
      </c>
      <c r="AC59" s="331">
        <v>0.25</v>
      </c>
      <c r="AD59" s="331">
        <v>0.25</v>
      </c>
      <c r="AE59" s="331">
        <v>0.25</v>
      </c>
    </row>
    <row r="60" spans="1:31" s="316" customFormat="1" ht="57.75" customHeight="1" x14ac:dyDescent="0.25">
      <c r="A60" s="308">
        <f>+A59+1</f>
        <v>51</v>
      </c>
      <c r="B60" s="293" t="s">
        <v>362</v>
      </c>
      <c r="C60" s="293" t="s">
        <v>361</v>
      </c>
      <c r="D60" s="293" t="s">
        <v>751</v>
      </c>
      <c r="E60" s="293" t="s">
        <v>822</v>
      </c>
      <c r="F60" s="310" t="s">
        <v>823</v>
      </c>
      <c r="G60" s="311"/>
      <c r="H60" s="312"/>
      <c r="I60" s="321" t="s">
        <v>824</v>
      </c>
      <c r="J60" s="321" t="s">
        <v>892</v>
      </c>
      <c r="K60" s="299" t="s">
        <v>825</v>
      </c>
      <c r="L60" s="300" t="s">
        <v>222</v>
      </c>
      <c r="M60" s="299" t="s">
        <v>328</v>
      </c>
      <c r="N60" s="299" t="s">
        <v>330</v>
      </c>
      <c r="O60" s="299" t="s">
        <v>117</v>
      </c>
      <c r="P60" s="299" t="s">
        <v>662</v>
      </c>
      <c r="Q60" s="299" t="s">
        <v>281</v>
      </c>
      <c r="R60" s="301" t="s">
        <v>826</v>
      </c>
      <c r="S60" s="301" t="s">
        <v>827</v>
      </c>
      <c r="T60" s="302" t="s">
        <v>828</v>
      </c>
      <c r="U60" s="303" t="s">
        <v>819</v>
      </c>
      <c r="V60" s="303" t="s">
        <v>829</v>
      </c>
      <c r="W60" s="303" t="s">
        <v>821</v>
      </c>
      <c r="X60" s="304" t="s">
        <v>120</v>
      </c>
      <c r="Y60" s="305" t="s">
        <v>693</v>
      </c>
      <c r="Z60" s="314">
        <v>0</v>
      </c>
      <c r="AA60" s="306">
        <v>12</v>
      </c>
      <c r="AB60" s="331">
        <v>0.25</v>
      </c>
      <c r="AC60" s="331">
        <v>0.25</v>
      </c>
      <c r="AD60" s="331">
        <v>0.25</v>
      </c>
      <c r="AE60" s="331">
        <v>0.25</v>
      </c>
    </row>
    <row r="61" spans="1:31" s="316" customFormat="1" ht="57.75" customHeight="1" x14ac:dyDescent="0.25">
      <c r="A61" s="292">
        <v>52</v>
      </c>
      <c r="B61" s="293" t="s">
        <v>362</v>
      </c>
      <c r="C61" s="293" t="s">
        <v>361</v>
      </c>
      <c r="D61" s="293" t="s">
        <v>751</v>
      </c>
      <c r="E61" s="293" t="s">
        <v>830</v>
      </c>
      <c r="F61" s="310" t="s">
        <v>831</v>
      </c>
      <c r="G61" s="311"/>
      <c r="H61" s="312"/>
      <c r="I61" s="321" t="s">
        <v>824</v>
      </c>
      <c r="J61" s="321">
        <v>1</v>
      </c>
      <c r="K61" s="299" t="s">
        <v>832</v>
      </c>
      <c r="L61" s="300" t="s">
        <v>222</v>
      </c>
      <c r="M61" s="299" t="s">
        <v>328</v>
      </c>
      <c r="N61" s="299" t="s">
        <v>330</v>
      </c>
      <c r="O61" s="299" t="s">
        <v>117</v>
      </c>
      <c r="P61" s="299" t="s">
        <v>662</v>
      </c>
      <c r="Q61" s="299" t="s">
        <v>279</v>
      </c>
      <c r="R61" s="301" t="s">
        <v>833</v>
      </c>
      <c r="S61" s="301" t="s">
        <v>817</v>
      </c>
      <c r="T61" s="302" t="s">
        <v>834</v>
      </c>
      <c r="U61" s="303" t="s">
        <v>835</v>
      </c>
      <c r="V61" s="303" t="s">
        <v>836</v>
      </c>
      <c r="W61" s="303" t="s">
        <v>801</v>
      </c>
      <c r="X61" s="304" t="s">
        <v>120</v>
      </c>
      <c r="Y61" s="305" t="s">
        <v>894</v>
      </c>
      <c r="Z61" s="314">
        <v>0</v>
      </c>
      <c r="AA61" s="306">
        <v>1</v>
      </c>
      <c r="AB61" s="331">
        <v>0</v>
      </c>
      <c r="AC61" s="331">
        <v>0</v>
      </c>
      <c r="AD61" s="331">
        <v>1</v>
      </c>
      <c r="AE61" s="331">
        <v>0</v>
      </c>
    </row>
    <row r="62" spans="1:31" s="316" customFormat="1" ht="57.75" customHeight="1" x14ac:dyDescent="0.25">
      <c r="A62" s="308">
        <f>+A61+1</f>
        <v>53</v>
      </c>
      <c r="B62" s="293" t="s">
        <v>362</v>
      </c>
      <c r="C62" s="293" t="s">
        <v>361</v>
      </c>
      <c r="D62" s="293" t="s">
        <v>751</v>
      </c>
      <c r="E62" s="293" t="s">
        <v>830</v>
      </c>
      <c r="F62" s="310" t="s">
        <v>837</v>
      </c>
      <c r="G62" s="311"/>
      <c r="H62" s="312"/>
      <c r="I62" s="321" t="s">
        <v>824</v>
      </c>
      <c r="J62" s="321">
        <v>8</v>
      </c>
      <c r="K62" s="299" t="s">
        <v>838</v>
      </c>
      <c r="L62" s="300" t="s">
        <v>222</v>
      </c>
      <c r="M62" s="299" t="s">
        <v>328</v>
      </c>
      <c r="N62" s="299" t="s">
        <v>330</v>
      </c>
      <c r="O62" s="299" t="s">
        <v>117</v>
      </c>
      <c r="P62" s="299" t="s">
        <v>662</v>
      </c>
      <c r="Q62" s="299" t="s">
        <v>281</v>
      </c>
      <c r="R62" s="301" t="s">
        <v>839</v>
      </c>
      <c r="S62" s="301" t="s">
        <v>827</v>
      </c>
      <c r="T62" s="302" t="s">
        <v>840</v>
      </c>
      <c r="U62" s="303" t="s">
        <v>841</v>
      </c>
      <c r="V62" s="303" t="s">
        <v>842</v>
      </c>
      <c r="W62" s="303" t="s">
        <v>891</v>
      </c>
      <c r="X62" s="304" t="s">
        <v>120</v>
      </c>
      <c r="Y62" s="305" t="s">
        <v>693</v>
      </c>
      <c r="Z62" s="314">
        <v>0</v>
      </c>
      <c r="AA62" s="306">
        <v>8</v>
      </c>
      <c r="AB62" s="331">
        <v>0.5</v>
      </c>
      <c r="AC62" s="331">
        <v>0</v>
      </c>
      <c r="AD62" s="331">
        <v>50</v>
      </c>
      <c r="AE62" s="331">
        <v>0</v>
      </c>
    </row>
    <row r="63" spans="1:31" s="316" customFormat="1" ht="57.75" customHeight="1" x14ac:dyDescent="0.25">
      <c r="A63" s="292">
        <v>54</v>
      </c>
      <c r="B63" s="365" t="s">
        <v>324</v>
      </c>
      <c r="C63" s="365" t="s">
        <v>386</v>
      </c>
      <c r="D63" s="365" t="s">
        <v>852</v>
      </c>
      <c r="E63" s="366" t="s">
        <v>853</v>
      </c>
      <c r="F63" s="367" t="s">
        <v>854</v>
      </c>
      <c r="G63" s="368"/>
      <c r="H63" s="368"/>
      <c r="I63" s="319" t="s">
        <v>855</v>
      </c>
      <c r="J63" s="319" t="s">
        <v>897</v>
      </c>
      <c r="K63" s="369" t="s">
        <v>856</v>
      </c>
      <c r="L63" s="370" t="s">
        <v>857</v>
      </c>
      <c r="M63" s="369" t="s">
        <v>328</v>
      </c>
      <c r="N63" s="369" t="s">
        <v>363</v>
      </c>
      <c r="O63" s="371" t="s">
        <v>117</v>
      </c>
      <c r="P63" s="299" t="s">
        <v>662</v>
      </c>
      <c r="Q63" s="369" t="s">
        <v>309</v>
      </c>
      <c r="R63" s="301">
        <v>45301</v>
      </c>
      <c r="S63" s="301">
        <v>45657</v>
      </c>
      <c r="T63" s="372" t="s">
        <v>976</v>
      </c>
      <c r="U63" s="373" t="s">
        <v>858</v>
      </c>
      <c r="V63" s="374" t="s">
        <v>898</v>
      </c>
      <c r="W63" s="374" t="s">
        <v>859</v>
      </c>
      <c r="X63" s="375" t="s">
        <v>120</v>
      </c>
      <c r="Y63" s="376" t="s">
        <v>895</v>
      </c>
      <c r="Z63" s="304">
        <v>800</v>
      </c>
      <c r="AA63" s="377">
        <v>1000</v>
      </c>
      <c r="AB63" s="378">
        <v>30</v>
      </c>
      <c r="AC63" s="328">
        <v>170</v>
      </c>
      <c r="AD63" s="328">
        <v>400</v>
      </c>
      <c r="AE63" s="328">
        <v>400</v>
      </c>
    </row>
    <row r="64" spans="1:31" s="316" customFormat="1" ht="57.75" customHeight="1" x14ac:dyDescent="0.25">
      <c r="A64" s="308">
        <f>+A63+1</f>
        <v>55</v>
      </c>
      <c r="B64" s="365" t="s">
        <v>324</v>
      </c>
      <c r="C64" s="365" t="s">
        <v>386</v>
      </c>
      <c r="D64" s="365" t="s">
        <v>860</v>
      </c>
      <c r="E64" s="366" t="s">
        <v>853</v>
      </c>
      <c r="F64" s="367" t="s">
        <v>861</v>
      </c>
      <c r="G64" s="368"/>
      <c r="H64" s="368"/>
      <c r="I64" s="319" t="s">
        <v>862</v>
      </c>
      <c r="J64" s="321" t="s">
        <v>888</v>
      </c>
      <c r="K64" s="369" t="s">
        <v>863</v>
      </c>
      <c r="L64" s="370" t="s">
        <v>864</v>
      </c>
      <c r="M64" s="369" t="s">
        <v>328</v>
      </c>
      <c r="N64" s="369" t="s">
        <v>363</v>
      </c>
      <c r="O64" s="369" t="s">
        <v>117</v>
      </c>
      <c r="P64" s="299" t="s">
        <v>662</v>
      </c>
      <c r="Q64" s="369" t="s">
        <v>308</v>
      </c>
      <c r="R64" s="301">
        <v>45301</v>
      </c>
      <c r="S64" s="301">
        <v>45657</v>
      </c>
      <c r="T64" s="374" t="s">
        <v>865</v>
      </c>
      <c r="U64" s="374" t="s">
        <v>944</v>
      </c>
      <c r="V64" s="374" t="s">
        <v>866</v>
      </c>
      <c r="W64" s="374" t="s">
        <v>867</v>
      </c>
      <c r="X64" s="375" t="s">
        <v>120</v>
      </c>
      <c r="Y64" s="328" t="s">
        <v>693</v>
      </c>
      <c r="Z64" s="304">
        <v>25</v>
      </c>
      <c r="AA64" s="377">
        <v>25</v>
      </c>
      <c r="AB64" s="378">
        <v>0</v>
      </c>
      <c r="AC64" s="378">
        <v>5</v>
      </c>
      <c r="AD64" s="378">
        <v>10</v>
      </c>
      <c r="AE64" s="378">
        <v>10</v>
      </c>
    </row>
    <row r="65" spans="1:31" s="316" customFormat="1" ht="85.5" customHeight="1" x14ac:dyDescent="0.25">
      <c r="A65" s="292">
        <v>56</v>
      </c>
      <c r="B65" s="365" t="s">
        <v>324</v>
      </c>
      <c r="C65" s="365" t="s">
        <v>386</v>
      </c>
      <c r="D65" s="365" t="s">
        <v>852</v>
      </c>
      <c r="E65" s="365" t="s">
        <v>868</v>
      </c>
      <c r="F65" s="367" t="s">
        <v>869</v>
      </c>
      <c r="G65" s="368"/>
      <c r="H65" s="368"/>
      <c r="I65" s="319" t="s">
        <v>870</v>
      </c>
      <c r="J65" s="379" t="s">
        <v>890</v>
      </c>
      <c r="K65" s="369" t="s">
        <v>871</v>
      </c>
      <c r="L65" s="370" t="s">
        <v>872</v>
      </c>
      <c r="M65" s="369" t="s">
        <v>328</v>
      </c>
      <c r="N65" s="369" t="s">
        <v>363</v>
      </c>
      <c r="O65" s="369" t="s">
        <v>117</v>
      </c>
      <c r="P65" s="299" t="s">
        <v>662</v>
      </c>
      <c r="Q65" s="369" t="s">
        <v>215</v>
      </c>
      <c r="R65" s="301">
        <v>45301</v>
      </c>
      <c r="S65" s="301">
        <v>45657</v>
      </c>
      <c r="T65" s="374" t="s">
        <v>873</v>
      </c>
      <c r="U65" s="374" t="s">
        <v>874</v>
      </c>
      <c r="V65" s="319" t="s">
        <v>875</v>
      </c>
      <c r="W65" s="374" t="s">
        <v>889</v>
      </c>
      <c r="X65" s="380" t="s">
        <v>120</v>
      </c>
      <c r="Y65" s="328" t="s">
        <v>693</v>
      </c>
      <c r="Z65" s="304">
        <v>150</v>
      </c>
      <c r="AA65" s="381">
        <v>200</v>
      </c>
      <c r="AB65" s="382">
        <v>20</v>
      </c>
      <c r="AC65" s="382">
        <v>50</v>
      </c>
      <c r="AD65" s="382">
        <v>70</v>
      </c>
      <c r="AE65" s="382">
        <v>70</v>
      </c>
    </row>
    <row r="66" spans="1:31" s="316" customFormat="1" ht="57.75" customHeight="1" x14ac:dyDescent="0.25">
      <c r="A66" s="308">
        <f>+A65+1</f>
        <v>57</v>
      </c>
      <c r="B66" s="365" t="s">
        <v>324</v>
      </c>
      <c r="C66" s="365" t="s">
        <v>386</v>
      </c>
      <c r="D66" s="365" t="s">
        <v>876</v>
      </c>
      <c r="E66" s="365" t="s">
        <v>868</v>
      </c>
      <c r="F66" s="367" t="s">
        <v>877</v>
      </c>
      <c r="G66" s="368"/>
      <c r="H66" s="368"/>
      <c r="I66" s="319" t="s">
        <v>878</v>
      </c>
      <c r="J66" s="383" t="s">
        <v>1112</v>
      </c>
      <c r="K66" s="369" t="s">
        <v>879</v>
      </c>
      <c r="L66" s="370" t="s">
        <v>872</v>
      </c>
      <c r="M66" s="369" t="s">
        <v>328</v>
      </c>
      <c r="N66" s="369" t="s">
        <v>363</v>
      </c>
      <c r="O66" s="369" t="s">
        <v>117</v>
      </c>
      <c r="P66" s="299" t="s">
        <v>662</v>
      </c>
      <c r="Q66" s="369" t="s">
        <v>215</v>
      </c>
      <c r="R66" s="301">
        <v>45301</v>
      </c>
      <c r="S66" s="301">
        <v>45657</v>
      </c>
      <c r="T66" s="384" t="s">
        <v>917</v>
      </c>
      <c r="U66" s="384" t="s">
        <v>880</v>
      </c>
      <c r="V66" s="385" t="s">
        <v>881</v>
      </c>
      <c r="W66" s="385" t="s">
        <v>882</v>
      </c>
      <c r="X66" s="375" t="s">
        <v>325</v>
      </c>
      <c r="Y66" s="328" t="s">
        <v>704</v>
      </c>
      <c r="Z66" s="369">
        <v>1</v>
      </c>
      <c r="AA66" s="386">
        <v>1</v>
      </c>
      <c r="AB66" s="386">
        <v>1</v>
      </c>
      <c r="AC66" s="386">
        <v>1</v>
      </c>
      <c r="AD66" s="386">
        <v>1</v>
      </c>
      <c r="AE66" s="386">
        <v>1</v>
      </c>
    </row>
    <row r="67" spans="1:31" s="316" customFormat="1" ht="57.75" customHeight="1" x14ac:dyDescent="0.25">
      <c r="A67" s="292">
        <v>58</v>
      </c>
      <c r="B67" s="365" t="s">
        <v>324</v>
      </c>
      <c r="C67" s="365" t="s">
        <v>386</v>
      </c>
      <c r="D67" s="365" t="s">
        <v>876</v>
      </c>
      <c r="E67" s="365" t="s">
        <v>868</v>
      </c>
      <c r="F67" s="367" t="s">
        <v>883</v>
      </c>
      <c r="G67" s="368"/>
      <c r="H67" s="368"/>
      <c r="I67" s="319" t="s">
        <v>918</v>
      </c>
      <c r="J67" s="387" t="s">
        <v>1111</v>
      </c>
      <c r="K67" s="369" t="s">
        <v>884</v>
      </c>
      <c r="L67" s="370" t="s">
        <v>885</v>
      </c>
      <c r="M67" s="369" t="s">
        <v>328</v>
      </c>
      <c r="N67" s="369" t="s">
        <v>363</v>
      </c>
      <c r="O67" s="369" t="s">
        <v>117</v>
      </c>
      <c r="P67" s="299" t="s">
        <v>662</v>
      </c>
      <c r="Q67" s="369" t="s">
        <v>215</v>
      </c>
      <c r="R67" s="301">
        <v>45301</v>
      </c>
      <c r="S67" s="301">
        <v>45657</v>
      </c>
      <c r="T67" s="388" t="s">
        <v>945</v>
      </c>
      <c r="U67" s="388" t="s">
        <v>946</v>
      </c>
      <c r="V67" s="374" t="s">
        <v>886</v>
      </c>
      <c r="W67" s="374" t="s">
        <v>887</v>
      </c>
      <c r="X67" s="375" t="s">
        <v>325</v>
      </c>
      <c r="Y67" s="328" t="s">
        <v>704</v>
      </c>
      <c r="Z67" s="369">
        <v>1</v>
      </c>
      <c r="AA67" s="389">
        <v>1</v>
      </c>
      <c r="AB67" s="390">
        <v>1</v>
      </c>
      <c r="AC67" s="390">
        <v>1</v>
      </c>
      <c r="AD67" s="390">
        <v>1</v>
      </c>
      <c r="AE67" s="390">
        <v>1</v>
      </c>
    </row>
    <row r="68" spans="1:31" s="307" customFormat="1" ht="19.5" customHeight="1" x14ac:dyDescent="0.25">
      <c r="A68" s="308">
        <f t="shared" ref="A68:A87" si="0">+A67+1</f>
        <v>59</v>
      </c>
      <c r="B68" s="391" t="s">
        <v>114</v>
      </c>
      <c r="C68" s="391" t="s">
        <v>115</v>
      </c>
      <c r="D68" s="391" t="s">
        <v>1187</v>
      </c>
      <c r="E68" s="391" t="s">
        <v>1188</v>
      </c>
      <c r="F68" s="310" t="s">
        <v>1189</v>
      </c>
      <c r="G68" s="311"/>
      <c r="H68" s="312"/>
      <c r="I68" s="392" t="s">
        <v>1190</v>
      </c>
      <c r="J68" s="393">
        <v>1300</v>
      </c>
      <c r="K68" s="394" t="s">
        <v>1191</v>
      </c>
      <c r="L68" s="395" t="s">
        <v>1192</v>
      </c>
      <c r="M68" s="394" t="s">
        <v>121</v>
      </c>
      <c r="N68" s="394" t="s">
        <v>84</v>
      </c>
      <c r="O68" s="394" t="s">
        <v>117</v>
      </c>
      <c r="P68" s="394" t="s">
        <v>123</v>
      </c>
      <c r="Q68" s="394" t="s">
        <v>124</v>
      </c>
      <c r="R68" s="396" t="s">
        <v>1193</v>
      </c>
      <c r="S68" s="396">
        <v>45275</v>
      </c>
      <c r="T68" s="397" t="s">
        <v>1194</v>
      </c>
      <c r="U68" s="398" t="s">
        <v>1195</v>
      </c>
      <c r="V68" s="399" t="s">
        <v>1196</v>
      </c>
      <c r="W68" s="304" t="s">
        <v>1197</v>
      </c>
      <c r="X68" s="304" t="s">
        <v>120</v>
      </c>
      <c r="Y68" s="304" t="s">
        <v>1198</v>
      </c>
      <c r="Z68" s="304">
        <v>500</v>
      </c>
      <c r="AA68" s="306">
        <v>600</v>
      </c>
      <c r="AB68" s="400">
        <v>0</v>
      </c>
      <c r="AC68" s="401">
        <v>300</v>
      </c>
      <c r="AD68" s="402">
        <v>300</v>
      </c>
      <c r="AE68" s="306">
        <v>0</v>
      </c>
    </row>
    <row r="69" spans="1:31" s="307" customFormat="1" ht="19.5" customHeight="1" x14ac:dyDescent="0.25">
      <c r="A69" s="292">
        <v>60</v>
      </c>
      <c r="B69" s="391" t="s">
        <v>114</v>
      </c>
      <c r="C69" s="391" t="s">
        <v>115</v>
      </c>
      <c r="D69" s="391" t="s">
        <v>1187</v>
      </c>
      <c r="E69" s="391" t="s">
        <v>1188</v>
      </c>
      <c r="F69" s="403" t="s">
        <v>1199</v>
      </c>
      <c r="G69" s="404"/>
      <c r="H69" s="405"/>
      <c r="I69" s="406"/>
      <c r="J69" s="407"/>
      <c r="K69" s="408"/>
      <c r="L69" s="409"/>
      <c r="M69" s="408"/>
      <c r="N69" s="408"/>
      <c r="O69" s="408"/>
      <c r="P69" s="408"/>
      <c r="Q69" s="408"/>
      <c r="R69" s="410"/>
      <c r="S69" s="410"/>
      <c r="T69" s="397" t="s">
        <v>1200</v>
      </c>
      <c r="U69" s="398" t="s">
        <v>1201</v>
      </c>
      <c r="V69" s="399" t="s">
        <v>1202</v>
      </c>
      <c r="W69" s="304" t="s">
        <v>1197</v>
      </c>
      <c r="X69" s="304" t="s">
        <v>120</v>
      </c>
      <c r="Y69" s="411" t="s">
        <v>1198</v>
      </c>
      <c r="Z69" s="411">
        <v>603</v>
      </c>
      <c r="AA69" s="412">
        <v>650</v>
      </c>
      <c r="AB69" s="413">
        <v>0</v>
      </c>
      <c r="AC69" s="414">
        <v>350</v>
      </c>
      <c r="AD69" s="415">
        <v>300</v>
      </c>
      <c r="AE69" s="412">
        <v>0</v>
      </c>
    </row>
    <row r="70" spans="1:31" s="307" customFormat="1" ht="19.5" customHeight="1" x14ac:dyDescent="0.25">
      <c r="A70" s="308">
        <f t="shared" ref="A70:A87" si="1">+A69+1</f>
        <v>61</v>
      </c>
      <c r="B70" s="391" t="s">
        <v>114</v>
      </c>
      <c r="C70" s="391" t="s">
        <v>115</v>
      </c>
      <c r="D70" s="391" t="s">
        <v>1187</v>
      </c>
      <c r="E70" s="391" t="s">
        <v>1188</v>
      </c>
      <c r="F70" s="416"/>
      <c r="G70" s="417"/>
      <c r="H70" s="418"/>
      <c r="I70" s="419"/>
      <c r="J70" s="420"/>
      <c r="K70" s="421"/>
      <c r="L70" s="422"/>
      <c r="M70" s="421"/>
      <c r="N70" s="421"/>
      <c r="O70" s="421"/>
      <c r="P70" s="421"/>
      <c r="Q70" s="421"/>
      <c r="R70" s="423"/>
      <c r="S70" s="423"/>
      <c r="T70" s="397" t="s">
        <v>1203</v>
      </c>
      <c r="U70" s="398" t="s">
        <v>1204</v>
      </c>
      <c r="V70" s="399" t="s">
        <v>1205</v>
      </c>
      <c r="W70" s="304" t="s">
        <v>1206</v>
      </c>
      <c r="X70" s="304" t="s">
        <v>120</v>
      </c>
      <c r="Y70" s="304" t="s">
        <v>1173</v>
      </c>
      <c r="Z70" s="304" t="s">
        <v>1207</v>
      </c>
      <c r="AA70" s="299">
        <v>0.05</v>
      </c>
      <c r="AB70" s="400">
        <v>0</v>
      </c>
      <c r="AC70" s="400">
        <v>0</v>
      </c>
      <c r="AD70" s="306">
        <v>0</v>
      </c>
      <c r="AE70" s="299">
        <v>0.05</v>
      </c>
    </row>
    <row r="71" spans="1:31" s="307" customFormat="1" ht="19.5" customHeight="1" x14ac:dyDescent="0.25">
      <c r="A71" s="292">
        <v>62</v>
      </c>
      <c r="B71" s="391" t="s">
        <v>114</v>
      </c>
      <c r="C71" s="391" t="s">
        <v>115</v>
      </c>
      <c r="D71" s="391" t="s">
        <v>1208</v>
      </c>
      <c r="E71" s="424" t="s">
        <v>1209</v>
      </c>
      <c r="F71" s="425" t="s">
        <v>1210</v>
      </c>
      <c r="G71" s="426"/>
      <c r="H71" s="427"/>
      <c r="I71" s="392" t="s">
        <v>1211</v>
      </c>
      <c r="J71" s="393">
        <v>480000</v>
      </c>
      <c r="K71" s="394" t="s">
        <v>1197</v>
      </c>
      <c r="L71" s="395" t="s">
        <v>1192</v>
      </c>
      <c r="M71" s="394" t="s">
        <v>121</v>
      </c>
      <c r="N71" s="394" t="s">
        <v>84</v>
      </c>
      <c r="O71" s="394" t="s">
        <v>117</v>
      </c>
      <c r="P71" s="394" t="s">
        <v>123</v>
      </c>
      <c r="Q71" s="394" t="s">
        <v>124</v>
      </c>
      <c r="R71" s="396">
        <v>45000</v>
      </c>
      <c r="S71" s="396">
        <v>45275</v>
      </c>
      <c r="T71" s="428" t="s">
        <v>1212</v>
      </c>
      <c r="U71" s="428" t="s">
        <v>1213</v>
      </c>
      <c r="V71" s="429" t="s">
        <v>1214</v>
      </c>
      <c r="W71" s="430" t="s">
        <v>1197</v>
      </c>
      <c r="X71" s="430" t="s">
        <v>120</v>
      </c>
      <c r="Y71" s="430" t="s">
        <v>1173</v>
      </c>
      <c r="Z71" s="430" t="s">
        <v>1207</v>
      </c>
      <c r="AA71" s="431">
        <v>0.15</v>
      </c>
      <c r="AB71" s="432">
        <v>0</v>
      </c>
      <c r="AC71" s="433">
        <v>0.15</v>
      </c>
      <c r="AD71" s="434">
        <v>0</v>
      </c>
      <c r="AE71" s="432">
        <v>0</v>
      </c>
    </row>
    <row r="72" spans="1:31" s="307" customFormat="1" ht="19.5" customHeight="1" x14ac:dyDescent="0.25">
      <c r="A72" s="308">
        <v>63</v>
      </c>
      <c r="B72" s="391" t="s">
        <v>114</v>
      </c>
      <c r="C72" s="391" t="s">
        <v>115</v>
      </c>
      <c r="D72" s="391" t="s">
        <v>1208</v>
      </c>
      <c r="E72" s="424" t="s">
        <v>1209</v>
      </c>
      <c r="F72" s="435"/>
      <c r="G72" s="436"/>
      <c r="H72" s="437"/>
      <c r="I72" s="406"/>
      <c r="J72" s="407"/>
      <c r="K72" s="408"/>
      <c r="L72" s="409"/>
      <c r="M72" s="408"/>
      <c r="N72" s="408"/>
      <c r="O72" s="408"/>
      <c r="P72" s="408"/>
      <c r="Q72" s="408"/>
      <c r="R72" s="410"/>
      <c r="S72" s="410"/>
      <c r="T72" s="302" t="s">
        <v>1215</v>
      </c>
      <c r="U72" s="398" t="s">
        <v>1216</v>
      </c>
      <c r="V72" s="328" t="s">
        <v>1217</v>
      </c>
      <c r="W72" s="304" t="s">
        <v>1197</v>
      </c>
      <c r="X72" s="304" t="s">
        <v>120</v>
      </c>
      <c r="Y72" s="304" t="s">
        <v>1173</v>
      </c>
      <c r="Z72" s="304" t="s">
        <v>1207</v>
      </c>
      <c r="AA72" s="299">
        <v>0.5</v>
      </c>
      <c r="AB72" s="400">
        <v>0</v>
      </c>
      <c r="AC72" s="438">
        <v>0</v>
      </c>
      <c r="AD72" s="318">
        <v>0</v>
      </c>
      <c r="AE72" s="299">
        <v>0.5</v>
      </c>
    </row>
    <row r="73" spans="1:31" s="307" customFormat="1" ht="19.5" customHeight="1" x14ac:dyDescent="0.25">
      <c r="A73" s="292">
        <v>64</v>
      </c>
      <c r="B73" s="391" t="s">
        <v>114</v>
      </c>
      <c r="C73" s="391" t="s">
        <v>115</v>
      </c>
      <c r="D73" s="391" t="s">
        <v>1208</v>
      </c>
      <c r="E73" s="424" t="s">
        <v>1209</v>
      </c>
      <c r="F73" s="439"/>
      <c r="G73" s="440"/>
      <c r="H73" s="441"/>
      <c r="I73" s="419"/>
      <c r="J73" s="420"/>
      <c r="K73" s="421"/>
      <c r="L73" s="422"/>
      <c r="M73" s="421"/>
      <c r="N73" s="421"/>
      <c r="O73" s="421"/>
      <c r="P73" s="421"/>
      <c r="Q73" s="421"/>
      <c r="R73" s="423"/>
      <c r="S73" s="423"/>
      <c r="T73" s="397" t="s">
        <v>1218</v>
      </c>
      <c r="U73" s="398" t="s">
        <v>1219</v>
      </c>
      <c r="V73" s="399" t="s">
        <v>1220</v>
      </c>
      <c r="W73" s="304" t="s">
        <v>1221</v>
      </c>
      <c r="X73" s="304" t="s">
        <v>120</v>
      </c>
      <c r="Y73" s="304" t="s">
        <v>1173</v>
      </c>
      <c r="Z73" s="304" t="s">
        <v>1207</v>
      </c>
      <c r="AA73" s="333">
        <v>0.02</v>
      </c>
      <c r="AB73" s="400">
        <v>0</v>
      </c>
      <c r="AC73" s="400">
        <v>0</v>
      </c>
      <c r="AD73" s="306">
        <v>0</v>
      </c>
      <c r="AE73" s="333">
        <v>0.02</v>
      </c>
    </row>
    <row r="74" spans="1:31" s="307" customFormat="1" ht="19.5" customHeight="1" x14ac:dyDescent="0.25">
      <c r="A74" s="308">
        <f t="shared" ref="A74:A87" si="2">+A73+1</f>
        <v>65</v>
      </c>
      <c r="B74" s="424" t="s">
        <v>324</v>
      </c>
      <c r="C74" s="424" t="s">
        <v>348</v>
      </c>
      <c r="D74" s="424" t="s">
        <v>1222</v>
      </c>
      <c r="E74" s="424" t="s">
        <v>1223</v>
      </c>
      <c r="F74" s="310" t="s">
        <v>1224</v>
      </c>
      <c r="G74" s="311"/>
      <c r="H74" s="312"/>
      <c r="I74" s="298" t="s">
        <v>1225</v>
      </c>
      <c r="J74" s="298" t="s">
        <v>1226</v>
      </c>
      <c r="K74" s="299" t="s">
        <v>1227</v>
      </c>
      <c r="L74" s="442" t="s">
        <v>1228</v>
      </c>
      <c r="M74" s="299" t="s">
        <v>116</v>
      </c>
      <c r="N74" s="299" t="s">
        <v>84</v>
      </c>
      <c r="O74" s="299" t="s">
        <v>117</v>
      </c>
      <c r="P74" s="299" t="s">
        <v>118</v>
      </c>
      <c r="Q74" s="299" t="s">
        <v>119</v>
      </c>
      <c r="R74" s="301">
        <v>45293</v>
      </c>
      <c r="S74" s="301">
        <v>45657</v>
      </c>
      <c r="T74" s="443" t="s">
        <v>1229</v>
      </c>
      <c r="U74" s="444" t="s">
        <v>1229</v>
      </c>
      <c r="V74" s="304" t="s">
        <v>1230</v>
      </c>
      <c r="W74" s="304" t="s">
        <v>1231</v>
      </c>
      <c r="X74" s="304" t="s">
        <v>120</v>
      </c>
      <c r="Y74" s="304" t="s">
        <v>1198</v>
      </c>
      <c r="Z74" s="304" t="s">
        <v>1232</v>
      </c>
      <c r="AA74" s="306">
        <v>25000</v>
      </c>
      <c r="AB74" s="400">
        <v>6250</v>
      </c>
      <c r="AC74" s="401">
        <v>6250</v>
      </c>
      <c r="AD74" s="402">
        <v>6250</v>
      </c>
      <c r="AE74" s="306">
        <v>6250</v>
      </c>
    </row>
    <row r="75" spans="1:31" s="307" customFormat="1" ht="19.5" customHeight="1" x14ac:dyDescent="0.25">
      <c r="A75" s="292">
        <v>66</v>
      </c>
      <c r="B75" s="391" t="s">
        <v>324</v>
      </c>
      <c r="C75" s="391" t="s">
        <v>348</v>
      </c>
      <c r="D75" s="391" t="s">
        <v>1222</v>
      </c>
      <c r="E75" s="424" t="s">
        <v>1233</v>
      </c>
      <c r="F75" s="445" t="s">
        <v>1234</v>
      </c>
      <c r="G75" s="446"/>
      <c r="H75" s="447"/>
      <c r="I75" s="391" t="s">
        <v>1235</v>
      </c>
      <c r="J75" s="424" t="s">
        <v>1236</v>
      </c>
      <c r="K75" s="448" t="s">
        <v>1227</v>
      </c>
      <c r="L75" s="449" t="s">
        <v>1228</v>
      </c>
      <c r="M75" s="450" t="s">
        <v>116</v>
      </c>
      <c r="N75" s="450" t="s">
        <v>84</v>
      </c>
      <c r="O75" s="450" t="s">
        <v>117</v>
      </c>
      <c r="P75" s="450" t="s">
        <v>118</v>
      </c>
      <c r="Q75" s="450" t="s">
        <v>119</v>
      </c>
      <c r="R75" s="451">
        <v>45293</v>
      </c>
      <c r="S75" s="451">
        <v>45657</v>
      </c>
      <c r="T75" s="428" t="s">
        <v>1229</v>
      </c>
      <c r="U75" s="428" t="s">
        <v>1229</v>
      </c>
      <c r="V75" s="452" t="s">
        <v>1237</v>
      </c>
      <c r="W75" s="452" t="s">
        <v>1237</v>
      </c>
      <c r="X75" s="452" t="s">
        <v>120</v>
      </c>
      <c r="Y75" s="452" t="s">
        <v>1198</v>
      </c>
      <c r="Z75" s="452" t="s">
        <v>1238</v>
      </c>
      <c r="AA75" s="453">
        <v>5500</v>
      </c>
      <c r="AB75" s="453">
        <v>0</v>
      </c>
      <c r="AC75" s="454">
        <v>0</v>
      </c>
      <c r="AD75" s="454">
        <v>2500</v>
      </c>
      <c r="AE75" s="453">
        <v>3000</v>
      </c>
    </row>
    <row r="76" spans="1:31" s="307" customFormat="1" ht="25.5" customHeight="1" x14ac:dyDescent="0.25">
      <c r="A76" s="308">
        <f t="shared" ref="A76:A87" si="3">+A75+1</f>
        <v>67</v>
      </c>
      <c r="B76" s="424" t="s">
        <v>349</v>
      </c>
      <c r="C76" s="424" t="s">
        <v>348</v>
      </c>
      <c r="D76" s="391" t="s">
        <v>1222</v>
      </c>
      <c r="E76" s="424" t="s">
        <v>1233</v>
      </c>
      <c r="F76" s="310" t="s">
        <v>1239</v>
      </c>
      <c r="G76" s="311"/>
      <c r="H76" s="312"/>
      <c r="I76" s="298" t="s">
        <v>1240</v>
      </c>
      <c r="J76" s="455" t="s">
        <v>1241</v>
      </c>
      <c r="K76" s="456" t="s">
        <v>1227</v>
      </c>
      <c r="L76" s="457" t="s">
        <v>1228</v>
      </c>
      <c r="M76" s="448" t="s">
        <v>116</v>
      </c>
      <c r="N76" s="448" t="s">
        <v>84</v>
      </c>
      <c r="O76" s="448" t="s">
        <v>117</v>
      </c>
      <c r="P76" s="448" t="s">
        <v>118</v>
      </c>
      <c r="Q76" s="448" t="s">
        <v>119</v>
      </c>
      <c r="R76" s="458">
        <v>45293</v>
      </c>
      <c r="S76" s="458">
        <v>45657</v>
      </c>
      <c r="T76" s="397" t="s">
        <v>1229</v>
      </c>
      <c r="U76" s="398" t="s">
        <v>1229</v>
      </c>
      <c r="V76" s="304" t="s">
        <v>1242</v>
      </c>
      <c r="W76" s="304" t="s">
        <v>1242</v>
      </c>
      <c r="X76" s="304" t="s">
        <v>120</v>
      </c>
      <c r="Y76" s="304" t="s">
        <v>1198</v>
      </c>
      <c r="Z76" s="304" t="s">
        <v>1243</v>
      </c>
      <c r="AA76" s="306">
        <v>2500</v>
      </c>
      <c r="AB76" s="400">
        <v>0</v>
      </c>
      <c r="AC76" s="400">
        <v>500</v>
      </c>
      <c r="AD76" s="306">
        <v>1000</v>
      </c>
      <c r="AE76" s="306">
        <v>1000</v>
      </c>
    </row>
    <row r="77" spans="1:31" s="307" customFormat="1" ht="25.5" customHeight="1" x14ac:dyDescent="0.25">
      <c r="A77" s="292">
        <v>68</v>
      </c>
      <c r="B77" s="424" t="s">
        <v>324</v>
      </c>
      <c r="C77" s="424" t="s">
        <v>348</v>
      </c>
      <c r="D77" s="391" t="s">
        <v>1222</v>
      </c>
      <c r="E77" s="424" t="s">
        <v>1244</v>
      </c>
      <c r="F77" s="310" t="s">
        <v>1245</v>
      </c>
      <c r="G77" s="311"/>
      <c r="H77" s="312"/>
      <c r="I77" s="298" t="s">
        <v>1246</v>
      </c>
      <c r="J77" s="298" t="s">
        <v>1247</v>
      </c>
      <c r="K77" s="299" t="s">
        <v>1227</v>
      </c>
      <c r="L77" s="457" t="s">
        <v>1228</v>
      </c>
      <c r="M77" s="448" t="s">
        <v>116</v>
      </c>
      <c r="N77" s="448" t="s">
        <v>84</v>
      </c>
      <c r="O77" s="448" t="s">
        <v>117</v>
      </c>
      <c r="P77" s="448" t="s">
        <v>118</v>
      </c>
      <c r="Q77" s="448" t="s">
        <v>119</v>
      </c>
      <c r="R77" s="458">
        <v>45293</v>
      </c>
      <c r="S77" s="458">
        <v>45657</v>
      </c>
      <c r="T77" s="397" t="s">
        <v>1248</v>
      </c>
      <c r="U77" s="397" t="s">
        <v>1248</v>
      </c>
      <c r="V77" s="304" t="s">
        <v>1249</v>
      </c>
      <c r="W77" s="304" t="s">
        <v>1249</v>
      </c>
      <c r="X77" s="304" t="s">
        <v>120</v>
      </c>
      <c r="Y77" s="304" t="s">
        <v>1198</v>
      </c>
      <c r="Z77" s="304" t="s">
        <v>1250</v>
      </c>
      <c r="AA77" s="306">
        <v>1500</v>
      </c>
      <c r="AB77" s="400">
        <v>0</v>
      </c>
      <c r="AC77" s="438">
        <v>500</v>
      </c>
      <c r="AD77" s="318">
        <v>500</v>
      </c>
      <c r="AE77" s="306">
        <v>500</v>
      </c>
    </row>
    <row r="78" spans="1:31" s="307" customFormat="1" ht="25.5" customHeight="1" x14ac:dyDescent="0.25">
      <c r="A78" s="308">
        <f t="shared" ref="A78:A87" si="4">+A77+1</f>
        <v>69</v>
      </c>
      <c r="B78" s="424" t="s">
        <v>324</v>
      </c>
      <c r="C78" s="424" t="s">
        <v>348</v>
      </c>
      <c r="D78" s="424" t="s">
        <v>1251</v>
      </c>
      <c r="E78" s="424" t="s">
        <v>1252</v>
      </c>
      <c r="F78" s="310" t="s">
        <v>1253</v>
      </c>
      <c r="G78" s="311"/>
      <c r="H78" s="312"/>
      <c r="I78" s="298" t="s">
        <v>1254</v>
      </c>
      <c r="J78" s="298">
        <v>400000</v>
      </c>
      <c r="K78" s="299" t="s">
        <v>1255</v>
      </c>
      <c r="L78" s="442" t="s">
        <v>1256</v>
      </c>
      <c r="M78" s="299" t="s">
        <v>121</v>
      </c>
      <c r="N78" s="299" t="s">
        <v>84</v>
      </c>
      <c r="O78" s="299" t="s">
        <v>117</v>
      </c>
      <c r="P78" s="299" t="s">
        <v>118</v>
      </c>
      <c r="Q78" s="299" t="s">
        <v>125</v>
      </c>
      <c r="R78" s="301">
        <v>45383</v>
      </c>
      <c r="S78" s="301">
        <v>45657</v>
      </c>
      <c r="T78" s="443" t="s">
        <v>1257</v>
      </c>
      <c r="U78" s="444" t="s">
        <v>1258</v>
      </c>
      <c r="V78" s="304" t="s">
        <v>1259</v>
      </c>
      <c r="W78" s="304" t="s">
        <v>1260</v>
      </c>
      <c r="X78" s="304" t="s">
        <v>120</v>
      </c>
      <c r="Y78" s="304" t="s">
        <v>1198</v>
      </c>
      <c r="Z78" s="304">
        <v>305000</v>
      </c>
      <c r="AA78" s="306">
        <v>400000</v>
      </c>
      <c r="AB78" s="400"/>
      <c r="AC78" s="401">
        <v>20000</v>
      </c>
      <c r="AD78" s="402">
        <v>160000</v>
      </c>
      <c r="AE78" s="306">
        <v>220000</v>
      </c>
    </row>
    <row r="79" spans="1:31" s="307" customFormat="1" ht="25.5" customHeight="1" x14ac:dyDescent="0.25">
      <c r="A79" s="292">
        <v>70</v>
      </c>
      <c r="B79" s="424" t="s">
        <v>324</v>
      </c>
      <c r="C79" s="424" t="s">
        <v>348</v>
      </c>
      <c r="D79" s="424" t="s">
        <v>1261</v>
      </c>
      <c r="E79" s="424" t="s">
        <v>1262</v>
      </c>
      <c r="F79" s="445" t="s">
        <v>1263</v>
      </c>
      <c r="G79" s="446"/>
      <c r="H79" s="447"/>
      <c r="I79" s="459" t="s">
        <v>1264</v>
      </c>
      <c r="J79" s="459">
        <v>1</v>
      </c>
      <c r="K79" s="448" t="s">
        <v>1265</v>
      </c>
      <c r="L79" s="457" t="s">
        <v>1256</v>
      </c>
      <c r="M79" s="299" t="s">
        <v>121</v>
      </c>
      <c r="N79" s="299" t="s">
        <v>84</v>
      </c>
      <c r="O79" s="299" t="s">
        <v>117</v>
      </c>
      <c r="P79" s="299" t="s">
        <v>118</v>
      </c>
      <c r="Q79" s="299" t="s">
        <v>125</v>
      </c>
      <c r="R79" s="460">
        <v>45383</v>
      </c>
      <c r="S79" s="460">
        <v>45657</v>
      </c>
      <c r="T79" s="397" t="s">
        <v>1266</v>
      </c>
      <c r="U79" s="398" t="s">
        <v>1267</v>
      </c>
      <c r="V79" s="304" t="s">
        <v>1268</v>
      </c>
      <c r="W79" s="304" t="s">
        <v>1266</v>
      </c>
      <c r="X79" s="304" t="s">
        <v>120</v>
      </c>
      <c r="Y79" s="304" t="s">
        <v>1269</v>
      </c>
      <c r="Z79" s="411">
        <v>1</v>
      </c>
      <c r="AA79" s="412">
        <v>1</v>
      </c>
      <c r="AB79" s="413"/>
      <c r="AC79" s="414"/>
      <c r="AD79" s="415"/>
      <c r="AE79" s="412">
        <v>1</v>
      </c>
    </row>
    <row r="80" spans="1:31" s="307" customFormat="1" ht="25.5" customHeight="1" x14ac:dyDescent="0.25">
      <c r="A80" s="308">
        <f t="shared" ref="A80:A87" si="5">+A79+1</f>
        <v>71</v>
      </c>
      <c r="B80" s="424" t="s">
        <v>324</v>
      </c>
      <c r="C80" s="424" t="s">
        <v>348</v>
      </c>
      <c r="D80" s="424" t="s">
        <v>1270</v>
      </c>
      <c r="E80" s="424" t="s">
        <v>1271</v>
      </c>
      <c r="F80" s="310" t="s">
        <v>1272</v>
      </c>
      <c r="G80" s="311"/>
      <c r="H80" s="312"/>
      <c r="I80" s="298" t="s">
        <v>1273</v>
      </c>
      <c r="J80" s="461">
        <v>3000</v>
      </c>
      <c r="K80" s="462" t="s">
        <v>1274</v>
      </c>
      <c r="L80" s="442" t="s">
        <v>1256</v>
      </c>
      <c r="M80" s="299" t="s">
        <v>121</v>
      </c>
      <c r="N80" s="299" t="s">
        <v>84</v>
      </c>
      <c r="O80" s="299" t="s">
        <v>117</v>
      </c>
      <c r="P80" s="299" t="s">
        <v>118</v>
      </c>
      <c r="Q80" s="299" t="s">
        <v>125</v>
      </c>
      <c r="R80" s="460">
        <v>45352</v>
      </c>
      <c r="S80" s="460">
        <v>45657</v>
      </c>
      <c r="T80" s="411" t="s">
        <v>1275</v>
      </c>
      <c r="U80" s="463" t="s">
        <v>1276</v>
      </c>
      <c r="V80" s="397" t="s">
        <v>1277</v>
      </c>
      <c r="W80" s="304" t="s">
        <v>1278</v>
      </c>
      <c r="X80" s="304" t="s">
        <v>120</v>
      </c>
      <c r="Y80" s="304" t="s">
        <v>1269</v>
      </c>
      <c r="Z80" s="304">
        <v>2500</v>
      </c>
      <c r="AA80" s="306">
        <v>3000</v>
      </c>
      <c r="AB80" s="400"/>
      <c r="AC80" s="438">
        <v>300</v>
      </c>
      <c r="AD80" s="318">
        <v>1350</v>
      </c>
      <c r="AE80" s="306">
        <v>1350</v>
      </c>
    </row>
    <row r="81" spans="1:31" s="307" customFormat="1" ht="25.5" customHeight="1" x14ac:dyDescent="0.25">
      <c r="A81" s="292">
        <v>72</v>
      </c>
      <c r="B81" s="424" t="s">
        <v>324</v>
      </c>
      <c r="C81" s="424" t="s">
        <v>348</v>
      </c>
      <c r="D81" s="424" t="s">
        <v>1222</v>
      </c>
      <c r="E81" s="464" t="s">
        <v>1279</v>
      </c>
      <c r="F81" s="310" t="s">
        <v>1280</v>
      </c>
      <c r="G81" s="311"/>
      <c r="H81" s="312"/>
      <c r="I81" s="298" t="s">
        <v>1281</v>
      </c>
      <c r="J81" s="321">
        <v>60000</v>
      </c>
      <c r="K81" s="299" t="s">
        <v>1282</v>
      </c>
      <c r="L81" s="442" t="s">
        <v>1283</v>
      </c>
      <c r="M81" s="299" t="s">
        <v>121</v>
      </c>
      <c r="N81" s="299" t="s">
        <v>84</v>
      </c>
      <c r="O81" s="299" t="s">
        <v>117</v>
      </c>
      <c r="P81" s="299" t="s">
        <v>118</v>
      </c>
      <c r="Q81" s="299" t="s">
        <v>122</v>
      </c>
      <c r="R81" s="301" t="s">
        <v>1284</v>
      </c>
      <c r="S81" s="301" t="s">
        <v>1285</v>
      </c>
      <c r="T81" s="443" t="s">
        <v>1286</v>
      </c>
      <c r="U81" s="444" t="s">
        <v>1287</v>
      </c>
      <c r="V81" s="328" t="s">
        <v>1288</v>
      </c>
      <c r="W81" s="328" t="s">
        <v>1260</v>
      </c>
      <c r="X81" s="304" t="s">
        <v>120</v>
      </c>
      <c r="Y81" s="304" t="s">
        <v>1289</v>
      </c>
      <c r="Z81" s="321">
        <v>40000</v>
      </c>
      <c r="AA81" s="321">
        <v>60000</v>
      </c>
      <c r="AB81" s="306">
        <v>0</v>
      </c>
      <c r="AC81" s="402">
        <v>2000</v>
      </c>
      <c r="AD81" s="402">
        <v>28000</v>
      </c>
      <c r="AE81" s="306">
        <v>30000</v>
      </c>
    </row>
    <row r="82" spans="1:31" s="307" customFormat="1" ht="25.5" customHeight="1" x14ac:dyDescent="0.25">
      <c r="A82" s="308">
        <f t="shared" ref="A82:A87" si="6">+A81+1</f>
        <v>73</v>
      </c>
      <c r="B82" s="424" t="s">
        <v>324</v>
      </c>
      <c r="C82" s="424" t="s">
        <v>348</v>
      </c>
      <c r="D82" s="424" t="s">
        <v>1222</v>
      </c>
      <c r="E82" s="464" t="s">
        <v>1290</v>
      </c>
      <c r="F82" s="310" t="s">
        <v>1291</v>
      </c>
      <c r="G82" s="311"/>
      <c r="H82" s="312"/>
      <c r="I82" s="459" t="s">
        <v>1292</v>
      </c>
      <c r="J82" s="424">
        <v>15</v>
      </c>
      <c r="K82" s="299" t="s">
        <v>1282</v>
      </c>
      <c r="L82" s="442" t="s">
        <v>1283</v>
      </c>
      <c r="M82" s="448" t="s">
        <v>121</v>
      </c>
      <c r="N82" s="299" t="s">
        <v>84</v>
      </c>
      <c r="O82" s="299" t="s">
        <v>117</v>
      </c>
      <c r="P82" s="299" t="s">
        <v>118</v>
      </c>
      <c r="Q82" s="299" t="s">
        <v>122</v>
      </c>
      <c r="R82" s="301" t="s">
        <v>1284</v>
      </c>
      <c r="S82" s="301" t="s">
        <v>1285</v>
      </c>
      <c r="T82" s="397" t="s">
        <v>1292</v>
      </c>
      <c r="U82" s="398" t="s">
        <v>1293</v>
      </c>
      <c r="V82" s="328" t="s">
        <v>1294</v>
      </c>
      <c r="W82" s="328" t="s">
        <v>1295</v>
      </c>
      <c r="X82" s="304" t="s">
        <v>120</v>
      </c>
      <c r="Y82" s="411" t="s">
        <v>1289</v>
      </c>
      <c r="Z82" s="424">
        <v>10</v>
      </c>
      <c r="AA82" s="424">
        <v>15</v>
      </c>
      <c r="AB82" s="412">
        <v>0</v>
      </c>
      <c r="AC82" s="415">
        <v>3</v>
      </c>
      <c r="AD82" s="415">
        <v>3</v>
      </c>
      <c r="AE82" s="412">
        <v>6</v>
      </c>
    </row>
    <row r="83" spans="1:31" s="307" customFormat="1" ht="25.5" customHeight="1" x14ac:dyDescent="0.25">
      <c r="A83" s="292">
        <v>74</v>
      </c>
      <c r="B83" s="424" t="s">
        <v>324</v>
      </c>
      <c r="C83" s="424" t="s">
        <v>348</v>
      </c>
      <c r="D83" s="424" t="s">
        <v>1296</v>
      </c>
      <c r="E83" s="464" t="s">
        <v>1297</v>
      </c>
      <c r="F83" s="310" t="s">
        <v>1298</v>
      </c>
      <c r="G83" s="311"/>
      <c r="H83" s="312"/>
      <c r="I83" s="298" t="s">
        <v>1264</v>
      </c>
      <c r="J83" s="321">
        <v>3</v>
      </c>
      <c r="K83" s="299" t="s">
        <v>1282</v>
      </c>
      <c r="L83" s="442" t="s">
        <v>1283</v>
      </c>
      <c r="M83" s="299" t="s">
        <v>121</v>
      </c>
      <c r="N83" s="299" t="s">
        <v>84</v>
      </c>
      <c r="O83" s="299" t="s">
        <v>117</v>
      </c>
      <c r="P83" s="299" t="s">
        <v>118</v>
      </c>
      <c r="Q83" s="299" t="s">
        <v>122</v>
      </c>
      <c r="R83" s="301" t="s">
        <v>1284</v>
      </c>
      <c r="S83" s="301" t="s">
        <v>1285</v>
      </c>
      <c r="T83" s="397" t="s">
        <v>1299</v>
      </c>
      <c r="U83" s="398" t="s">
        <v>1267</v>
      </c>
      <c r="V83" s="328" t="s">
        <v>1300</v>
      </c>
      <c r="W83" s="328" t="s">
        <v>1266</v>
      </c>
      <c r="X83" s="304" t="s">
        <v>120</v>
      </c>
      <c r="Y83" s="304" t="s">
        <v>1289</v>
      </c>
      <c r="Z83" s="321">
        <v>1</v>
      </c>
      <c r="AA83" s="321">
        <v>3</v>
      </c>
      <c r="AB83" s="306">
        <v>0</v>
      </c>
      <c r="AC83" s="306">
        <v>0</v>
      </c>
      <c r="AD83" s="306">
        <v>1</v>
      </c>
      <c r="AE83" s="306">
        <v>1</v>
      </c>
    </row>
    <row r="84" spans="1:31" s="307" customFormat="1" ht="25.5" customHeight="1" x14ac:dyDescent="0.25">
      <c r="A84" s="308">
        <f t="shared" ref="A84:A87" si="7">+A83+1</f>
        <v>75</v>
      </c>
      <c r="B84" s="424" t="s">
        <v>324</v>
      </c>
      <c r="C84" s="424" t="s">
        <v>348</v>
      </c>
      <c r="D84" s="424" t="s">
        <v>1301</v>
      </c>
      <c r="E84" s="464" t="s">
        <v>1302</v>
      </c>
      <c r="F84" s="310" t="s">
        <v>1303</v>
      </c>
      <c r="G84" s="311"/>
      <c r="H84" s="312"/>
      <c r="I84" s="298" t="s">
        <v>1304</v>
      </c>
      <c r="J84" s="321">
        <v>2500</v>
      </c>
      <c r="K84" s="299" t="s">
        <v>1282</v>
      </c>
      <c r="L84" s="442" t="s">
        <v>1283</v>
      </c>
      <c r="M84" s="299" t="s">
        <v>121</v>
      </c>
      <c r="N84" s="299" t="s">
        <v>84</v>
      </c>
      <c r="O84" s="299" t="s">
        <v>117</v>
      </c>
      <c r="P84" s="299" t="s">
        <v>118</v>
      </c>
      <c r="Q84" s="299" t="s">
        <v>122</v>
      </c>
      <c r="R84" s="301" t="s">
        <v>1284</v>
      </c>
      <c r="S84" s="301" t="s">
        <v>1285</v>
      </c>
      <c r="T84" s="411" t="s">
        <v>1305</v>
      </c>
      <c r="U84" s="463" t="s">
        <v>1276</v>
      </c>
      <c r="V84" s="328" t="s">
        <v>1306</v>
      </c>
      <c r="W84" s="328" t="s">
        <v>1307</v>
      </c>
      <c r="X84" s="304" t="s">
        <v>120</v>
      </c>
      <c r="Y84" s="304" t="s">
        <v>1289</v>
      </c>
      <c r="Z84" s="321">
        <v>1000</v>
      </c>
      <c r="AA84" s="321">
        <v>2500</v>
      </c>
      <c r="AB84" s="306">
        <v>0</v>
      </c>
      <c r="AC84" s="318">
        <v>500</v>
      </c>
      <c r="AD84" s="318">
        <v>1000</v>
      </c>
      <c r="AE84" s="306">
        <v>1000</v>
      </c>
    </row>
    <row r="85" spans="1:31" s="307" customFormat="1" ht="51" x14ac:dyDescent="0.25">
      <c r="A85" s="292">
        <v>76</v>
      </c>
      <c r="B85" s="424" t="s">
        <v>324</v>
      </c>
      <c r="C85" s="424" t="s">
        <v>348</v>
      </c>
      <c r="D85" s="424" t="s">
        <v>1222</v>
      </c>
      <c r="E85" s="464" t="s">
        <v>1279</v>
      </c>
      <c r="F85" s="310" t="s">
        <v>1308</v>
      </c>
      <c r="G85" s="311"/>
      <c r="H85" s="312"/>
      <c r="I85" s="298" t="s">
        <v>1281</v>
      </c>
      <c r="J85" s="321">
        <v>60000</v>
      </c>
      <c r="K85" s="299" t="s">
        <v>1282</v>
      </c>
      <c r="L85" s="442" t="s">
        <v>1283</v>
      </c>
      <c r="M85" s="462" t="s">
        <v>121</v>
      </c>
      <c r="N85" s="299" t="s">
        <v>84</v>
      </c>
      <c r="O85" s="299" t="s">
        <v>117</v>
      </c>
      <c r="P85" s="299" t="s">
        <v>118</v>
      </c>
      <c r="Q85" s="299" t="s">
        <v>122</v>
      </c>
      <c r="R85" s="301" t="s">
        <v>1309</v>
      </c>
      <c r="S85" s="301" t="s">
        <v>1285</v>
      </c>
      <c r="T85" s="443" t="s">
        <v>1286</v>
      </c>
      <c r="U85" s="444" t="s">
        <v>1287</v>
      </c>
      <c r="V85" s="328" t="s">
        <v>1288</v>
      </c>
      <c r="W85" s="328" t="s">
        <v>1260</v>
      </c>
      <c r="X85" s="304" t="s">
        <v>120</v>
      </c>
      <c r="Y85" s="304" t="s">
        <v>1289</v>
      </c>
      <c r="Z85" s="321">
        <v>40000</v>
      </c>
      <c r="AA85" s="321">
        <v>60000</v>
      </c>
      <c r="AB85" s="306">
        <v>0</v>
      </c>
      <c r="AC85" s="402">
        <v>2000</v>
      </c>
      <c r="AD85" s="402">
        <v>28000</v>
      </c>
      <c r="AE85" s="306">
        <v>30000</v>
      </c>
    </row>
    <row r="86" spans="1:31" s="307" customFormat="1" ht="51" x14ac:dyDescent="0.25">
      <c r="A86" s="308">
        <f t="shared" ref="A86:A87" si="8">+A85+1</f>
        <v>77</v>
      </c>
      <c r="B86" s="424" t="s">
        <v>324</v>
      </c>
      <c r="C86" s="424" t="s">
        <v>348</v>
      </c>
      <c r="D86" s="424" t="s">
        <v>1222</v>
      </c>
      <c r="E86" s="464" t="s">
        <v>1290</v>
      </c>
      <c r="F86" s="310" t="s">
        <v>1310</v>
      </c>
      <c r="G86" s="311"/>
      <c r="H86" s="312"/>
      <c r="I86" s="459" t="s">
        <v>1292</v>
      </c>
      <c r="J86" s="321">
        <v>15</v>
      </c>
      <c r="K86" s="299" t="s">
        <v>1282</v>
      </c>
      <c r="L86" s="442" t="s">
        <v>1283</v>
      </c>
      <c r="M86" s="462" t="s">
        <v>121</v>
      </c>
      <c r="N86" s="299" t="s">
        <v>84</v>
      </c>
      <c r="O86" s="299" t="s">
        <v>117</v>
      </c>
      <c r="P86" s="299" t="s">
        <v>118</v>
      </c>
      <c r="Q86" s="299" t="s">
        <v>122</v>
      </c>
      <c r="R86" s="301" t="s">
        <v>1309</v>
      </c>
      <c r="S86" s="301" t="s">
        <v>1285</v>
      </c>
      <c r="T86" s="397" t="s">
        <v>1292</v>
      </c>
      <c r="U86" s="398" t="s">
        <v>1293</v>
      </c>
      <c r="V86" s="328" t="s">
        <v>1294</v>
      </c>
      <c r="W86" s="328" t="s">
        <v>1295</v>
      </c>
      <c r="X86" s="304" t="s">
        <v>120</v>
      </c>
      <c r="Y86" s="304" t="s">
        <v>1289</v>
      </c>
      <c r="Z86" s="321">
        <v>10</v>
      </c>
      <c r="AA86" s="321">
        <v>15</v>
      </c>
      <c r="AB86" s="306">
        <v>0</v>
      </c>
      <c r="AC86" s="306">
        <v>3</v>
      </c>
      <c r="AD86" s="306">
        <v>3</v>
      </c>
      <c r="AE86" s="306">
        <v>7</v>
      </c>
    </row>
    <row r="87" spans="1:31" s="307" customFormat="1" ht="51" x14ac:dyDescent="0.25">
      <c r="A87" s="292">
        <v>78</v>
      </c>
      <c r="B87" s="424" t="s">
        <v>324</v>
      </c>
      <c r="C87" s="424" t="s">
        <v>348</v>
      </c>
      <c r="D87" s="424" t="s">
        <v>1296</v>
      </c>
      <c r="E87" s="464" t="s">
        <v>1297</v>
      </c>
      <c r="F87" s="310" t="s">
        <v>1311</v>
      </c>
      <c r="G87" s="311"/>
      <c r="H87" s="312"/>
      <c r="I87" s="298" t="s">
        <v>1264</v>
      </c>
      <c r="J87" s="321">
        <v>3</v>
      </c>
      <c r="K87" s="299" t="s">
        <v>1282</v>
      </c>
      <c r="L87" s="442" t="s">
        <v>1283</v>
      </c>
      <c r="M87" s="462" t="s">
        <v>121</v>
      </c>
      <c r="N87" s="299" t="s">
        <v>84</v>
      </c>
      <c r="O87" s="299" t="s">
        <v>117</v>
      </c>
      <c r="P87" s="299" t="s">
        <v>118</v>
      </c>
      <c r="Q87" s="299" t="s">
        <v>122</v>
      </c>
      <c r="R87" s="301" t="s">
        <v>1309</v>
      </c>
      <c r="S87" s="301" t="s">
        <v>1285</v>
      </c>
      <c r="T87" s="397" t="s">
        <v>1299</v>
      </c>
      <c r="U87" s="398" t="s">
        <v>1267</v>
      </c>
      <c r="V87" s="328" t="s">
        <v>1300</v>
      </c>
      <c r="W87" s="328" t="s">
        <v>1266</v>
      </c>
      <c r="X87" s="304" t="s">
        <v>120</v>
      </c>
      <c r="Y87" s="304" t="s">
        <v>1289</v>
      </c>
      <c r="Z87" s="321">
        <v>1</v>
      </c>
      <c r="AA87" s="321">
        <v>3</v>
      </c>
      <c r="AB87" s="306">
        <v>0</v>
      </c>
      <c r="AC87" s="318">
        <v>0</v>
      </c>
      <c r="AD87" s="318">
        <v>1</v>
      </c>
      <c r="AE87" s="306">
        <v>1</v>
      </c>
    </row>
    <row r="88" spans="1:31" s="307" customFormat="1" ht="76.5" x14ac:dyDescent="0.25">
      <c r="A88" s="465">
        <v>79</v>
      </c>
      <c r="B88" s="424" t="s">
        <v>324</v>
      </c>
      <c r="C88" s="424" t="s">
        <v>348</v>
      </c>
      <c r="D88" s="424" t="s">
        <v>1301</v>
      </c>
      <c r="E88" s="464" t="s">
        <v>1302</v>
      </c>
      <c r="F88" s="310" t="s">
        <v>1303</v>
      </c>
      <c r="G88" s="311"/>
      <c r="H88" s="312"/>
      <c r="I88" s="298" t="s">
        <v>1304</v>
      </c>
      <c r="J88" s="321">
        <v>2500</v>
      </c>
      <c r="K88" s="299" t="s">
        <v>1282</v>
      </c>
      <c r="L88" s="442" t="s">
        <v>1283</v>
      </c>
      <c r="M88" s="462" t="s">
        <v>121</v>
      </c>
      <c r="N88" s="299" t="s">
        <v>84</v>
      </c>
      <c r="O88" s="299" t="s">
        <v>117</v>
      </c>
      <c r="P88" s="299" t="s">
        <v>118</v>
      </c>
      <c r="Q88" s="299" t="s">
        <v>122</v>
      </c>
      <c r="R88" s="301" t="s">
        <v>1309</v>
      </c>
      <c r="S88" s="301" t="s">
        <v>1285</v>
      </c>
      <c r="T88" s="411" t="s">
        <v>1305</v>
      </c>
      <c r="U88" s="463" t="s">
        <v>1276</v>
      </c>
      <c r="V88" s="328" t="s">
        <v>1306</v>
      </c>
      <c r="W88" s="328" t="s">
        <v>1307</v>
      </c>
      <c r="X88" s="304" t="s">
        <v>120</v>
      </c>
      <c r="Y88" s="304" t="s">
        <v>1289</v>
      </c>
      <c r="Z88" s="321">
        <v>1000</v>
      </c>
      <c r="AA88" s="321">
        <v>2500</v>
      </c>
      <c r="AB88" s="306">
        <v>0</v>
      </c>
      <c r="AC88" s="318">
        <v>500</v>
      </c>
      <c r="AD88" s="318">
        <v>1000</v>
      </c>
      <c r="AE88" s="306">
        <v>1000</v>
      </c>
    </row>
    <row r="89" spans="1:31" s="473" customFormat="1" ht="60" customHeight="1" x14ac:dyDescent="0.25">
      <c r="A89" s="292">
        <v>80</v>
      </c>
      <c r="B89" s="293" t="s">
        <v>362</v>
      </c>
      <c r="C89" s="293" t="s">
        <v>361</v>
      </c>
      <c r="D89" s="293" t="s">
        <v>652</v>
      </c>
      <c r="E89" s="293" t="s">
        <v>656</v>
      </c>
      <c r="F89" s="466" t="s">
        <v>600</v>
      </c>
      <c r="G89" s="467"/>
      <c r="H89" s="367"/>
      <c r="I89" s="298" t="s">
        <v>596</v>
      </c>
      <c r="J89" s="298">
        <v>800</v>
      </c>
      <c r="K89" s="468" t="s">
        <v>597</v>
      </c>
      <c r="L89" s="442" t="s">
        <v>331</v>
      </c>
      <c r="M89" s="299" t="s">
        <v>121</v>
      </c>
      <c r="N89" s="369" t="s">
        <v>1312</v>
      </c>
      <c r="O89" s="369" t="s">
        <v>346</v>
      </c>
      <c r="P89" s="299" t="s">
        <v>123</v>
      </c>
      <c r="Q89" s="369" t="s">
        <v>331</v>
      </c>
      <c r="R89" s="301">
        <v>45306</v>
      </c>
      <c r="S89" s="301">
        <v>45656</v>
      </c>
      <c r="T89" s="397" t="s">
        <v>598</v>
      </c>
      <c r="U89" s="398" t="s">
        <v>947</v>
      </c>
      <c r="V89" s="469" t="s">
        <v>974</v>
      </c>
      <c r="W89" s="469" t="s">
        <v>599</v>
      </c>
      <c r="X89" s="469" t="s">
        <v>120</v>
      </c>
      <c r="Y89" s="470" t="s">
        <v>693</v>
      </c>
      <c r="Z89" s="314">
        <v>0</v>
      </c>
      <c r="AA89" s="324">
        <v>1</v>
      </c>
      <c r="AB89" s="471">
        <v>0.125</v>
      </c>
      <c r="AC89" s="472">
        <v>0.28999999999999998</v>
      </c>
      <c r="AD89" s="387">
        <v>0.28999999999999998</v>
      </c>
      <c r="AE89" s="299">
        <v>0.28999999999999998</v>
      </c>
    </row>
    <row r="90" spans="1:31" s="473" customFormat="1" ht="60.75" customHeight="1" x14ac:dyDescent="0.25">
      <c r="A90" s="308">
        <f>+A89+1</f>
        <v>81</v>
      </c>
      <c r="B90" s="293" t="s">
        <v>362</v>
      </c>
      <c r="C90" s="293" t="s">
        <v>361</v>
      </c>
      <c r="D90" s="293" t="s">
        <v>652</v>
      </c>
      <c r="E90" s="293" t="s">
        <v>657</v>
      </c>
      <c r="F90" s="466" t="s">
        <v>601</v>
      </c>
      <c r="G90" s="467"/>
      <c r="H90" s="367"/>
      <c r="I90" s="298" t="s">
        <v>604</v>
      </c>
      <c r="J90" s="474">
        <v>0.9</v>
      </c>
      <c r="K90" s="298" t="s">
        <v>605</v>
      </c>
      <c r="L90" s="475" t="s">
        <v>606</v>
      </c>
      <c r="M90" s="298" t="s">
        <v>328</v>
      </c>
      <c r="N90" s="298" t="s">
        <v>407</v>
      </c>
      <c r="O90" s="298" t="s">
        <v>396</v>
      </c>
      <c r="P90" s="299" t="s">
        <v>189</v>
      </c>
      <c r="Q90" s="298" t="s">
        <v>369</v>
      </c>
      <c r="R90" s="301">
        <v>45292</v>
      </c>
      <c r="S90" s="301">
        <v>45657</v>
      </c>
      <c r="T90" s="298" t="s">
        <v>919</v>
      </c>
      <c r="U90" s="298" t="s">
        <v>607</v>
      </c>
      <c r="V90" s="298" t="s">
        <v>608</v>
      </c>
      <c r="W90" s="298" t="s">
        <v>605</v>
      </c>
      <c r="X90" s="298" t="s">
        <v>325</v>
      </c>
      <c r="Y90" s="298" t="s">
        <v>704</v>
      </c>
      <c r="Z90" s="298">
        <v>0</v>
      </c>
      <c r="AA90" s="476">
        <v>0.9</v>
      </c>
      <c r="AB90" s="476">
        <v>0.9</v>
      </c>
      <c r="AC90" s="476">
        <v>0.9</v>
      </c>
      <c r="AD90" s="476">
        <v>0.9</v>
      </c>
      <c r="AE90" s="476">
        <v>0.9</v>
      </c>
    </row>
    <row r="91" spans="1:31" s="473" customFormat="1" ht="25.5" customHeight="1" x14ac:dyDescent="0.25">
      <c r="A91" s="292">
        <v>82</v>
      </c>
      <c r="B91" s="293" t="s">
        <v>362</v>
      </c>
      <c r="C91" s="293" t="s">
        <v>361</v>
      </c>
      <c r="D91" s="293" t="s">
        <v>652</v>
      </c>
      <c r="E91" s="293" t="s">
        <v>657</v>
      </c>
      <c r="F91" s="466" t="s">
        <v>602</v>
      </c>
      <c r="G91" s="467"/>
      <c r="H91" s="367"/>
      <c r="I91" s="298" t="s">
        <v>609</v>
      </c>
      <c r="J91" s="298">
        <v>1</v>
      </c>
      <c r="K91" s="298" t="s">
        <v>610</v>
      </c>
      <c r="L91" s="475" t="s">
        <v>606</v>
      </c>
      <c r="M91" s="298" t="s">
        <v>328</v>
      </c>
      <c r="N91" s="298" t="s">
        <v>407</v>
      </c>
      <c r="O91" s="298" t="s">
        <v>396</v>
      </c>
      <c r="P91" s="299" t="s">
        <v>189</v>
      </c>
      <c r="Q91" s="298" t="s">
        <v>369</v>
      </c>
      <c r="R91" s="301">
        <v>45292</v>
      </c>
      <c r="S91" s="301">
        <v>45657</v>
      </c>
      <c r="T91" s="298" t="s">
        <v>920</v>
      </c>
      <c r="U91" s="298" t="s">
        <v>948</v>
      </c>
      <c r="V91" s="298" t="s">
        <v>611</v>
      </c>
      <c r="W91" s="298" t="s">
        <v>610</v>
      </c>
      <c r="X91" s="298" t="s">
        <v>325</v>
      </c>
      <c r="Y91" s="298" t="s">
        <v>704</v>
      </c>
      <c r="Z91" s="298">
        <v>0</v>
      </c>
      <c r="AA91" s="298">
        <v>1</v>
      </c>
      <c r="AB91" s="298">
        <v>1</v>
      </c>
      <c r="AC91" s="298">
        <v>1</v>
      </c>
      <c r="AD91" s="298">
        <v>1</v>
      </c>
      <c r="AE91" s="298">
        <v>1</v>
      </c>
    </row>
    <row r="92" spans="1:31" s="473" customFormat="1" ht="72" customHeight="1" x14ac:dyDescent="0.25">
      <c r="A92" s="308">
        <f t="shared" ref="A92:A100" si="9">+A91+1</f>
        <v>83</v>
      </c>
      <c r="B92" s="293" t="s">
        <v>362</v>
      </c>
      <c r="C92" s="293" t="s">
        <v>361</v>
      </c>
      <c r="D92" s="293" t="s">
        <v>654</v>
      </c>
      <c r="E92" s="293" t="s">
        <v>657</v>
      </c>
      <c r="F92" s="466" t="s">
        <v>603</v>
      </c>
      <c r="G92" s="467"/>
      <c r="H92" s="367"/>
      <c r="I92" s="298" t="s">
        <v>612</v>
      </c>
      <c r="J92" s="298">
        <v>0.85</v>
      </c>
      <c r="K92" s="298" t="s">
        <v>613</v>
      </c>
      <c r="L92" s="475" t="s">
        <v>606</v>
      </c>
      <c r="M92" s="298" t="s">
        <v>328</v>
      </c>
      <c r="N92" s="298" t="s">
        <v>407</v>
      </c>
      <c r="O92" s="298" t="s">
        <v>396</v>
      </c>
      <c r="P92" s="299" t="s">
        <v>189</v>
      </c>
      <c r="Q92" s="298" t="s">
        <v>369</v>
      </c>
      <c r="R92" s="301">
        <v>45292</v>
      </c>
      <c r="S92" s="301">
        <v>45657</v>
      </c>
      <c r="T92" s="298" t="s">
        <v>921</v>
      </c>
      <c r="U92" s="298" t="s">
        <v>614</v>
      </c>
      <c r="V92" s="298" t="s">
        <v>615</v>
      </c>
      <c r="W92" s="298" t="s">
        <v>613</v>
      </c>
      <c r="X92" s="298" t="s">
        <v>325</v>
      </c>
      <c r="Y92" s="298" t="s">
        <v>704</v>
      </c>
      <c r="Z92" s="298">
        <v>0</v>
      </c>
      <c r="AA92" s="476">
        <v>0.85</v>
      </c>
      <c r="AB92" s="476">
        <v>0.85</v>
      </c>
      <c r="AC92" s="476">
        <v>0.85</v>
      </c>
      <c r="AD92" s="476">
        <v>0.85</v>
      </c>
      <c r="AE92" s="476">
        <v>0.85</v>
      </c>
    </row>
    <row r="93" spans="1:31" s="473" customFormat="1" ht="99.75" customHeight="1" x14ac:dyDescent="0.25">
      <c r="A93" s="292">
        <v>84</v>
      </c>
      <c r="B93" s="293" t="s">
        <v>362</v>
      </c>
      <c r="C93" s="293" t="s">
        <v>361</v>
      </c>
      <c r="D93" s="293" t="s">
        <v>655</v>
      </c>
      <c r="E93" s="293" t="s">
        <v>653</v>
      </c>
      <c r="F93" s="466" t="s">
        <v>616</v>
      </c>
      <c r="G93" s="467"/>
      <c r="H93" s="367"/>
      <c r="I93" s="293" t="s">
        <v>617</v>
      </c>
      <c r="J93" s="321" t="s">
        <v>618</v>
      </c>
      <c r="K93" s="293" t="s">
        <v>619</v>
      </c>
      <c r="L93" s="319" t="s">
        <v>620</v>
      </c>
      <c r="M93" s="293" t="s">
        <v>328</v>
      </c>
      <c r="N93" s="293" t="s">
        <v>415</v>
      </c>
      <c r="O93" s="293" t="s">
        <v>410</v>
      </c>
      <c r="P93" s="293" t="s">
        <v>370</v>
      </c>
      <c r="Q93" s="293" t="s">
        <v>286</v>
      </c>
      <c r="R93" s="301">
        <v>45292</v>
      </c>
      <c r="S93" s="301">
        <v>45657</v>
      </c>
      <c r="T93" s="293" t="s">
        <v>922</v>
      </c>
      <c r="U93" s="293" t="s">
        <v>949</v>
      </c>
      <c r="V93" s="293" t="s">
        <v>621</v>
      </c>
      <c r="W93" s="293" t="s">
        <v>622</v>
      </c>
      <c r="X93" s="321" t="s">
        <v>325</v>
      </c>
      <c r="Y93" s="321" t="s">
        <v>704</v>
      </c>
      <c r="Z93" s="298">
        <v>0</v>
      </c>
      <c r="AA93" s="383">
        <v>0.95</v>
      </c>
      <c r="AB93" s="383">
        <v>1</v>
      </c>
      <c r="AC93" s="383">
        <v>1</v>
      </c>
      <c r="AD93" s="383">
        <v>1</v>
      </c>
      <c r="AE93" s="383">
        <v>1</v>
      </c>
    </row>
    <row r="94" spans="1:31" s="473" customFormat="1" ht="127.5" x14ac:dyDescent="0.25">
      <c r="A94" s="308">
        <f t="shared" si="9"/>
        <v>85</v>
      </c>
      <c r="B94" s="293" t="s">
        <v>362</v>
      </c>
      <c r="C94" s="293" t="s">
        <v>361</v>
      </c>
      <c r="D94" s="293" t="s">
        <v>655</v>
      </c>
      <c r="E94" s="293" t="s">
        <v>653</v>
      </c>
      <c r="F94" s="466" t="s">
        <v>623</v>
      </c>
      <c r="G94" s="467"/>
      <c r="H94" s="367"/>
      <c r="I94" s="293" t="s">
        <v>624</v>
      </c>
      <c r="J94" s="321" t="s">
        <v>625</v>
      </c>
      <c r="K94" s="293" t="s">
        <v>626</v>
      </c>
      <c r="L94" s="319" t="s">
        <v>620</v>
      </c>
      <c r="M94" s="293" t="s">
        <v>328</v>
      </c>
      <c r="N94" s="293" t="s">
        <v>415</v>
      </c>
      <c r="O94" s="293" t="s">
        <v>410</v>
      </c>
      <c r="P94" s="293" t="s">
        <v>370</v>
      </c>
      <c r="Q94" s="293" t="s">
        <v>286</v>
      </c>
      <c r="R94" s="301">
        <v>45323</v>
      </c>
      <c r="S94" s="301">
        <v>45626</v>
      </c>
      <c r="T94" s="293" t="s">
        <v>627</v>
      </c>
      <c r="U94" s="293" t="s">
        <v>950</v>
      </c>
      <c r="V94" s="293" t="s">
        <v>628</v>
      </c>
      <c r="W94" s="293" t="s">
        <v>629</v>
      </c>
      <c r="X94" s="293" t="s">
        <v>120</v>
      </c>
      <c r="Y94" s="321" t="s">
        <v>693</v>
      </c>
      <c r="Z94" s="298">
        <v>0</v>
      </c>
      <c r="AA94" s="321">
        <v>10</v>
      </c>
      <c r="AB94" s="321">
        <v>2</v>
      </c>
      <c r="AC94" s="321">
        <v>3</v>
      </c>
      <c r="AD94" s="321">
        <v>3</v>
      </c>
      <c r="AE94" s="321">
        <v>2</v>
      </c>
    </row>
    <row r="95" spans="1:31" s="473" customFormat="1" ht="88.5" customHeight="1" x14ac:dyDescent="0.25">
      <c r="A95" s="292">
        <v>86</v>
      </c>
      <c r="B95" s="293" t="s">
        <v>362</v>
      </c>
      <c r="C95" s="293" t="s">
        <v>361</v>
      </c>
      <c r="D95" s="293" t="s">
        <v>655</v>
      </c>
      <c r="E95" s="293" t="s">
        <v>653</v>
      </c>
      <c r="F95" s="368" t="s">
        <v>630</v>
      </c>
      <c r="G95" s="368"/>
      <c r="H95" s="368"/>
      <c r="I95" s="293" t="s">
        <v>631</v>
      </c>
      <c r="J95" s="321" t="s">
        <v>632</v>
      </c>
      <c r="K95" s="293" t="s">
        <v>633</v>
      </c>
      <c r="L95" s="319" t="s">
        <v>620</v>
      </c>
      <c r="M95" s="293" t="s">
        <v>328</v>
      </c>
      <c r="N95" s="293" t="s">
        <v>415</v>
      </c>
      <c r="O95" s="293" t="s">
        <v>410</v>
      </c>
      <c r="P95" s="293" t="s">
        <v>370</v>
      </c>
      <c r="Q95" s="293" t="s">
        <v>286</v>
      </c>
      <c r="R95" s="301">
        <v>45323</v>
      </c>
      <c r="S95" s="301">
        <v>45626</v>
      </c>
      <c r="T95" s="293" t="s">
        <v>634</v>
      </c>
      <c r="U95" s="293" t="s">
        <v>951</v>
      </c>
      <c r="V95" s="293" t="s">
        <v>635</v>
      </c>
      <c r="W95" s="293" t="s">
        <v>636</v>
      </c>
      <c r="X95" s="293" t="s">
        <v>120</v>
      </c>
      <c r="Y95" s="321" t="s">
        <v>693</v>
      </c>
      <c r="Z95" s="298">
        <v>0</v>
      </c>
      <c r="AA95" s="321">
        <v>10</v>
      </c>
      <c r="AB95" s="321">
        <v>2</v>
      </c>
      <c r="AC95" s="321">
        <v>3</v>
      </c>
      <c r="AD95" s="321">
        <v>3</v>
      </c>
      <c r="AE95" s="321">
        <v>2</v>
      </c>
    </row>
    <row r="96" spans="1:31" s="473" customFormat="1" ht="72.75" customHeight="1" x14ac:dyDescent="0.25">
      <c r="A96" s="308">
        <f t="shared" si="9"/>
        <v>87</v>
      </c>
      <c r="B96" s="293" t="s">
        <v>362</v>
      </c>
      <c r="C96" s="293" t="s">
        <v>361</v>
      </c>
      <c r="D96" s="293" t="s">
        <v>655</v>
      </c>
      <c r="E96" s="293" t="s">
        <v>653</v>
      </c>
      <c r="F96" s="477" t="s">
        <v>663</v>
      </c>
      <c r="G96" s="478"/>
      <c r="H96" s="479"/>
      <c r="I96" s="480" t="s">
        <v>664</v>
      </c>
      <c r="J96" s="480" t="s">
        <v>665</v>
      </c>
      <c r="K96" s="481" t="s">
        <v>666</v>
      </c>
      <c r="L96" s="468" t="s">
        <v>667</v>
      </c>
      <c r="M96" s="369" t="s">
        <v>328</v>
      </c>
      <c r="N96" s="369" t="s">
        <v>412</v>
      </c>
      <c r="O96" s="369" t="s">
        <v>405</v>
      </c>
      <c r="P96" s="369" t="s">
        <v>189</v>
      </c>
      <c r="Q96" s="369" t="s">
        <v>375</v>
      </c>
      <c r="R96" s="301">
        <v>45292</v>
      </c>
      <c r="S96" s="301">
        <v>45657</v>
      </c>
      <c r="T96" s="482" t="s">
        <v>668</v>
      </c>
      <c r="U96" s="483" t="s">
        <v>954</v>
      </c>
      <c r="V96" s="484" t="s">
        <v>669</v>
      </c>
      <c r="W96" s="484" t="s">
        <v>955</v>
      </c>
      <c r="X96" s="484" t="s">
        <v>325</v>
      </c>
      <c r="Y96" s="470" t="s">
        <v>704</v>
      </c>
      <c r="Z96" s="298">
        <v>0</v>
      </c>
      <c r="AA96" s="485">
        <v>1</v>
      </c>
      <c r="AB96" s="485">
        <v>1</v>
      </c>
      <c r="AC96" s="485">
        <v>1</v>
      </c>
      <c r="AD96" s="485">
        <v>1</v>
      </c>
      <c r="AE96" s="485">
        <v>1</v>
      </c>
    </row>
    <row r="97" spans="1:31" s="473" customFormat="1" ht="105" x14ac:dyDescent="0.25">
      <c r="A97" s="292">
        <v>88</v>
      </c>
      <c r="B97" s="293" t="s">
        <v>362</v>
      </c>
      <c r="C97" s="293" t="s">
        <v>361</v>
      </c>
      <c r="D97" s="293" t="s">
        <v>655</v>
      </c>
      <c r="E97" s="293" t="s">
        <v>653</v>
      </c>
      <c r="F97" s="477" t="s">
        <v>670</v>
      </c>
      <c r="G97" s="478"/>
      <c r="H97" s="479"/>
      <c r="I97" s="480" t="s">
        <v>664</v>
      </c>
      <c r="J97" s="480" t="s">
        <v>671</v>
      </c>
      <c r="K97" s="481" t="s">
        <v>672</v>
      </c>
      <c r="L97" s="468" t="s">
        <v>667</v>
      </c>
      <c r="M97" s="369" t="s">
        <v>328</v>
      </c>
      <c r="N97" s="369" t="s">
        <v>412</v>
      </c>
      <c r="O97" s="369" t="s">
        <v>405</v>
      </c>
      <c r="P97" s="369" t="s">
        <v>189</v>
      </c>
      <c r="Q97" s="369" t="s">
        <v>375</v>
      </c>
      <c r="R97" s="301">
        <v>45292</v>
      </c>
      <c r="S97" s="301">
        <v>45657</v>
      </c>
      <c r="T97" s="482" t="s">
        <v>673</v>
      </c>
      <c r="U97" s="483" t="s">
        <v>956</v>
      </c>
      <c r="V97" s="484" t="s">
        <v>674</v>
      </c>
      <c r="W97" s="484" t="s">
        <v>955</v>
      </c>
      <c r="X97" s="484" t="s">
        <v>325</v>
      </c>
      <c r="Y97" s="470" t="s">
        <v>704</v>
      </c>
      <c r="Z97" s="298">
        <v>0</v>
      </c>
      <c r="AA97" s="485">
        <v>1</v>
      </c>
      <c r="AB97" s="485">
        <v>1</v>
      </c>
      <c r="AC97" s="485">
        <v>1</v>
      </c>
      <c r="AD97" s="485">
        <v>1</v>
      </c>
      <c r="AE97" s="485">
        <v>1</v>
      </c>
    </row>
    <row r="98" spans="1:31" s="473" customFormat="1" ht="105" x14ac:dyDescent="0.25">
      <c r="A98" s="308">
        <f t="shared" si="9"/>
        <v>89</v>
      </c>
      <c r="B98" s="293" t="s">
        <v>362</v>
      </c>
      <c r="C98" s="293" t="s">
        <v>361</v>
      </c>
      <c r="D98" s="293" t="s">
        <v>655</v>
      </c>
      <c r="E98" s="293" t="s">
        <v>653</v>
      </c>
      <c r="F98" s="477" t="s">
        <v>675</v>
      </c>
      <c r="G98" s="478"/>
      <c r="H98" s="479"/>
      <c r="I98" s="486" t="s">
        <v>664</v>
      </c>
      <c r="J98" s="486" t="s">
        <v>676</v>
      </c>
      <c r="K98" s="487" t="s">
        <v>677</v>
      </c>
      <c r="L98" s="488" t="s">
        <v>667</v>
      </c>
      <c r="M98" s="489" t="s">
        <v>328</v>
      </c>
      <c r="N98" s="489" t="s">
        <v>412</v>
      </c>
      <c r="O98" s="489" t="s">
        <v>405</v>
      </c>
      <c r="P98" s="489" t="s">
        <v>189</v>
      </c>
      <c r="Q98" s="489" t="s">
        <v>375</v>
      </c>
      <c r="R98" s="490">
        <v>45292</v>
      </c>
      <c r="S98" s="490">
        <v>45657</v>
      </c>
      <c r="T98" s="491" t="s">
        <v>678</v>
      </c>
      <c r="U98" s="492" t="s">
        <v>957</v>
      </c>
      <c r="V98" s="493" t="s">
        <v>679</v>
      </c>
      <c r="W98" s="493" t="s">
        <v>955</v>
      </c>
      <c r="X98" s="493" t="s">
        <v>325</v>
      </c>
      <c r="Y98" s="494" t="s">
        <v>704</v>
      </c>
      <c r="Z98" s="298">
        <v>0</v>
      </c>
      <c r="AA98" s="495">
        <v>1</v>
      </c>
      <c r="AB98" s="495">
        <v>1</v>
      </c>
      <c r="AC98" s="495">
        <v>1</v>
      </c>
      <c r="AD98" s="495">
        <v>1</v>
      </c>
      <c r="AE98" s="495">
        <v>1</v>
      </c>
    </row>
    <row r="99" spans="1:31" s="473" customFormat="1" ht="105" x14ac:dyDescent="0.25">
      <c r="A99" s="292">
        <v>90</v>
      </c>
      <c r="B99" s="293" t="s">
        <v>362</v>
      </c>
      <c r="C99" s="293" t="s">
        <v>361</v>
      </c>
      <c r="D99" s="293" t="s">
        <v>655</v>
      </c>
      <c r="E99" s="293" t="s">
        <v>653</v>
      </c>
      <c r="F99" s="477" t="s">
        <v>680</v>
      </c>
      <c r="G99" s="478"/>
      <c r="H99" s="479"/>
      <c r="I99" s="480" t="s">
        <v>664</v>
      </c>
      <c r="J99" s="480" t="s">
        <v>681</v>
      </c>
      <c r="K99" s="496" t="s">
        <v>682</v>
      </c>
      <c r="L99" s="468" t="s">
        <v>667</v>
      </c>
      <c r="M99" s="370" t="s">
        <v>328</v>
      </c>
      <c r="N99" s="369" t="s">
        <v>412</v>
      </c>
      <c r="O99" s="369" t="s">
        <v>405</v>
      </c>
      <c r="P99" s="369" t="s">
        <v>189</v>
      </c>
      <c r="Q99" s="369" t="s">
        <v>375</v>
      </c>
      <c r="R99" s="301">
        <v>45292</v>
      </c>
      <c r="S99" s="301">
        <v>45657</v>
      </c>
      <c r="T99" s="497" t="s">
        <v>683</v>
      </c>
      <c r="U99" s="498" t="s">
        <v>958</v>
      </c>
      <c r="V99" s="484" t="s">
        <v>684</v>
      </c>
      <c r="W99" s="484" t="s">
        <v>955</v>
      </c>
      <c r="X99" s="484" t="s">
        <v>325</v>
      </c>
      <c r="Y99" s="470" t="s">
        <v>704</v>
      </c>
      <c r="Z99" s="298">
        <v>0</v>
      </c>
      <c r="AA99" s="485">
        <v>0.7</v>
      </c>
      <c r="AB99" s="485">
        <v>0</v>
      </c>
      <c r="AC99" s="485">
        <v>0.7</v>
      </c>
      <c r="AD99" s="485">
        <v>0</v>
      </c>
      <c r="AE99" s="485">
        <v>0.7</v>
      </c>
    </row>
    <row r="100" spans="1:31" s="473" customFormat="1" ht="75" customHeight="1" x14ac:dyDescent="0.25">
      <c r="A100" s="308">
        <f t="shared" si="9"/>
        <v>91</v>
      </c>
      <c r="B100" s="293" t="s">
        <v>362</v>
      </c>
      <c r="C100" s="293" t="s">
        <v>392</v>
      </c>
      <c r="D100" s="293" t="s">
        <v>660</v>
      </c>
      <c r="E100" s="293" t="s">
        <v>658</v>
      </c>
      <c r="F100" s="368" t="s">
        <v>637</v>
      </c>
      <c r="G100" s="368"/>
      <c r="H100" s="368"/>
      <c r="I100" s="293" t="s">
        <v>639</v>
      </c>
      <c r="J100" s="383">
        <v>1</v>
      </c>
      <c r="K100" s="499" t="s">
        <v>640</v>
      </c>
      <c r="L100" s="500" t="s">
        <v>649</v>
      </c>
      <c r="M100" s="499" t="s">
        <v>328</v>
      </c>
      <c r="N100" s="499" t="s">
        <v>189</v>
      </c>
      <c r="O100" s="499" t="s">
        <v>357</v>
      </c>
      <c r="P100" s="499" t="s">
        <v>117</v>
      </c>
      <c r="Q100" s="499" t="s">
        <v>273</v>
      </c>
      <c r="R100" s="301">
        <v>45293</v>
      </c>
      <c r="S100" s="301">
        <v>45657</v>
      </c>
      <c r="T100" s="501" t="s">
        <v>923</v>
      </c>
      <c r="U100" s="501" t="s">
        <v>642</v>
      </c>
      <c r="V100" s="502" t="s">
        <v>643</v>
      </c>
      <c r="W100" s="502" t="s">
        <v>648</v>
      </c>
      <c r="X100" s="502" t="s">
        <v>120</v>
      </c>
      <c r="Y100" s="503" t="s">
        <v>704</v>
      </c>
      <c r="Z100" s="298">
        <v>0</v>
      </c>
      <c r="AA100" s="504">
        <v>1</v>
      </c>
      <c r="AB100" s="505">
        <v>0.1</v>
      </c>
      <c r="AC100" s="506">
        <v>0.2</v>
      </c>
      <c r="AD100" s="507">
        <v>0.5</v>
      </c>
      <c r="AE100" s="508">
        <v>0.2</v>
      </c>
    </row>
    <row r="101" spans="1:31" s="473" customFormat="1" ht="95.25" customHeight="1" x14ac:dyDescent="0.25">
      <c r="A101" s="308">
        <v>91</v>
      </c>
      <c r="B101" s="293" t="s">
        <v>362</v>
      </c>
      <c r="C101" s="293" t="s">
        <v>392</v>
      </c>
      <c r="D101" s="293" t="s">
        <v>661</v>
      </c>
      <c r="E101" s="293" t="s">
        <v>659</v>
      </c>
      <c r="F101" s="368" t="s">
        <v>638</v>
      </c>
      <c r="G101" s="368"/>
      <c r="H101" s="368"/>
      <c r="I101" s="293" t="s">
        <v>647</v>
      </c>
      <c r="J101" s="383">
        <v>1</v>
      </c>
      <c r="K101" s="499" t="s">
        <v>646</v>
      </c>
      <c r="L101" s="500" t="s">
        <v>649</v>
      </c>
      <c r="M101" s="499" t="s">
        <v>328</v>
      </c>
      <c r="N101" s="499" t="s">
        <v>189</v>
      </c>
      <c r="O101" s="499" t="s">
        <v>357</v>
      </c>
      <c r="P101" s="499" t="s">
        <v>117</v>
      </c>
      <c r="Q101" s="499" t="s">
        <v>273</v>
      </c>
      <c r="R101" s="301">
        <v>45293</v>
      </c>
      <c r="S101" s="301">
        <v>45657</v>
      </c>
      <c r="T101" s="509" t="s">
        <v>924</v>
      </c>
      <c r="U101" s="510" t="s">
        <v>644</v>
      </c>
      <c r="V101" s="502" t="s">
        <v>645</v>
      </c>
      <c r="W101" s="502" t="s">
        <v>650</v>
      </c>
      <c r="X101" s="502" t="s">
        <v>120</v>
      </c>
      <c r="Y101" s="503" t="s">
        <v>704</v>
      </c>
      <c r="Z101" s="298">
        <v>0</v>
      </c>
      <c r="AA101" s="504">
        <v>1</v>
      </c>
      <c r="AB101" s="505">
        <v>0.1</v>
      </c>
      <c r="AC101" s="506">
        <v>0.2</v>
      </c>
      <c r="AD101" s="507">
        <v>0.5</v>
      </c>
      <c r="AE101" s="508">
        <v>0.2</v>
      </c>
    </row>
    <row r="102" spans="1:31" s="473" customFormat="1" ht="48.75" customHeight="1" x14ac:dyDescent="0.25">
      <c r="A102" s="308">
        <v>92</v>
      </c>
      <c r="B102" s="293" t="s">
        <v>362</v>
      </c>
      <c r="C102" s="293" t="s">
        <v>361</v>
      </c>
      <c r="D102" s="293"/>
      <c r="E102" s="293" t="s">
        <v>653</v>
      </c>
      <c r="F102" s="368" t="s">
        <v>1165</v>
      </c>
      <c r="G102" s="368"/>
      <c r="H102" s="368"/>
      <c r="I102" s="293" t="s">
        <v>1166</v>
      </c>
      <c r="J102" s="383">
        <v>1</v>
      </c>
      <c r="K102" s="499" t="s">
        <v>1167</v>
      </c>
      <c r="L102" s="500" t="s">
        <v>1168</v>
      </c>
      <c r="M102" s="462" t="s">
        <v>121</v>
      </c>
      <c r="N102" s="499" t="s">
        <v>189</v>
      </c>
      <c r="O102" s="499" t="s">
        <v>189</v>
      </c>
      <c r="P102" s="499" t="s">
        <v>662</v>
      </c>
      <c r="Q102" s="499" t="s">
        <v>326</v>
      </c>
      <c r="R102" s="301">
        <v>45308</v>
      </c>
      <c r="S102" s="301">
        <v>45528</v>
      </c>
      <c r="T102" s="509" t="s">
        <v>1169</v>
      </c>
      <c r="U102" s="510" t="s">
        <v>1170</v>
      </c>
      <c r="V102" s="502" t="s">
        <v>1171</v>
      </c>
      <c r="W102" s="502" t="s">
        <v>1172</v>
      </c>
      <c r="X102" s="502" t="s">
        <v>120</v>
      </c>
      <c r="Y102" s="503" t="s">
        <v>1173</v>
      </c>
      <c r="Z102" s="474">
        <v>0.4</v>
      </c>
      <c r="AA102" s="504">
        <v>0.6</v>
      </c>
      <c r="AB102" s="505">
        <v>0.2</v>
      </c>
      <c r="AC102" s="506">
        <v>0.2</v>
      </c>
      <c r="AD102" s="507">
        <v>0.2</v>
      </c>
      <c r="AE102" s="508">
        <v>0</v>
      </c>
    </row>
    <row r="103" spans="1:31" s="473" customFormat="1" ht="48.75" customHeight="1" x14ac:dyDescent="0.25">
      <c r="A103" s="308">
        <v>93</v>
      </c>
      <c r="B103" s="293" t="s">
        <v>362</v>
      </c>
      <c r="C103" s="293" t="s">
        <v>361</v>
      </c>
      <c r="D103" s="293"/>
      <c r="E103" s="293" t="s">
        <v>653</v>
      </c>
      <c r="F103" s="368" t="s">
        <v>1174</v>
      </c>
      <c r="G103" s="368"/>
      <c r="H103" s="368"/>
      <c r="I103" s="293" t="s">
        <v>1175</v>
      </c>
      <c r="J103" s="383">
        <v>1</v>
      </c>
      <c r="K103" s="499" t="s">
        <v>1176</v>
      </c>
      <c r="L103" s="500" t="s">
        <v>1168</v>
      </c>
      <c r="M103" s="462" t="s">
        <v>121</v>
      </c>
      <c r="N103" s="499" t="s">
        <v>189</v>
      </c>
      <c r="O103" s="499" t="s">
        <v>189</v>
      </c>
      <c r="P103" s="499" t="s">
        <v>662</v>
      </c>
      <c r="Q103" s="499" t="s">
        <v>326</v>
      </c>
      <c r="R103" s="301">
        <v>45308</v>
      </c>
      <c r="S103" s="301">
        <v>45449</v>
      </c>
      <c r="T103" s="509" t="s">
        <v>1177</v>
      </c>
      <c r="U103" s="510" t="s">
        <v>1178</v>
      </c>
      <c r="V103" s="502" t="s">
        <v>1179</v>
      </c>
      <c r="W103" s="502" t="s">
        <v>1180</v>
      </c>
      <c r="X103" s="502" t="s">
        <v>120</v>
      </c>
      <c r="Y103" s="503" t="s">
        <v>1173</v>
      </c>
      <c r="Z103" s="474">
        <v>0.5</v>
      </c>
      <c r="AA103" s="504">
        <v>0.5</v>
      </c>
      <c r="AB103" s="505">
        <v>0</v>
      </c>
      <c r="AC103" s="506">
        <v>0</v>
      </c>
      <c r="AD103" s="507">
        <v>0</v>
      </c>
      <c r="AE103" s="508">
        <v>0</v>
      </c>
    </row>
    <row r="104" spans="1:31" s="473" customFormat="1" ht="48.75" customHeight="1" x14ac:dyDescent="0.25">
      <c r="A104" s="308">
        <v>94</v>
      </c>
      <c r="B104" s="293" t="s">
        <v>362</v>
      </c>
      <c r="C104" s="293" t="s">
        <v>361</v>
      </c>
      <c r="D104" s="293"/>
      <c r="E104" s="293" t="s">
        <v>653</v>
      </c>
      <c r="F104" s="368" t="s">
        <v>1181</v>
      </c>
      <c r="G104" s="368"/>
      <c r="H104" s="368"/>
      <c r="I104" s="293" t="s">
        <v>1182</v>
      </c>
      <c r="J104" s="383">
        <v>1</v>
      </c>
      <c r="K104" s="499" t="s">
        <v>1183</v>
      </c>
      <c r="L104" s="500" t="s">
        <v>1168</v>
      </c>
      <c r="M104" s="462" t="s">
        <v>121</v>
      </c>
      <c r="N104" s="499" t="s">
        <v>189</v>
      </c>
      <c r="O104" s="499" t="s">
        <v>189</v>
      </c>
      <c r="P104" s="499" t="s">
        <v>662</v>
      </c>
      <c r="Q104" s="499" t="s">
        <v>326</v>
      </c>
      <c r="R104" s="301">
        <v>45308</v>
      </c>
      <c r="S104" s="301">
        <v>45528</v>
      </c>
      <c r="T104" s="509" t="s">
        <v>1184</v>
      </c>
      <c r="U104" s="510" t="s">
        <v>1178</v>
      </c>
      <c r="V104" s="502" t="s">
        <v>1185</v>
      </c>
      <c r="W104" s="502" t="s">
        <v>1186</v>
      </c>
      <c r="X104" s="502" t="s">
        <v>120</v>
      </c>
      <c r="Y104" s="503" t="s">
        <v>1173</v>
      </c>
      <c r="Z104" s="474">
        <v>0.1</v>
      </c>
      <c r="AA104" s="504">
        <v>0.9</v>
      </c>
      <c r="AB104" s="505">
        <v>0.3</v>
      </c>
      <c r="AC104" s="506">
        <v>0.3</v>
      </c>
      <c r="AD104" s="507">
        <v>0.3</v>
      </c>
      <c r="AE104" s="508">
        <v>0</v>
      </c>
    </row>
    <row r="105" spans="1:31" s="473" customFormat="1" ht="51.75" customHeight="1" x14ac:dyDescent="0.25">
      <c r="A105" s="308">
        <v>95</v>
      </c>
      <c r="B105" s="511" t="s">
        <v>362</v>
      </c>
      <c r="C105" s="511" t="s">
        <v>361</v>
      </c>
      <c r="D105" s="293"/>
      <c r="E105" s="293" t="s">
        <v>653</v>
      </c>
      <c r="F105" s="512" t="s">
        <v>979</v>
      </c>
      <c r="G105" s="513"/>
      <c r="H105" s="514"/>
      <c r="I105" s="515" t="s">
        <v>980</v>
      </c>
      <c r="J105" s="515" t="s">
        <v>981</v>
      </c>
      <c r="K105" s="516" t="s">
        <v>982</v>
      </c>
      <c r="L105" s="517" t="s">
        <v>983</v>
      </c>
      <c r="M105" s="516" t="s">
        <v>984</v>
      </c>
      <c r="N105" s="516" t="s">
        <v>985</v>
      </c>
      <c r="O105" s="499" t="s">
        <v>189</v>
      </c>
      <c r="P105" s="516" t="s">
        <v>413</v>
      </c>
      <c r="Q105" s="516" t="s">
        <v>290</v>
      </c>
      <c r="R105" s="518">
        <v>45292</v>
      </c>
      <c r="S105" s="519">
        <v>45657</v>
      </c>
      <c r="T105" s="520" t="s">
        <v>986</v>
      </c>
      <c r="U105" s="520" t="s">
        <v>987</v>
      </c>
      <c r="V105" s="520" t="s">
        <v>988</v>
      </c>
      <c r="W105" s="520" t="s">
        <v>989</v>
      </c>
      <c r="X105" s="502" t="s">
        <v>120</v>
      </c>
      <c r="Y105" s="503" t="s">
        <v>704</v>
      </c>
      <c r="Z105" s="298">
        <v>0</v>
      </c>
      <c r="AA105" s="520">
        <v>0.9</v>
      </c>
      <c r="AB105" s="521">
        <v>0.1</v>
      </c>
      <c r="AC105" s="521">
        <v>0.1</v>
      </c>
      <c r="AD105" s="522">
        <v>0.5</v>
      </c>
      <c r="AE105" s="522">
        <v>0.3</v>
      </c>
    </row>
    <row r="106" spans="1:31" s="473" customFormat="1" ht="49.5" customHeight="1" x14ac:dyDescent="0.25">
      <c r="A106" s="308">
        <v>96</v>
      </c>
      <c r="B106" s="511" t="s">
        <v>362</v>
      </c>
      <c r="C106" s="511" t="s">
        <v>361</v>
      </c>
      <c r="D106" s="293"/>
      <c r="E106" s="293" t="s">
        <v>653</v>
      </c>
      <c r="F106" s="512" t="s">
        <v>990</v>
      </c>
      <c r="G106" s="513"/>
      <c r="H106" s="514"/>
      <c r="I106" s="523" t="s">
        <v>991</v>
      </c>
      <c r="J106" s="515" t="s">
        <v>992</v>
      </c>
      <c r="K106" s="515" t="s">
        <v>993</v>
      </c>
      <c r="L106" s="517" t="s">
        <v>983</v>
      </c>
      <c r="M106" s="517" t="s">
        <v>984</v>
      </c>
      <c r="N106" s="516" t="s">
        <v>985</v>
      </c>
      <c r="O106" s="499" t="s">
        <v>189</v>
      </c>
      <c r="P106" s="516" t="s">
        <v>413</v>
      </c>
      <c r="Q106" s="517" t="s">
        <v>290</v>
      </c>
      <c r="R106" s="518">
        <v>45292</v>
      </c>
      <c r="S106" s="519">
        <v>45657</v>
      </c>
      <c r="T106" s="524" t="s">
        <v>994</v>
      </c>
      <c r="U106" s="525" t="s">
        <v>995</v>
      </c>
      <c r="V106" s="469" t="s">
        <v>996</v>
      </c>
      <c r="W106" s="469" t="s">
        <v>997</v>
      </c>
      <c r="X106" s="502" t="s">
        <v>120</v>
      </c>
      <c r="Y106" s="503" t="s">
        <v>704</v>
      </c>
      <c r="Z106" s="298">
        <v>0</v>
      </c>
      <c r="AA106" s="520">
        <v>0.9</v>
      </c>
      <c r="AB106" s="521">
        <v>0.1</v>
      </c>
      <c r="AC106" s="521">
        <v>0.1</v>
      </c>
      <c r="AD106" s="522">
        <v>0.5</v>
      </c>
      <c r="AE106" s="522">
        <v>0.3</v>
      </c>
    </row>
    <row r="107" spans="1:31" s="473" customFormat="1" ht="44.25" customHeight="1" x14ac:dyDescent="0.25">
      <c r="A107" s="308">
        <v>97</v>
      </c>
      <c r="B107" s="511" t="s">
        <v>362</v>
      </c>
      <c r="C107" s="511" t="s">
        <v>361</v>
      </c>
      <c r="D107" s="293"/>
      <c r="E107" s="293" t="s">
        <v>653</v>
      </c>
      <c r="F107" s="526" t="s">
        <v>998</v>
      </c>
      <c r="G107" s="527"/>
      <c r="H107" s="528"/>
      <c r="I107" s="515" t="s">
        <v>999</v>
      </c>
      <c r="J107" s="515" t="s">
        <v>1035</v>
      </c>
      <c r="K107" s="517" t="s">
        <v>1000</v>
      </c>
      <c r="L107" s="517" t="s">
        <v>1001</v>
      </c>
      <c r="M107" s="516" t="s">
        <v>328</v>
      </c>
      <c r="N107" s="516" t="s">
        <v>418</v>
      </c>
      <c r="O107" s="516" t="s">
        <v>327</v>
      </c>
      <c r="P107" s="529" t="s">
        <v>189</v>
      </c>
      <c r="Q107" s="516" t="s">
        <v>290</v>
      </c>
      <c r="R107" s="530">
        <v>45292</v>
      </c>
      <c r="S107" s="530">
        <v>45657</v>
      </c>
      <c r="T107" s="531" t="s">
        <v>1002</v>
      </c>
      <c r="U107" s="532" t="s">
        <v>1003</v>
      </c>
      <c r="V107" s="532" t="s">
        <v>1004</v>
      </c>
      <c r="W107" s="532" t="s">
        <v>1005</v>
      </c>
      <c r="X107" s="502" t="s">
        <v>120</v>
      </c>
      <c r="Y107" s="503" t="s">
        <v>704</v>
      </c>
      <c r="Z107" s="298">
        <v>0</v>
      </c>
      <c r="AA107" s="532">
        <v>0.9</v>
      </c>
      <c r="AB107" s="532">
        <v>0</v>
      </c>
      <c r="AC107" s="532">
        <v>0.3</v>
      </c>
      <c r="AD107" s="532">
        <v>0.3</v>
      </c>
      <c r="AE107" s="532">
        <v>0.4</v>
      </c>
    </row>
    <row r="108" spans="1:31" s="473" customFormat="1" ht="42" customHeight="1" x14ac:dyDescent="0.25">
      <c r="A108" s="308">
        <v>98</v>
      </c>
      <c r="B108" s="511" t="s">
        <v>362</v>
      </c>
      <c r="C108" s="511" t="s">
        <v>361</v>
      </c>
      <c r="D108" s="293"/>
      <c r="E108" s="293" t="s">
        <v>653</v>
      </c>
      <c r="F108" s="512" t="s">
        <v>1006</v>
      </c>
      <c r="G108" s="513"/>
      <c r="H108" s="514"/>
      <c r="I108" s="515" t="s">
        <v>1007</v>
      </c>
      <c r="J108" s="533" t="s">
        <v>1008</v>
      </c>
      <c r="K108" s="517" t="s">
        <v>1009</v>
      </c>
      <c r="L108" s="534" t="s">
        <v>1010</v>
      </c>
      <c r="M108" s="516" t="s">
        <v>328</v>
      </c>
      <c r="N108" s="516" t="s">
        <v>418</v>
      </c>
      <c r="O108" s="516" t="s">
        <v>327</v>
      </c>
      <c r="P108" s="529" t="s">
        <v>189</v>
      </c>
      <c r="Q108" s="516" t="s">
        <v>290</v>
      </c>
      <c r="R108" s="535">
        <v>45292</v>
      </c>
      <c r="S108" s="535">
        <v>45657</v>
      </c>
      <c r="T108" s="532" t="s">
        <v>1011</v>
      </c>
      <c r="U108" s="525" t="s">
        <v>1012</v>
      </c>
      <c r="V108" s="532" t="s">
        <v>1013</v>
      </c>
      <c r="W108" s="532" t="s">
        <v>1009</v>
      </c>
      <c r="X108" s="502" t="s">
        <v>325</v>
      </c>
      <c r="Y108" s="503" t="s">
        <v>704</v>
      </c>
      <c r="Z108" s="298">
        <v>0</v>
      </c>
      <c r="AA108" s="532">
        <v>0.95</v>
      </c>
      <c r="AB108" s="532">
        <v>0.1</v>
      </c>
      <c r="AC108" s="532">
        <v>0.2</v>
      </c>
      <c r="AD108" s="532">
        <v>0.3</v>
      </c>
      <c r="AE108" s="532">
        <v>0.4</v>
      </c>
    </row>
    <row r="109" spans="1:31" s="473" customFormat="1" ht="37.5" customHeight="1" x14ac:dyDescent="0.25">
      <c r="A109" s="308">
        <v>99</v>
      </c>
      <c r="B109" s="511" t="s">
        <v>362</v>
      </c>
      <c r="C109" s="511" t="s">
        <v>361</v>
      </c>
      <c r="D109" s="293"/>
      <c r="E109" s="293" t="s">
        <v>653</v>
      </c>
      <c r="F109" s="536" t="s">
        <v>1014</v>
      </c>
      <c r="G109" s="537"/>
      <c r="H109" s="538"/>
      <c r="I109" s="539" t="s">
        <v>1015</v>
      </c>
      <c r="J109" s="539" t="s">
        <v>1016</v>
      </c>
      <c r="K109" s="386" t="s">
        <v>1017</v>
      </c>
      <c r="L109" s="540" t="s">
        <v>1018</v>
      </c>
      <c r="M109" s="386" t="s">
        <v>328</v>
      </c>
      <c r="N109" s="386" t="s">
        <v>398</v>
      </c>
      <c r="O109" s="386" t="s">
        <v>377</v>
      </c>
      <c r="P109" s="386" t="s">
        <v>321</v>
      </c>
      <c r="Q109" s="386" t="s">
        <v>290</v>
      </c>
      <c r="R109" s="541">
        <v>45323</v>
      </c>
      <c r="S109" s="541">
        <v>45656</v>
      </c>
      <c r="T109" s="542" t="s">
        <v>1019</v>
      </c>
      <c r="U109" s="543" t="s">
        <v>1020</v>
      </c>
      <c r="V109" s="469" t="s">
        <v>1021</v>
      </c>
      <c r="W109" s="469" t="s">
        <v>1022</v>
      </c>
      <c r="X109" s="502" t="s">
        <v>120</v>
      </c>
      <c r="Y109" s="503" t="s">
        <v>704</v>
      </c>
      <c r="Z109" s="298">
        <v>0</v>
      </c>
      <c r="AA109" s="544">
        <v>0.9</v>
      </c>
      <c r="AB109" s="545">
        <v>0.1</v>
      </c>
      <c r="AC109" s="545">
        <v>0.1</v>
      </c>
      <c r="AD109" s="544">
        <v>0.3</v>
      </c>
      <c r="AE109" s="544">
        <v>0.5</v>
      </c>
    </row>
    <row r="110" spans="1:31" s="473" customFormat="1" ht="45" customHeight="1" x14ac:dyDescent="0.25">
      <c r="A110" s="308">
        <v>100</v>
      </c>
      <c r="B110" s="511" t="s">
        <v>362</v>
      </c>
      <c r="C110" s="511" t="s">
        <v>361</v>
      </c>
      <c r="D110" s="293"/>
      <c r="E110" s="293" t="s">
        <v>653</v>
      </c>
      <c r="F110" s="536" t="s">
        <v>1023</v>
      </c>
      <c r="G110" s="537"/>
      <c r="H110" s="538"/>
      <c r="I110" s="539" t="s">
        <v>1024</v>
      </c>
      <c r="J110" s="546" t="s">
        <v>1025</v>
      </c>
      <c r="K110" s="386" t="s">
        <v>1026</v>
      </c>
      <c r="L110" s="540" t="s">
        <v>1018</v>
      </c>
      <c r="M110" s="386" t="s">
        <v>328</v>
      </c>
      <c r="N110" s="386" t="s">
        <v>398</v>
      </c>
      <c r="O110" s="386" t="s">
        <v>377</v>
      </c>
      <c r="P110" s="547" t="s">
        <v>321</v>
      </c>
      <c r="Q110" s="386" t="s">
        <v>290</v>
      </c>
      <c r="R110" s="541">
        <v>45323</v>
      </c>
      <c r="S110" s="541">
        <v>45656</v>
      </c>
      <c r="T110" s="542" t="s">
        <v>1027</v>
      </c>
      <c r="U110" s="543" t="s">
        <v>1020</v>
      </c>
      <c r="V110" s="469" t="s">
        <v>1028</v>
      </c>
      <c r="W110" s="469" t="s">
        <v>1022</v>
      </c>
      <c r="X110" s="502" t="s">
        <v>120</v>
      </c>
      <c r="Y110" s="503" t="s">
        <v>704</v>
      </c>
      <c r="Z110" s="298">
        <v>0</v>
      </c>
      <c r="AA110" s="544">
        <v>0.9</v>
      </c>
      <c r="AB110" s="545">
        <v>0.1</v>
      </c>
      <c r="AC110" s="545">
        <v>0.1</v>
      </c>
      <c r="AD110" s="544">
        <v>0.3</v>
      </c>
      <c r="AE110" s="544">
        <v>0.5</v>
      </c>
    </row>
    <row r="111" spans="1:31" s="473" customFormat="1" ht="47.25" customHeight="1" x14ac:dyDescent="0.25">
      <c r="A111" s="308">
        <v>101</v>
      </c>
      <c r="B111" s="511" t="s">
        <v>362</v>
      </c>
      <c r="C111" s="511" t="s">
        <v>361</v>
      </c>
      <c r="D111" s="293"/>
      <c r="E111" s="293" t="s">
        <v>653</v>
      </c>
      <c r="F111" s="548" t="s">
        <v>1029</v>
      </c>
      <c r="G111" s="549"/>
      <c r="H111" s="550"/>
      <c r="I111" s="551" t="s">
        <v>1030</v>
      </c>
      <c r="J111" s="551" t="s">
        <v>1031</v>
      </c>
      <c r="K111" s="552" t="s">
        <v>1032</v>
      </c>
      <c r="L111" s="553" t="s">
        <v>1018</v>
      </c>
      <c r="M111" s="553" t="s">
        <v>328</v>
      </c>
      <c r="N111" s="554" t="s">
        <v>398</v>
      </c>
      <c r="O111" s="552" t="s">
        <v>377</v>
      </c>
      <c r="P111" s="547" t="s">
        <v>395</v>
      </c>
      <c r="Q111" s="555" t="s">
        <v>290</v>
      </c>
      <c r="R111" s="556">
        <v>45323</v>
      </c>
      <c r="S111" s="556">
        <v>45656</v>
      </c>
      <c r="T111" s="557" t="s">
        <v>1033</v>
      </c>
      <c r="U111" s="557" t="s">
        <v>1020</v>
      </c>
      <c r="V111" s="558" t="s">
        <v>1034</v>
      </c>
      <c r="W111" s="558" t="s">
        <v>1022</v>
      </c>
      <c r="X111" s="502" t="s">
        <v>120</v>
      </c>
      <c r="Y111" s="503" t="s">
        <v>704</v>
      </c>
      <c r="Z111" s="298">
        <v>0</v>
      </c>
      <c r="AA111" s="559">
        <v>0.9</v>
      </c>
      <c r="AB111" s="559">
        <v>0.1</v>
      </c>
      <c r="AC111" s="559">
        <v>0.1</v>
      </c>
      <c r="AD111" s="559">
        <v>0.3</v>
      </c>
      <c r="AE111" s="559">
        <v>0.5</v>
      </c>
    </row>
    <row r="112" spans="1:31" s="473" customFormat="1" ht="75" customHeight="1" x14ac:dyDescent="0.25">
      <c r="A112" s="308">
        <v>102</v>
      </c>
      <c r="B112" s="511" t="s">
        <v>362</v>
      </c>
      <c r="C112" s="511" t="s">
        <v>361</v>
      </c>
      <c r="D112" s="511"/>
      <c r="E112" s="293" t="s">
        <v>653</v>
      </c>
      <c r="F112" s="526" t="s">
        <v>1036</v>
      </c>
      <c r="G112" s="527"/>
      <c r="H112" s="528"/>
      <c r="I112" s="523" t="s">
        <v>1037</v>
      </c>
      <c r="J112" s="515" t="s">
        <v>1038</v>
      </c>
      <c r="K112" s="520" t="s">
        <v>1039</v>
      </c>
      <c r="L112" s="560" t="s">
        <v>1040</v>
      </c>
      <c r="M112" s="520" t="s">
        <v>328</v>
      </c>
      <c r="N112" s="561" t="s">
        <v>402</v>
      </c>
      <c r="O112" s="520" t="s">
        <v>327</v>
      </c>
      <c r="P112" s="520" t="s">
        <v>404</v>
      </c>
      <c r="Q112" s="520" t="s">
        <v>424</v>
      </c>
      <c r="R112" s="562">
        <v>45292</v>
      </c>
      <c r="S112" s="562">
        <v>45657</v>
      </c>
      <c r="T112" s="532" t="s">
        <v>1041</v>
      </c>
      <c r="U112" s="563" t="s">
        <v>1042</v>
      </c>
      <c r="V112" s="531" t="s">
        <v>1043</v>
      </c>
      <c r="W112" s="531" t="s">
        <v>1044</v>
      </c>
      <c r="X112" s="470" t="s">
        <v>337</v>
      </c>
      <c r="Y112" s="503" t="s">
        <v>704</v>
      </c>
      <c r="Z112" s="564">
        <v>0.9</v>
      </c>
      <c r="AA112" s="564">
        <v>0.9</v>
      </c>
      <c r="AB112" s="564">
        <v>0.9</v>
      </c>
      <c r="AC112" s="564">
        <v>0.9</v>
      </c>
      <c r="AD112" s="564">
        <v>0.9</v>
      </c>
      <c r="AE112" s="564">
        <v>0.9</v>
      </c>
    </row>
    <row r="113" spans="1:31" s="473" customFormat="1" ht="75" customHeight="1" x14ac:dyDescent="0.25">
      <c r="A113" s="308">
        <v>103</v>
      </c>
      <c r="B113" s="511" t="s">
        <v>362</v>
      </c>
      <c r="C113" s="511" t="s">
        <v>361</v>
      </c>
      <c r="D113" s="511"/>
      <c r="E113" s="293" t="s">
        <v>653</v>
      </c>
      <c r="F113" s="526" t="s">
        <v>1045</v>
      </c>
      <c r="G113" s="527"/>
      <c r="H113" s="528"/>
      <c r="I113" s="565" t="s">
        <v>1046</v>
      </c>
      <c r="J113" s="566" t="s">
        <v>1047</v>
      </c>
      <c r="K113" s="567" t="s">
        <v>1048</v>
      </c>
      <c r="L113" s="560" t="s">
        <v>1040</v>
      </c>
      <c r="M113" s="567" t="s">
        <v>328</v>
      </c>
      <c r="N113" s="561" t="s">
        <v>402</v>
      </c>
      <c r="O113" s="567" t="s">
        <v>327</v>
      </c>
      <c r="P113" s="567" t="s">
        <v>370</v>
      </c>
      <c r="Q113" s="567" t="s">
        <v>424</v>
      </c>
      <c r="R113" s="562">
        <v>45292</v>
      </c>
      <c r="S113" s="562">
        <v>45657</v>
      </c>
      <c r="T113" s="532" t="s">
        <v>1049</v>
      </c>
      <c r="U113" s="563" t="s">
        <v>1050</v>
      </c>
      <c r="V113" s="568" t="s">
        <v>1051</v>
      </c>
      <c r="W113" s="568" t="s">
        <v>1052</v>
      </c>
      <c r="X113" s="569" t="s">
        <v>337</v>
      </c>
      <c r="Y113" s="503" t="s">
        <v>704</v>
      </c>
      <c r="Z113" s="564">
        <v>1</v>
      </c>
      <c r="AA113" s="564">
        <v>1</v>
      </c>
      <c r="AB113" s="564">
        <v>1</v>
      </c>
      <c r="AC113" s="564">
        <v>1</v>
      </c>
      <c r="AD113" s="564">
        <v>1</v>
      </c>
      <c r="AE113" s="564">
        <v>1</v>
      </c>
    </row>
    <row r="114" spans="1:31" s="473" customFormat="1" ht="75" customHeight="1" x14ac:dyDescent="0.25">
      <c r="A114" s="308">
        <v>104</v>
      </c>
      <c r="B114" s="511" t="s">
        <v>362</v>
      </c>
      <c r="C114" s="511" t="s">
        <v>361</v>
      </c>
      <c r="D114" s="511"/>
      <c r="E114" s="293" t="s">
        <v>653</v>
      </c>
      <c r="F114" s="526" t="s">
        <v>1053</v>
      </c>
      <c r="G114" s="527"/>
      <c r="H114" s="528"/>
      <c r="I114" s="523" t="s">
        <v>1054</v>
      </c>
      <c r="J114" s="533" t="s">
        <v>1055</v>
      </c>
      <c r="K114" s="520" t="s">
        <v>1056</v>
      </c>
      <c r="L114" s="560" t="s">
        <v>1040</v>
      </c>
      <c r="M114" s="520" t="s">
        <v>328</v>
      </c>
      <c r="N114" s="561" t="s">
        <v>402</v>
      </c>
      <c r="O114" s="520" t="s">
        <v>327</v>
      </c>
      <c r="P114" s="570" t="s">
        <v>404</v>
      </c>
      <c r="Q114" s="520" t="s">
        <v>424</v>
      </c>
      <c r="R114" s="562">
        <v>45292</v>
      </c>
      <c r="S114" s="562">
        <v>45657</v>
      </c>
      <c r="T114" s="524" t="s">
        <v>1057</v>
      </c>
      <c r="U114" s="571" t="s">
        <v>1058</v>
      </c>
      <c r="V114" s="531" t="s">
        <v>1059</v>
      </c>
      <c r="W114" s="531" t="s">
        <v>1060</v>
      </c>
      <c r="X114" s="470" t="s">
        <v>337</v>
      </c>
      <c r="Y114" s="503" t="s">
        <v>704</v>
      </c>
      <c r="Z114" s="564">
        <v>0.97</v>
      </c>
      <c r="AA114" s="564">
        <v>0.97</v>
      </c>
      <c r="AB114" s="564">
        <v>0.97</v>
      </c>
      <c r="AC114" s="564">
        <v>0.97</v>
      </c>
      <c r="AD114" s="564">
        <v>0.97</v>
      </c>
      <c r="AE114" s="564">
        <v>0.97</v>
      </c>
    </row>
    <row r="115" spans="1:31" s="473" customFormat="1" ht="51" customHeight="1" x14ac:dyDescent="0.25">
      <c r="A115" s="308">
        <v>105</v>
      </c>
      <c r="B115" s="511" t="s">
        <v>362</v>
      </c>
      <c r="C115" s="511" t="s">
        <v>361</v>
      </c>
      <c r="D115" s="572"/>
      <c r="E115" s="293" t="s">
        <v>653</v>
      </c>
      <c r="F115" s="477" t="s">
        <v>1061</v>
      </c>
      <c r="G115" s="478"/>
      <c r="H115" s="479"/>
      <c r="I115" s="533" t="s">
        <v>1062</v>
      </c>
      <c r="J115" s="573" t="s">
        <v>1070</v>
      </c>
      <c r="K115" s="574" t="s">
        <v>1063</v>
      </c>
      <c r="L115" s="575" t="s">
        <v>1064</v>
      </c>
      <c r="M115" s="576" t="s">
        <v>641</v>
      </c>
      <c r="N115" s="577" t="s">
        <v>421</v>
      </c>
      <c r="O115" s="574" t="s">
        <v>189</v>
      </c>
      <c r="P115" s="574" t="s">
        <v>189</v>
      </c>
      <c r="Q115" s="578" t="s">
        <v>1065</v>
      </c>
      <c r="R115" s="579">
        <v>45292</v>
      </c>
      <c r="S115" s="579">
        <v>45657</v>
      </c>
      <c r="T115" s="580" t="s">
        <v>1066</v>
      </c>
      <c r="U115" s="581" t="s">
        <v>1067</v>
      </c>
      <c r="V115" s="502" t="s">
        <v>1068</v>
      </c>
      <c r="W115" s="582" t="s">
        <v>1069</v>
      </c>
      <c r="X115" s="582" t="s">
        <v>120</v>
      </c>
      <c r="Y115" s="503" t="s">
        <v>704</v>
      </c>
      <c r="Z115" s="564">
        <v>0</v>
      </c>
      <c r="AA115" s="564">
        <v>0.8</v>
      </c>
      <c r="AB115" s="564">
        <v>0.05</v>
      </c>
      <c r="AC115" s="564">
        <v>0.1</v>
      </c>
      <c r="AD115" s="564">
        <v>0.1</v>
      </c>
      <c r="AE115" s="564">
        <v>0.55000000000000004</v>
      </c>
    </row>
    <row r="116" spans="1:31" s="473" customFormat="1" ht="75" x14ac:dyDescent="0.25">
      <c r="A116" s="308">
        <v>106</v>
      </c>
      <c r="B116" s="511" t="s">
        <v>362</v>
      </c>
      <c r="C116" s="511" t="s">
        <v>361</v>
      </c>
      <c r="D116" s="572"/>
      <c r="E116" s="293" t="s">
        <v>653</v>
      </c>
      <c r="F116" s="512" t="s">
        <v>1071</v>
      </c>
      <c r="G116" s="513"/>
      <c r="H116" s="514"/>
      <c r="I116" s="515" t="s">
        <v>1072</v>
      </c>
      <c r="J116" s="583" t="s">
        <v>1136</v>
      </c>
      <c r="K116" s="516" t="s">
        <v>1073</v>
      </c>
      <c r="L116" s="584" t="s">
        <v>1074</v>
      </c>
      <c r="M116" s="516" t="s">
        <v>328</v>
      </c>
      <c r="N116" s="516" t="s">
        <v>393</v>
      </c>
      <c r="O116" s="516" t="s">
        <v>333</v>
      </c>
      <c r="P116" s="516" t="s">
        <v>345</v>
      </c>
      <c r="Q116" s="516" t="s">
        <v>295</v>
      </c>
      <c r="R116" s="585">
        <v>45292</v>
      </c>
      <c r="S116" s="585">
        <v>45657</v>
      </c>
      <c r="T116" s="532" t="s">
        <v>1075</v>
      </c>
      <c r="U116" s="586" t="s">
        <v>1076</v>
      </c>
      <c r="V116" s="469" t="s">
        <v>1077</v>
      </c>
      <c r="W116" s="469" t="s">
        <v>1078</v>
      </c>
      <c r="X116" s="469" t="s">
        <v>120</v>
      </c>
      <c r="Y116" s="503" t="s">
        <v>704</v>
      </c>
      <c r="Z116" s="298">
        <v>0</v>
      </c>
      <c r="AA116" s="520">
        <v>0.25</v>
      </c>
      <c r="AB116" s="520">
        <v>0.05</v>
      </c>
      <c r="AC116" s="520">
        <v>0.05</v>
      </c>
      <c r="AD116" s="520">
        <v>0.1</v>
      </c>
      <c r="AE116" s="520">
        <v>0.05</v>
      </c>
    </row>
    <row r="117" spans="1:31" s="473" customFormat="1" ht="105" x14ac:dyDescent="0.25">
      <c r="A117" s="308">
        <v>107</v>
      </c>
      <c r="B117" s="511" t="s">
        <v>362</v>
      </c>
      <c r="C117" s="511" t="s">
        <v>361</v>
      </c>
      <c r="D117" s="572"/>
      <c r="E117" s="293" t="s">
        <v>653</v>
      </c>
      <c r="F117" s="512" t="s">
        <v>1079</v>
      </c>
      <c r="G117" s="513"/>
      <c r="H117" s="514"/>
      <c r="I117" s="515" t="s">
        <v>1080</v>
      </c>
      <c r="J117" s="587" t="s">
        <v>1135</v>
      </c>
      <c r="K117" s="517" t="s">
        <v>1081</v>
      </c>
      <c r="L117" s="534" t="s">
        <v>1082</v>
      </c>
      <c r="M117" s="516" t="s">
        <v>328</v>
      </c>
      <c r="N117" s="516" t="s">
        <v>393</v>
      </c>
      <c r="O117" s="516" t="s">
        <v>333</v>
      </c>
      <c r="P117" s="517" t="s">
        <v>345</v>
      </c>
      <c r="Q117" s="516" t="s">
        <v>295</v>
      </c>
      <c r="R117" s="585">
        <v>45292</v>
      </c>
      <c r="S117" s="585">
        <v>45657</v>
      </c>
      <c r="T117" s="524" t="s">
        <v>1083</v>
      </c>
      <c r="U117" s="525" t="s">
        <v>1076</v>
      </c>
      <c r="V117" s="469" t="s">
        <v>1084</v>
      </c>
      <c r="W117" s="469" t="s">
        <v>1085</v>
      </c>
      <c r="X117" s="469" t="s">
        <v>120</v>
      </c>
      <c r="Y117" s="503" t="s">
        <v>704</v>
      </c>
      <c r="Z117" s="298">
        <v>0</v>
      </c>
      <c r="AA117" s="520">
        <v>1</v>
      </c>
      <c r="AB117" s="520">
        <v>0.15</v>
      </c>
      <c r="AC117" s="520">
        <v>0.3</v>
      </c>
      <c r="AD117" s="520">
        <v>0.4</v>
      </c>
      <c r="AE117" s="520">
        <v>0.15</v>
      </c>
    </row>
    <row r="118" spans="1:31" s="473" customFormat="1" ht="105" x14ac:dyDescent="0.25">
      <c r="A118" s="308">
        <v>108</v>
      </c>
      <c r="B118" s="511" t="s">
        <v>362</v>
      </c>
      <c r="C118" s="511" t="s">
        <v>361</v>
      </c>
      <c r="D118" s="572"/>
      <c r="E118" s="293" t="s">
        <v>653</v>
      </c>
      <c r="F118" s="512" t="s">
        <v>1086</v>
      </c>
      <c r="G118" s="513"/>
      <c r="H118" s="514"/>
      <c r="I118" s="515" t="s">
        <v>1087</v>
      </c>
      <c r="J118" s="583" t="s">
        <v>1134</v>
      </c>
      <c r="K118" s="516" t="s">
        <v>1088</v>
      </c>
      <c r="L118" s="584" t="s">
        <v>1082</v>
      </c>
      <c r="M118" s="516" t="s">
        <v>328</v>
      </c>
      <c r="N118" s="516" t="s">
        <v>393</v>
      </c>
      <c r="O118" s="516" t="s">
        <v>333</v>
      </c>
      <c r="P118" s="517" t="s">
        <v>345</v>
      </c>
      <c r="Q118" s="516" t="s">
        <v>295</v>
      </c>
      <c r="R118" s="585">
        <v>45292</v>
      </c>
      <c r="S118" s="585">
        <v>45657</v>
      </c>
      <c r="T118" s="524" t="s">
        <v>1089</v>
      </c>
      <c r="U118" s="525" t="s">
        <v>1090</v>
      </c>
      <c r="V118" s="469" t="s">
        <v>1091</v>
      </c>
      <c r="W118" s="469" t="s">
        <v>1092</v>
      </c>
      <c r="X118" s="469" t="s">
        <v>120</v>
      </c>
      <c r="Y118" s="503" t="s">
        <v>704</v>
      </c>
      <c r="Z118" s="298">
        <v>0</v>
      </c>
      <c r="AA118" s="520">
        <v>1</v>
      </c>
      <c r="AB118" s="588">
        <v>0.2</v>
      </c>
      <c r="AC118" s="588">
        <v>0.2</v>
      </c>
      <c r="AD118" s="588">
        <v>0.3</v>
      </c>
      <c r="AE118" s="588">
        <v>0.3</v>
      </c>
    </row>
    <row r="119" spans="1:31" s="473" customFormat="1" ht="105" x14ac:dyDescent="0.25">
      <c r="A119" s="308">
        <v>109</v>
      </c>
      <c r="B119" s="511" t="s">
        <v>362</v>
      </c>
      <c r="C119" s="511" t="s">
        <v>361</v>
      </c>
      <c r="D119" s="572"/>
      <c r="E119" s="293" t="s">
        <v>653</v>
      </c>
      <c r="F119" s="512" t="s">
        <v>1081</v>
      </c>
      <c r="G119" s="513"/>
      <c r="H119" s="514"/>
      <c r="I119" s="515" t="s">
        <v>1093</v>
      </c>
      <c r="J119" s="589" t="s">
        <v>1133</v>
      </c>
      <c r="K119" s="590" t="s">
        <v>1094</v>
      </c>
      <c r="L119" s="591" t="s">
        <v>1082</v>
      </c>
      <c r="M119" s="590" t="s">
        <v>328</v>
      </c>
      <c r="N119" s="516" t="s">
        <v>393</v>
      </c>
      <c r="O119" s="516" t="s">
        <v>333</v>
      </c>
      <c r="P119" s="516" t="s">
        <v>345</v>
      </c>
      <c r="Q119" s="516" t="s">
        <v>295</v>
      </c>
      <c r="R119" s="585">
        <v>45292</v>
      </c>
      <c r="S119" s="585">
        <v>45657</v>
      </c>
      <c r="T119" s="569" t="s">
        <v>1095</v>
      </c>
      <c r="U119" s="592" t="s">
        <v>1096</v>
      </c>
      <c r="V119" s="469" t="s">
        <v>1097</v>
      </c>
      <c r="W119" s="469" t="s">
        <v>1098</v>
      </c>
      <c r="X119" s="469" t="s">
        <v>120</v>
      </c>
      <c r="Y119" s="503" t="s">
        <v>704</v>
      </c>
      <c r="Z119" s="298">
        <v>0</v>
      </c>
      <c r="AA119" s="520">
        <v>1</v>
      </c>
      <c r="AB119" s="588">
        <v>0.1</v>
      </c>
      <c r="AC119" s="588">
        <v>0.3</v>
      </c>
      <c r="AD119" s="588">
        <v>0.3</v>
      </c>
      <c r="AE119" s="588">
        <v>0.3</v>
      </c>
    </row>
    <row r="120" spans="1:31" s="473" customFormat="1" ht="75" x14ac:dyDescent="0.25">
      <c r="A120" s="308">
        <v>110</v>
      </c>
      <c r="B120" s="511" t="s">
        <v>362</v>
      </c>
      <c r="C120" s="511" t="s">
        <v>361</v>
      </c>
      <c r="D120" s="572"/>
      <c r="E120" s="293" t="s">
        <v>653</v>
      </c>
      <c r="F120" s="512" t="s">
        <v>1099</v>
      </c>
      <c r="G120" s="513"/>
      <c r="H120" s="514"/>
      <c r="I120" s="515" t="s">
        <v>1100</v>
      </c>
      <c r="J120" s="589" t="s">
        <v>1131</v>
      </c>
      <c r="K120" s="590" t="s">
        <v>1094</v>
      </c>
      <c r="L120" s="591" t="s">
        <v>1082</v>
      </c>
      <c r="M120" s="590" t="s">
        <v>328</v>
      </c>
      <c r="N120" s="516" t="s">
        <v>393</v>
      </c>
      <c r="O120" s="516" t="s">
        <v>333</v>
      </c>
      <c r="P120" s="516" t="s">
        <v>345</v>
      </c>
      <c r="Q120" s="516" t="s">
        <v>295</v>
      </c>
      <c r="R120" s="585">
        <v>45292</v>
      </c>
      <c r="S120" s="585">
        <v>45657</v>
      </c>
      <c r="T120" s="569" t="s">
        <v>1101</v>
      </c>
      <c r="U120" s="592" t="s">
        <v>1102</v>
      </c>
      <c r="V120" s="469" t="s">
        <v>1103</v>
      </c>
      <c r="W120" s="469" t="s">
        <v>1104</v>
      </c>
      <c r="X120" s="469" t="s">
        <v>120</v>
      </c>
      <c r="Y120" s="503" t="s">
        <v>704</v>
      </c>
      <c r="Z120" s="298">
        <v>0</v>
      </c>
      <c r="AA120" s="520">
        <v>1</v>
      </c>
      <c r="AB120" s="593">
        <v>0.15</v>
      </c>
      <c r="AC120" s="593">
        <v>0.25</v>
      </c>
      <c r="AD120" s="520">
        <v>0.3</v>
      </c>
      <c r="AE120" s="520">
        <v>0.3</v>
      </c>
    </row>
    <row r="121" spans="1:31" s="473" customFormat="1" ht="90" x14ac:dyDescent="0.25">
      <c r="A121" s="308">
        <v>111</v>
      </c>
      <c r="B121" s="511" t="s">
        <v>362</v>
      </c>
      <c r="C121" s="511" t="s">
        <v>361</v>
      </c>
      <c r="D121" s="572"/>
      <c r="E121" s="293" t="s">
        <v>653</v>
      </c>
      <c r="F121" s="512" t="s">
        <v>1105</v>
      </c>
      <c r="G121" s="513"/>
      <c r="H121" s="514"/>
      <c r="I121" s="515" t="s">
        <v>1106</v>
      </c>
      <c r="J121" s="589" t="s">
        <v>1132</v>
      </c>
      <c r="K121" s="590" t="s">
        <v>1094</v>
      </c>
      <c r="L121" s="591" t="s">
        <v>1082</v>
      </c>
      <c r="M121" s="590" t="s">
        <v>328</v>
      </c>
      <c r="N121" s="516" t="s">
        <v>393</v>
      </c>
      <c r="O121" s="516" t="s">
        <v>333</v>
      </c>
      <c r="P121" s="516" t="s">
        <v>345</v>
      </c>
      <c r="Q121" s="516" t="s">
        <v>295</v>
      </c>
      <c r="R121" s="585">
        <v>45292</v>
      </c>
      <c r="S121" s="585">
        <v>45657</v>
      </c>
      <c r="T121" s="569" t="s">
        <v>1107</v>
      </c>
      <c r="U121" s="592" t="s">
        <v>1108</v>
      </c>
      <c r="V121" s="469" t="s">
        <v>1109</v>
      </c>
      <c r="W121" s="469" t="s">
        <v>1110</v>
      </c>
      <c r="X121" s="469" t="s">
        <v>120</v>
      </c>
      <c r="Y121" s="503" t="s">
        <v>704</v>
      </c>
      <c r="Z121" s="298">
        <v>0</v>
      </c>
      <c r="AA121" s="520">
        <v>1</v>
      </c>
      <c r="AB121" s="593">
        <v>0.15</v>
      </c>
      <c r="AC121" s="593">
        <v>0.25</v>
      </c>
      <c r="AD121" s="594">
        <v>0.3</v>
      </c>
      <c r="AE121" s="520">
        <v>0.3</v>
      </c>
    </row>
    <row r="122" spans="1:31" s="473" customFormat="1" ht="67.5" customHeight="1" x14ac:dyDescent="0.25">
      <c r="A122" s="308">
        <v>112</v>
      </c>
      <c r="B122" s="511" t="s">
        <v>362</v>
      </c>
      <c r="C122" s="511" t="s">
        <v>361</v>
      </c>
      <c r="D122" s="511"/>
      <c r="E122" s="293" t="s">
        <v>653</v>
      </c>
      <c r="F122" s="595" t="s">
        <v>1113</v>
      </c>
      <c r="G122" s="596"/>
      <c r="H122" s="597"/>
      <c r="I122" s="523" t="s">
        <v>1114</v>
      </c>
      <c r="J122" s="523" t="s">
        <v>1115</v>
      </c>
      <c r="K122" s="520" t="s">
        <v>1116</v>
      </c>
      <c r="L122" s="598" t="s">
        <v>1117</v>
      </c>
      <c r="M122" s="520" t="s">
        <v>328</v>
      </c>
      <c r="N122" s="520" t="s">
        <v>402</v>
      </c>
      <c r="O122" s="520" t="s">
        <v>327</v>
      </c>
      <c r="P122" s="520" t="s">
        <v>404</v>
      </c>
      <c r="Q122" s="516" t="s">
        <v>423</v>
      </c>
      <c r="R122" s="562">
        <v>45292</v>
      </c>
      <c r="S122" s="562">
        <v>45657</v>
      </c>
      <c r="T122" s="599" t="s">
        <v>1118</v>
      </c>
      <c r="U122" s="599" t="s">
        <v>1119</v>
      </c>
      <c r="V122" s="470" t="s">
        <v>1120</v>
      </c>
      <c r="W122" s="600" t="s">
        <v>1121</v>
      </c>
      <c r="X122" s="469" t="s">
        <v>120</v>
      </c>
      <c r="Y122" s="503" t="s">
        <v>704</v>
      </c>
      <c r="Z122" s="298">
        <v>0</v>
      </c>
      <c r="AA122" s="520">
        <v>1</v>
      </c>
      <c r="AB122" s="520">
        <v>0.25</v>
      </c>
      <c r="AC122" s="520">
        <v>0.25</v>
      </c>
      <c r="AD122" s="520">
        <v>0.25</v>
      </c>
      <c r="AE122" s="520">
        <v>0.25</v>
      </c>
    </row>
    <row r="123" spans="1:31" s="473" customFormat="1" ht="57.75" customHeight="1" x14ac:dyDescent="0.25">
      <c r="A123" s="308">
        <v>113</v>
      </c>
      <c r="B123" s="511" t="s">
        <v>362</v>
      </c>
      <c r="C123" s="511" t="s">
        <v>361</v>
      </c>
      <c r="D123" s="511"/>
      <c r="E123" s="293" t="s">
        <v>653</v>
      </c>
      <c r="F123" s="595" t="s">
        <v>1130</v>
      </c>
      <c r="G123" s="596"/>
      <c r="H123" s="597"/>
      <c r="I123" s="523" t="s">
        <v>1122</v>
      </c>
      <c r="J123" s="523" t="s">
        <v>1123</v>
      </c>
      <c r="K123" s="520" t="s">
        <v>1124</v>
      </c>
      <c r="L123" s="598" t="s">
        <v>1125</v>
      </c>
      <c r="M123" s="520" t="s">
        <v>328</v>
      </c>
      <c r="N123" s="520" t="s">
        <v>380</v>
      </c>
      <c r="O123" s="520" t="s">
        <v>359</v>
      </c>
      <c r="P123" s="520" t="s">
        <v>370</v>
      </c>
      <c r="Q123" s="516" t="s">
        <v>296</v>
      </c>
      <c r="R123" s="562">
        <v>45292</v>
      </c>
      <c r="S123" s="562">
        <v>45657</v>
      </c>
      <c r="T123" s="599" t="s">
        <v>1126</v>
      </c>
      <c r="U123" s="599" t="s">
        <v>1127</v>
      </c>
      <c r="V123" s="470" t="s">
        <v>1128</v>
      </c>
      <c r="W123" s="600" t="s">
        <v>1129</v>
      </c>
      <c r="X123" s="469" t="s">
        <v>120</v>
      </c>
      <c r="Y123" s="503" t="s">
        <v>704</v>
      </c>
      <c r="Z123" s="298">
        <v>0</v>
      </c>
      <c r="AA123" s="520">
        <v>0.8</v>
      </c>
      <c r="AB123" s="520">
        <v>0.1</v>
      </c>
      <c r="AC123" s="520">
        <v>0.15</v>
      </c>
      <c r="AD123" s="520">
        <v>0.25</v>
      </c>
      <c r="AE123" s="520">
        <v>0.3</v>
      </c>
    </row>
    <row r="124" spans="1:31" s="473" customFormat="1" ht="63.75" customHeight="1" x14ac:dyDescent="0.25">
      <c r="A124" s="308">
        <v>114</v>
      </c>
      <c r="B124" s="511" t="s">
        <v>362</v>
      </c>
      <c r="C124" s="511" t="s">
        <v>361</v>
      </c>
      <c r="D124" s="293" t="s">
        <v>1159</v>
      </c>
      <c r="E124" s="293" t="s">
        <v>1160</v>
      </c>
      <c r="F124" s="601" t="s">
        <v>1138</v>
      </c>
      <c r="G124" s="602"/>
      <c r="H124" s="603"/>
      <c r="I124" s="604" t="s">
        <v>1137</v>
      </c>
      <c r="J124" s="605" t="s">
        <v>1161</v>
      </c>
      <c r="K124" s="606" t="s">
        <v>1138</v>
      </c>
      <c r="L124" s="606" t="s">
        <v>1142</v>
      </c>
      <c r="M124" s="607" t="s">
        <v>641</v>
      </c>
      <c r="N124" s="607" t="s">
        <v>387</v>
      </c>
      <c r="O124" s="607" t="s">
        <v>384</v>
      </c>
      <c r="P124" s="606" t="s">
        <v>376</v>
      </c>
      <c r="Q124" s="607" t="s">
        <v>425</v>
      </c>
      <c r="R124" s="562">
        <v>45301</v>
      </c>
      <c r="S124" s="562">
        <v>45657</v>
      </c>
      <c r="T124" s="608" t="s">
        <v>1143</v>
      </c>
      <c r="U124" s="609" t="s">
        <v>1144</v>
      </c>
      <c r="V124" s="470" t="s">
        <v>1145</v>
      </c>
      <c r="W124" s="469" t="s">
        <v>1146</v>
      </c>
      <c r="X124" s="469" t="s">
        <v>120</v>
      </c>
      <c r="Y124" s="503" t="s">
        <v>704</v>
      </c>
      <c r="Z124" s="298">
        <v>0</v>
      </c>
      <c r="AA124" s="610">
        <v>1</v>
      </c>
      <c r="AB124" s="611">
        <v>0.25</v>
      </c>
      <c r="AC124" s="611">
        <v>0.25</v>
      </c>
      <c r="AD124" s="611">
        <v>0.25</v>
      </c>
      <c r="AE124" s="611">
        <v>0.25</v>
      </c>
    </row>
    <row r="125" spans="1:31" s="473" customFormat="1" ht="62.25" customHeight="1" x14ac:dyDescent="0.25">
      <c r="A125" s="308">
        <v>115</v>
      </c>
      <c r="B125" s="511" t="s">
        <v>362</v>
      </c>
      <c r="C125" s="511" t="s">
        <v>361</v>
      </c>
      <c r="D125" s="293" t="s">
        <v>1159</v>
      </c>
      <c r="E125" s="293" t="s">
        <v>1160</v>
      </c>
      <c r="F125" s="601" t="s">
        <v>1139</v>
      </c>
      <c r="G125" s="602"/>
      <c r="H125" s="603"/>
      <c r="I125" s="604" t="s">
        <v>1137</v>
      </c>
      <c r="J125" s="612" t="s">
        <v>1162</v>
      </c>
      <c r="K125" s="607" t="s">
        <v>1139</v>
      </c>
      <c r="L125" s="606" t="s">
        <v>1142</v>
      </c>
      <c r="M125" s="607" t="s">
        <v>641</v>
      </c>
      <c r="N125" s="607" t="s">
        <v>387</v>
      </c>
      <c r="O125" s="607" t="s">
        <v>384</v>
      </c>
      <c r="P125" s="606" t="s">
        <v>376</v>
      </c>
      <c r="Q125" s="607" t="s">
        <v>425</v>
      </c>
      <c r="R125" s="562">
        <v>45301</v>
      </c>
      <c r="S125" s="562">
        <v>45657</v>
      </c>
      <c r="T125" s="608" t="s">
        <v>1147</v>
      </c>
      <c r="U125" s="609" t="s">
        <v>1148</v>
      </c>
      <c r="V125" s="469" t="s">
        <v>1149</v>
      </c>
      <c r="W125" s="469" t="s">
        <v>1150</v>
      </c>
      <c r="X125" s="469" t="s">
        <v>120</v>
      </c>
      <c r="Y125" s="469" t="s">
        <v>693</v>
      </c>
      <c r="Z125" s="298">
        <v>0</v>
      </c>
      <c r="AA125" s="613">
        <v>1100</v>
      </c>
      <c r="AB125" s="298">
        <v>0</v>
      </c>
      <c r="AC125" s="298">
        <v>0</v>
      </c>
      <c r="AD125" s="298">
        <v>0</v>
      </c>
      <c r="AE125" s="614">
        <v>1100</v>
      </c>
    </row>
    <row r="126" spans="1:31" s="473" customFormat="1" ht="62.25" customHeight="1" x14ac:dyDescent="0.25">
      <c r="A126" s="308">
        <v>116</v>
      </c>
      <c r="B126" s="511" t="s">
        <v>362</v>
      </c>
      <c r="C126" s="511" t="s">
        <v>361</v>
      </c>
      <c r="D126" s="293" t="s">
        <v>1159</v>
      </c>
      <c r="E126" s="293" t="s">
        <v>1160</v>
      </c>
      <c r="F126" s="601" t="s">
        <v>1140</v>
      </c>
      <c r="G126" s="602"/>
      <c r="H126" s="603"/>
      <c r="I126" s="604" t="s">
        <v>1137</v>
      </c>
      <c r="J126" s="615" t="s">
        <v>1163</v>
      </c>
      <c r="K126" s="616" t="s">
        <v>1140</v>
      </c>
      <c r="L126" s="606" t="s">
        <v>1142</v>
      </c>
      <c r="M126" s="607" t="s">
        <v>641</v>
      </c>
      <c r="N126" s="607" t="s">
        <v>387</v>
      </c>
      <c r="O126" s="607" t="s">
        <v>384</v>
      </c>
      <c r="P126" s="606" t="s">
        <v>376</v>
      </c>
      <c r="Q126" s="607" t="s">
        <v>425</v>
      </c>
      <c r="R126" s="562">
        <v>45301</v>
      </c>
      <c r="S126" s="562">
        <v>45657</v>
      </c>
      <c r="T126" s="608" t="s">
        <v>1151</v>
      </c>
      <c r="U126" s="617" t="s">
        <v>1152</v>
      </c>
      <c r="V126" s="469" t="s">
        <v>1153</v>
      </c>
      <c r="W126" s="469" t="s">
        <v>1154</v>
      </c>
      <c r="X126" s="469" t="s">
        <v>120</v>
      </c>
      <c r="Y126" s="503" t="s">
        <v>704</v>
      </c>
      <c r="Z126" s="298">
        <v>0</v>
      </c>
      <c r="AA126" s="610">
        <v>1</v>
      </c>
      <c r="AB126" s="611">
        <v>0</v>
      </c>
      <c r="AC126" s="611">
        <v>0.5</v>
      </c>
      <c r="AD126" s="611">
        <v>0</v>
      </c>
      <c r="AE126" s="611">
        <v>0.5</v>
      </c>
    </row>
    <row r="127" spans="1:31" s="473" customFormat="1" ht="62.25" customHeight="1" x14ac:dyDescent="0.25">
      <c r="A127" s="308">
        <v>117</v>
      </c>
      <c r="B127" s="511" t="s">
        <v>362</v>
      </c>
      <c r="C127" s="511" t="s">
        <v>361</v>
      </c>
      <c r="D127" s="293" t="s">
        <v>1159</v>
      </c>
      <c r="E127" s="293" t="s">
        <v>1160</v>
      </c>
      <c r="F127" s="601" t="s">
        <v>1141</v>
      </c>
      <c r="G127" s="602"/>
      <c r="H127" s="603"/>
      <c r="I127" s="604" t="s">
        <v>1137</v>
      </c>
      <c r="J127" s="615" t="s">
        <v>1164</v>
      </c>
      <c r="K127" s="616" t="s">
        <v>1141</v>
      </c>
      <c r="L127" s="606" t="s">
        <v>1142</v>
      </c>
      <c r="M127" s="607" t="s">
        <v>641</v>
      </c>
      <c r="N127" s="607" t="s">
        <v>387</v>
      </c>
      <c r="O127" s="607" t="s">
        <v>390</v>
      </c>
      <c r="P127" s="606" t="s">
        <v>376</v>
      </c>
      <c r="Q127" s="607" t="s">
        <v>425</v>
      </c>
      <c r="R127" s="562">
        <v>45301</v>
      </c>
      <c r="S127" s="562">
        <v>45657</v>
      </c>
      <c r="T127" s="618" t="s">
        <v>1155</v>
      </c>
      <c r="U127" s="617" t="s">
        <v>1156</v>
      </c>
      <c r="V127" s="469" t="s">
        <v>1157</v>
      </c>
      <c r="W127" s="469" t="s">
        <v>1158</v>
      </c>
      <c r="X127" s="469" t="s">
        <v>120</v>
      </c>
      <c r="Y127" s="503" t="s">
        <v>704</v>
      </c>
      <c r="Z127" s="298">
        <v>0</v>
      </c>
      <c r="AA127" s="610">
        <v>1</v>
      </c>
      <c r="AB127" s="611">
        <v>0</v>
      </c>
      <c r="AC127" s="611">
        <v>0.5</v>
      </c>
      <c r="AD127" s="611">
        <v>0</v>
      </c>
      <c r="AE127" s="611">
        <v>0.5</v>
      </c>
    </row>
    <row r="128" spans="1:31" s="473" customFormat="1" x14ac:dyDescent="0.25">
      <c r="A128" s="292"/>
      <c r="B128" s="572"/>
      <c r="C128" s="572"/>
      <c r="D128" s="572"/>
      <c r="E128" s="572"/>
      <c r="F128" s="477"/>
      <c r="G128" s="478"/>
      <c r="H128" s="479"/>
      <c r="I128" s="480"/>
      <c r="J128" s="480"/>
      <c r="K128" s="496"/>
      <c r="L128" s="456"/>
      <c r="M128" s="370"/>
      <c r="N128" s="369"/>
      <c r="O128" s="369"/>
      <c r="P128" s="369"/>
      <c r="Q128" s="369"/>
      <c r="R128" s="619"/>
      <c r="S128" s="619"/>
      <c r="T128" s="497"/>
      <c r="U128" s="498"/>
      <c r="V128" s="484"/>
      <c r="W128" s="484"/>
      <c r="X128" s="484"/>
      <c r="Y128" s="470"/>
      <c r="Z128" s="298"/>
      <c r="AA128" s="485"/>
      <c r="AB128" s="485"/>
      <c r="AC128" s="485"/>
      <c r="AD128" s="485"/>
      <c r="AE128" s="485"/>
    </row>
    <row r="129" spans="1:21" x14ac:dyDescent="0.25">
      <c r="A129" s="620" t="s">
        <v>432</v>
      </c>
    </row>
    <row r="131" spans="1:21" x14ac:dyDescent="0.25">
      <c r="B131" s="622"/>
      <c r="C131" s="623" t="s">
        <v>434</v>
      </c>
      <c r="D131" s="622"/>
      <c r="I131" s="622"/>
      <c r="J131" s="622"/>
      <c r="O131" s="622" t="s">
        <v>97</v>
      </c>
      <c r="P131" s="622"/>
      <c r="Q131" s="622"/>
      <c r="R131" s="622"/>
      <c r="S131" s="622"/>
    </row>
    <row r="132" spans="1:21" x14ac:dyDescent="0.25">
      <c r="B132" s="622" t="s">
        <v>98</v>
      </c>
      <c r="C132" s="624"/>
      <c r="D132" s="625"/>
      <c r="E132" s="626"/>
      <c r="O132" s="627"/>
      <c r="P132" s="627"/>
      <c r="Q132" s="627"/>
      <c r="R132" s="627"/>
      <c r="S132" s="627"/>
    </row>
    <row r="133" spans="1:21" ht="30" customHeight="1" x14ac:dyDescent="0.25">
      <c r="B133" s="622" t="s">
        <v>99</v>
      </c>
      <c r="C133" s="624"/>
      <c r="D133" s="625"/>
      <c r="E133" s="626"/>
      <c r="O133" s="622" t="s">
        <v>98</v>
      </c>
      <c r="P133" s="624"/>
      <c r="Q133" s="625"/>
      <c r="R133" s="625"/>
      <c r="S133" s="626"/>
      <c r="T133" s="628"/>
      <c r="U133" s="628"/>
    </row>
    <row r="134" spans="1:21" ht="36" customHeight="1" x14ac:dyDescent="0.25">
      <c r="O134" s="622" t="s">
        <v>100</v>
      </c>
      <c r="P134" s="624"/>
      <c r="Q134" s="625"/>
      <c r="R134" s="625"/>
      <c r="S134" s="626"/>
      <c r="T134" s="628"/>
      <c r="U134" s="628"/>
    </row>
    <row r="135" spans="1:21" ht="27" customHeight="1" x14ac:dyDescent="0.25">
      <c r="H135" s="622"/>
      <c r="I135" s="622"/>
      <c r="J135" s="622"/>
      <c r="K135" s="239"/>
      <c r="M135" s="239"/>
      <c r="N135" s="239"/>
      <c r="O135" s="622"/>
      <c r="P135" s="622"/>
      <c r="Q135" s="622"/>
      <c r="R135" s="622"/>
      <c r="S135" s="622"/>
    </row>
  </sheetData>
  <sheetProtection algorithmName="SHA-512" hashValue="dlu5BYxJc17AezyGoMk+o3Gjtst8+yDgQZIrbmIWNazTEQCKfOT9u9w8heqyvWg0Dt43DbMPG/ajVtUDC/I6DQ==" saltValue="YdsUVsjdoxZRblMSWpK3fQ==" spinCount="100000" sheet="1" formatCells="0" formatColumns="0" formatRows="0" insertColumns="0" insertRows="0" insertHyperlinks="0" deleteColumns="0" deleteRows="0" sort="0" autoFilter="0" pivotTables="0"/>
  <mergeCells count="185">
    <mergeCell ref="F78:H78"/>
    <mergeCell ref="F79:H79"/>
    <mergeCell ref="F80:H80"/>
    <mergeCell ref="F81:H81"/>
    <mergeCell ref="F82:H82"/>
    <mergeCell ref="F83:H83"/>
    <mergeCell ref="F84:H84"/>
    <mergeCell ref="S68:S70"/>
    <mergeCell ref="J71:J73"/>
    <mergeCell ref="K71:K73"/>
    <mergeCell ref="L71:L73"/>
    <mergeCell ref="M71:M73"/>
    <mergeCell ref="N71:N73"/>
    <mergeCell ref="O71:O73"/>
    <mergeCell ref="P71:P73"/>
    <mergeCell ref="Q71:Q73"/>
    <mergeCell ref="R71:R73"/>
    <mergeCell ref="S71:S73"/>
    <mergeCell ref="F68:H68"/>
    <mergeCell ref="I68:I70"/>
    <mergeCell ref="F69:H70"/>
    <mergeCell ref="F71:H73"/>
    <mergeCell ref="I71:I73"/>
    <mergeCell ref="J68:J70"/>
    <mergeCell ref="K68:K70"/>
    <mergeCell ref="L68:L70"/>
    <mergeCell ref="M68:M70"/>
    <mergeCell ref="N68:N70"/>
    <mergeCell ref="O68:O70"/>
    <mergeCell ref="P68:P70"/>
    <mergeCell ref="Q68:Q70"/>
    <mergeCell ref="R68:R70"/>
    <mergeCell ref="AA1:AB3"/>
    <mergeCell ref="Y4:Y5"/>
    <mergeCell ref="AA4:AB5"/>
    <mergeCell ref="A1:B6"/>
    <mergeCell ref="D1:X3"/>
    <mergeCell ref="D4:X6"/>
    <mergeCell ref="Y1:Y3"/>
    <mergeCell ref="U9:U10"/>
    <mergeCell ref="V9:V10"/>
    <mergeCell ref="W9:W10"/>
    <mergeCell ref="AB9:AE9"/>
    <mergeCell ref="AA9:AA10"/>
    <mergeCell ref="Z9:Z10"/>
    <mergeCell ref="J9:J10"/>
    <mergeCell ref="AA6:AB6"/>
    <mergeCell ref="A8:S8"/>
    <mergeCell ref="A9:A10"/>
    <mergeCell ref="T9:T10"/>
    <mergeCell ref="Y9:Y10"/>
    <mergeCell ref="T8:AE8"/>
    <mergeCell ref="X9:X10"/>
    <mergeCell ref="S9:S10"/>
    <mergeCell ref="P9:P10"/>
    <mergeCell ref="R9:R10"/>
    <mergeCell ref="M9:M10"/>
    <mergeCell ref="L9:L10"/>
    <mergeCell ref="Q9:Q10"/>
    <mergeCell ref="O9:O10"/>
    <mergeCell ref="N9:N10"/>
    <mergeCell ref="P134:S134"/>
    <mergeCell ref="P133:S133"/>
    <mergeCell ref="F101:H101"/>
    <mergeCell ref="K9:K10"/>
    <mergeCell ref="F88:H88"/>
    <mergeCell ref="F89:H89"/>
    <mergeCell ref="F90:H90"/>
    <mergeCell ref="F91:H91"/>
    <mergeCell ref="I9:I10"/>
    <mergeCell ref="F93:H93"/>
    <mergeCell ref="F94:H94"/>
    <mergeCell ref="F95:H95"/>
    <mergeCell ref="F100:H100"/>
    <mergeCell ref="F92:H92"/>
    <mergeCell ref="F35:H35"/>
    <mergeCell ref="F128:H128"/>
    <mergeCell ref="F113:H113"/>
    <mergeCell ref="F114:H114"/>
    <mergeCell ref="F115:H115"/>
    <mergeCell ref="F119:H119"/>
    <mergeCell ref="F120:H120"/>
    <mergeCell ref="F116:H116"/>
    <mergeCell ref="F117:H117"/>
    <mergeCell ref="B9:B10"/>
    <mergeCell ref="E9:E10"/>
    <mergeCell ref="D9:D10"/>
    <mergeCell ref="C9:C10"/>
    <mergeCell ref="F9:H10"/>
    <mergeCell ref="F97:H97"/>
    <mergeCell ref="F26:H26"/>
    <mergeCell ref="F27:H27"/>
    <mergeCell ref="F28:H28"/>
    <mergeCell ref="F29:H29"/>
    <mergeCell ref="F24:H24"/>
    <mergeCell ref="F20:H20"/>
    <mergeCell ref="F50:H50"/>
    <mergeCell ref="F49:H49"/>
    <mergeCell ref="F96:H96"/>
    <mergeCell ref="F57:H57"/>
    <mergeCell ref="F58:H58"/>
    <mergeCell ref="F59:H59"/>
    <mergeCell ref="F60:H60"/>
    <mergeCell ref="F61:H61"/>
    <mergeCell ref="F62:H62"/>
    <mergeCell ref="F63:H63"/>
    <mergeCell ref="F64:H64"/>
    <mergeCell ref="F65:H65"/>
    <mergeCell ref="F36:H36"/>
    <mergeCell ref="F30:H30"/>
    <mergeCell ref="F31:H31"/>
    <mergeCell ref="F32:H32"/>
    <mergeCell ref="F33:H33"/>
    <mergeCell ref="F34:H34"/>
    <mergeCell ref="C132:E132"/>
    <mergeCell ref="C133:E133"/>
    <mergeCell ref="F98:H98"/>
    <mergeCell ref="F99:H99"/>
    <mergeCell ref="F118:H118"/>
    <mergeCell ref="F112:H112"/>
    <mergeCell ref="F66:H66"/>
    <mergeCell ref="F67:H67"/>
    <mergeCell ref="F102:H102"/>
    <mergeCell ref="F103:H103"/>
    <mergeCell ref="F104:H104"/>
    <mergeCell ref="F25:H25"/>
    <mergeCell ref="F22:H22"/>
    <mergeCell ref="F23:H23"/>
    <mergeCell ref="F11:H11"/>
    <mergeCell ref="F13:H13"/>
    <mergeCell ref="F14:H14"/>
    <mergeCell ref="F15:H15"/>
    <mergeCell ref="F12:H12"/>
    <mergeCell ref="F21:H21"/>
    <mergeCell ref="F16:H16"/>
    <mergeCell ref="F17:H17"/>
    <mergeCell ref="F18:H18"/>
    <mergeCell ref="F19:H19"/>
    <mergeCell ref="F42:H42"/>
    <mergeCell ref="F43:H43"/>
    <mergeCell ref="F44:H44"/>
    <mergeCell ref="F45:H45"/>
    <mergeCell ref="F46:H47"/>
    <mergeCell ref="F37:H37"/>
    <mergeCell ref="F38:H38"/>
    <mergeCell ref="F39:H39"/>
    <mergeCell ref="F40:H40"/>
    <mergeCell ref="F41:H41"/>
    <mergeCell ref="F48:H48"/>
    <mergeCell ref="N46:N47"/>
    <mergeCell ref="O46:O47"/>
    <mergeCell ref="P46:P47"/>
    <mergeCell ref="Q46:Q47"/>
    <mergeCell ref="I46:I47"/>
    <mergeCell ref="J46:J47"/>
    <mergeCell ref="K46:K47"/>
    <mergeCell ref="L46:L47"/>
    <mergeCell ref="M46:M47"/>
    <mergeCell ref="F85:H85"/>
    <mergeCell ref="F86:H86"/>
    <mergeCell ref="F87:H87"/>
    <mergeCell ref="F105:H105"/>
    <mergeCell ref="F106:H106"/>
    <mergeCell ref="F54:H54"/>
    <mergeCell ref="F55:H55"/>
    <mergeCell ref="F56:H56"/>
    <mergeCell ref="F51:H51"/>
    <mergeCell ref="F52:H52"/>
    <mergeCell ref="F53:H53"/>
    <mergeCell ref="F74:H74"/>
    <mergeCell ref="F75:H75"/>
    <mergeCell ref="F76:H76"/>
    <mergeCell ref="F77:H77"/>
    <mergeCell ref="F126:H126"/>
    <mergeCell ref="F127:H127"/>
    <mergeCell ref="F121:H121"/>
    <mergeCell ref="F122:H122"/>
    <mergeCell ref="F123:H123"/>
    <mergeCell ref="F124:H124"/>
    <mergeCell ref="F125:H125"/>
    <mergeCell ref="F107:H107"/>
    <mergeCell ref="F108:H108"/>
    <mergeCell ref="F109:H109"/>
    <mergeCell ref="F110:H110"/>
    <mergeCell ref="F111:H111"/>
  </mergeCells>
  <conditionalFormatting sqref="B13:D45 P48:Q53 I48:J55 K49:AE55 B122:F123 A128:E128 B89:F95 B124:E127 A12:A127">
    <cfRule type="containsBlanks" dxfId="70" priority="95">
      <formula>LEN(TRIM(A12))=0</formula>
    </cfRule>
  </conditionalFormatting>
  <conditionalFormatting sqref="B105:C111">
    <cfRule type="containsBlanks" dxfId="69" priority="31">
      <formula>LEN(TRIM(B105))=0</formula>
    </cfRule>
  </conditionalFormatting>
  <conditionalFormatting sqref="B58:D64 Z63:Z84 B65:E88">
    <cfRule type="containsBlanks" dxfId="68" priority="59">
      <formula>LEN(TRIM(B58))=0</formula>
    </cfRule>
  </conditionalFormatting>
  <conditionalFormatting sqref="B112:D114 B115:E121">
    <cfRule type="containsBlanks" dxfId="67" priority="30">
      <formula>LEN(TRIM(B112))=0</formula>
    </cfRule>
  </conditionalFormatting>
  <conditionalFormatting sqref="B96:E101 D105:E105 D106:D111 E106:E127 E102:E104">
    <cfRule type="containsBlanks" dxfId="66" priority="91">
      <formula>LEN(TRIM(B96))=0</formula>
    </cfRule>
  </conditionalFormatting>
  <conditionalFormatting sqref="B46:F46 I46:AE46 B47:E47">
    <cfRule type="containsBlanks" dxfId="65" priority="81">
      <formula>LEN(TRIM(B46))=0</formula>
    </cfRule>
  </conditionalFormatting>
  <conditionalFormatting sqref="B48:F55">
    <cfRule type="containsBlanks" dxfId="64" priority="73">
      <formula>LEN(TRIM(B48))=0</formula>
    </cfRule>
  </conditionalFormatting>
  <conditionalFormatting sqref="D30:D33">
    <cfRule type="containsBlanks" dxfId="63" priority="123">
      <formula>LEN(TRIM(D30))=0</formula>
    </cfRule>
  </conditionalFormatting>
  <conditionalFormatting sqref="D124:D127">
    <cfRule type="containsBlanks" dxfId="62" priority="11">
      <formula>LEN(TRIM(D124))=0</formula>
    </cfRule>
  </conditionalFormatting>
  <conditionalFormatting sqref="E11:F45">
    <cfRule type="containsBlanks" dxfId="61" priority="78">
      <formula>LEN(TRIM(E11))=0</formula>
    </cfRule>
  </conditionalFormatting>
  <conditionalFormatting sqref="E58:F62">
    <cfRule type="containsBlanks" dxfId="60" priority="60">
      <formula>LEN(TRIM(E58))=0</formula>
    </cfRule>
  </conditionalFormatting>
  <conditionalFormatting sqref="F85:F88">
    <cfRule type="containsBlanks" dxfId="59" priority="137">
      <formula>LEN(TRIM(F85))=0</formula>
    </cfRule>
  </conditionalFormatting>
  <conditionalFormatting sqref="F111:F114">
    <cfRule type="containsBlanks" dxfId="58" priority="25">
      <formula>LEN(TRIM(F111))=0</formula>
    </cfRule>
  </conditionalFormatting>
  <conditionalFormatting sqref="F122:F127">
    <cfRule type="containsBlanks" dxfId="57" priority="10">
      <formula>LEN(TRIM(F122))=0</formula>
    </cfRule>
  </conditionalFormatting>
  <conditionalFormatting sqref="F63:N84">
    <cfRule type="containsBlanks" dxfId="56" priority="51">
      <formula>LEN(TRIM(F63))=0</formula>
    </cfRule>
  </conditionalFormatting>
  <conditionalFormatting sqref="F96:Q97 F115:H115 AE116:AE121 F128:AE128 AE96:AE111">
    <cfRule type="containsBlanks" dxfId="55" priority="82">
      <formula>LEN(TRIM(F96))=0</formula>
    </cfRule>
  </conditionalFormatting>
  <conditionalFormatting sqref="F107:W110 F105:N106 P105:W106">
    <cfRule type="containsBlanks" dxfId="54" priority="38">
      <formula>LEN(TRIM(F105))=0</formula>
    </cfRule>
  </conditionalFormatting>
  <conditionalFormatting sqref="F116:X121">
    <cfRule type="containsBlanks" dxfId="53" priority="24">
      <formula>LEN(TRIM(F116))=0</formula>
    </cfRule>
  </conditionalFormatting>
  <conditionalFormatting sqref="F98:Y101">
    <cfRule type="containsBlanks" dxfId="52" priority="39">
      <formula>LEN(TRIM(F98))=0</formula>
    </cfRule>
  </conditionalFormatting>
  <conditionalFormatting sqref="I11:I45 K14:AE17">
    <cfRule type="containsBlanks" dxfId="51" priority="124">
      <formula>LEN(TRIM(I11))=0</formula>
    </cfRule>
  </conditionalFormatting>
  <conditionalFormatting sqref="I11:P11 A11:D12 R11:AE13 K12:P13 J12:J45">
    <cfRule type="containsBlanks" dxfId="50" priority="135">
      <formula>LEN(TRIM(A11))=0</formula>
    </cfRule>
  </conditionalFormatting>
  <conditionalFormatting sqref="I58:Q62">
    <cfRule type="containsBlanks" dxfId="49" priority="62">
      <formula>LEN(TRIM(I58))=0</formula>
    </cfRule>
  </conditionalFormatting>
  <conditionalFormatting sqref="I90:Q95 I89:K89 M89:Q89">
    <cfRule type="containsBlanks" dxfId="48" priority="83">
      <formula>LEN(TRIM(I89))=0</formula>
    </cfRule>
  </conditionalFormatting>
  <conditionalFormatting sqref="I124:S127">
    <cfRule type="containsBlanks" dxfId="47" priority="12">
      <formula>LEN(TRIM(I124))=0</formula>
    </cfRule>
  </conditionalFormatting>
  <conditionalFormatting sqref="I111:W111">
    <cfRule type="containsBlanks" dxfId="46" priority="37">
      <formula>LEN(TRIM(I111))=0</formula>
    </cfRule>
  </conditionalFormatting>
  <conditionalFormatting sqref="I112:X114">
    <cfRule type="containsBlanks" dxfId="45" priority="26">
      <formula>LEN(TRIM(I112))=0</formula>
    </cfRule>
  </conditionalFormatting>
  <conditionalFormatting sqref="I122:X123">
    <cfRule type="containsBlanks" dxfId="44" priority="18">
      <formula>LEN(TRIM(I122))=0</formula>
    </cfRule>
  </conditionalFormatting>
  <conditionalFormatting sqref="K22:O26">
    <cfRule type="containsBlanks" dxfId="43" priority="129">
      <formula>LEN(TRIM(K22))=0</formula>
    </cfRule>
  </conditionalFormatting>
  <conditionalFormatting sqref="K18:Q21">
    <cfRule type="containsBlanks" dxfId="42" priority="134">
      <formula>LEN(TRIM(K18))=0</formula>
    </cfRule>
  </conditionalFormatting>
  <conditionalFormatting sqref="K34:Q45">
    <cfRule type="containsBlanks" dxfId="41" priority="126">
      <formula>LEN(TRIM(K34))=0</formula>
    </cfRule>
  </conditionalFormatting>
  <conditionalFormatting sqref="K11:X45">
    <cfRule type="containsBlanks" dxfId="40" priority="100">
      <formula>LEN(TRIM(K11))=0</formula>
    </cfRule>
  </conditionalFormatting>
  <conditionalFormatting sqref="K48:X48">
    <cfRule type="containsBlanks" dxfId="39" priority="77">
      <formula>LEN(TRIM(K48))=0</formula>
    </cfRule>
  </conditionalFormatting>
  <conditionalFormatting sqref="K28:AE33">
    <cfRule type="containsBlanks" dxfId="38" priority="127">
      <formula>LEN(TRIM(K28))=0</formula>
    </cfRule>
  </conditionalFormatting>
  <conditionalFormatting sqref="L27">
    <cfRule type="containsBlanks" dxfId="37" priority="131">
      <formula>LEN(TRIM(L27))=0</formula>
    </cfRule>
  </conditionalFormatting>
  <conditionalFormatting sqref="L22:M27">
    <cfRule type="containsBlanks" dxfId="36" priority="132">
      <formula>LEN(TRIM(L22))=0</formula>
    </cfRule>
  </conditionalFormatting>
  <conditionalFormatting sqref="O64:O84">
    <cfRule type="containsBlanks" dxfId="35" priority="52">
      <formula>LEN(TRIM(O64))=0</formula>
    </cfRule>
  </conditionalFormatting>
  <conditionalFormatting sqref="P12:P45">
    <cfRule type="containsBlanks" dxfId="34" priority="88">
      <formula>LEN(TRIM(P12))=0</formula>
    </cfRule>
  </conditionalFormatting>
  <conditionalFormatting sqref="P22:Q27">
    <cfRule type="containsBlanks" dxfId="33" priority="130">
      <formula>LEN(TRIM(P22))=0</formula>
    </cfRule>
  </conditionalFormatting>
  <conditionalFormatting sqref="P58:Q87">
    <cfRule type="containsBlanks" dxfId="32" priority="49">
      <formula>LEN(TRIM(P58))=0</formula>
    </cfRule>
  </conditionalFormatting>
  <conditionalFormatting sqref="R11:S55">
    <cfRule type="containsBlanks" dxfId="31" priority="133">
      <formula>LEN(TRIM(R11))=0</formula>
    </cfRule>
  </conditionalFormatting>
  <conditionalFormatting sqref="R58:X84">
    <cfRule type="containsBlanks" dxfId="30" priority="45">
      <formula>LEN(TRIM(R58))=0</formula>
    </cfRule>
  </conditionalFormatting>
  <conditionalFormatting sqref="R89:Y97">
    <cfRule type="containsBlanks" dxfId="29" priority="42">
      <formula>LEN(TRIM(R89))=0</formula>
    </cfRule>
  </conditionalFormatting>
  <conditionalFormatting sqref="T125:Y127">
    <cfRule type="containsBlanks" dxfId="28" priority="15">
      <formula>LEN(TRIM(T125))=0</formula>
    </cfRule>
  </conditionalFormatting>
  <conditionalFormatting sqref="T18:AE27">
    <cfRule type="containsBlanks" dxfId="27" priority="128">
      <formula>LEN(TRIM(T18))=0</formula>
    </cfRule>
  </conditionalFormatting>
  <conditionalFormatting sqref="T34:AE45">
    <cfRule type="containsBlanks" dxfId="26" priority="79">
      <formula>LEN(TRIM(T34))=0</formula>
    </cfRule>
  </conditionalFormatting>
  <conditionalFormatting sqref="T47:AE48">
    <cfRule type="containsBlanks" dxfId="25" priority="74">
      <formula>LEN(TRIM(T47))=0</formula>
    </cfRule>
  </conditionalFormatting>
  <conditionalFormatting sqref="T58:AE62 I85:AE88">
    <cfRule type="containsBlanks" dxfId="24" priority="61">
      <formula>LEN(TRIM(I58))=0</formula>
    </cfRule>
  </conditionalFormatting>
  <conditionalFormatting sqref="X105:X111">
    <cfRule type="containsBlanks" dxfId="23" priority="36">
      <formula>LEN(TRIM(X105))=0</formula>
    </cfRule>
  </conditionalFormatting>
  <conditionalFormatting sqref="Y64:Y84">
    <cfRule type="containsBlanks" dxfId="22" priority="55">
      <formula>LEN(TRIM(Y64))=0</formula>
    </cfRule>
  </conditionalFormatting>
  <conditionalFormatting sqref="Y105:Y124">
    <cfRule type="containsBlanks" dxfId="21" priority="35">
      <formula>LEN(TRIM(Y105))=0</formula>
    </cfRule>
  </conditionalFormatting>
  <conditionalFormatting sqref="Z116:Z127">
    <cfRule type="containsBlanks" dxfId="20" priority="23">
      <formula>LEN(TRIM(Z116))=0</formula>
    </cfRule>
  </conditionalFormatting>
  <conditionalFormatting sqref="Z89:AE101 Z105:AE111">
    <cfRule type="containsBlanks" dxfId="19" priority="34">
      <formula>LEN(TRIM(Z89))=0</formula>
    </cfRule>
  </conditionalFormatting>
  <conditionalFormatting sqref="AA63:AA65">
    <cfRule type="containsBlanks" dxfId="18" priority="56">
      <formula>LEN(TRIM(AA63))=0</formula>
    </cfRule>
  </conditionalFormatting>
  <conditionalFormatting sqref="AA125:AD125">
    <cfRule type="containsBlanks" dxfId="17" priority="14">
      <formula>LEN(TRIM(AA125))=0</formula>
    </cfRule>
  </conditionalFormatting>
  <conditionalFormatting sqref="AA67:AE84">
    <cfRule type="containsBlanks" dxfId="16" priority="57">
      <formula>LEN(TRIM(AA67))=0</formula>
    </cfRule>
  </conditionalFormatting>
  <conditionalFormatting sqref="AA116:AE124 T124:X124 AE124:AE128 AA126:AE127">
    <cfRule type="containsBlanks" dxfId="15" priority="16">
      <formula>LEN(TRIM(T116))=0</formula>
    </cfRule>
  </conditionalFormatting>
  <conditionalFormatting sqref="AB65:AE65">
    <cfRule type="containsBlanks" dxfId="14" priority="58">
      <formula>LEN(TRIM(AB65))=0</formula>
    </cfRule>
  </conditionalFormatting>
  <conditionalFormatting sqref="B102:D104">
    <cfRule type="containsBlanks" dxfId="13" priority="8">
      <formula>LEN(TRIM(B102))=0</formula>
    </cfRule>
  </conditionalFormatting>
  <conditionalFormatting sqref="F102:L104 N102:Y104">
    <cfRule type="containsBlanks" dxfId="12" priority="7">
      <formula>LEN(TRIM(F102))=0</formula>
    </cfRule>
  </conditionalFormatting>
  <conditionalFormatting sqref="Z102:AE104">
    <cfRule type="containsBlanks" dxfId="11" priority="6">
      <formula>LEN(TRIM(Z102))=0</formula>
    </cfRule>
  </conditionalFormatting>
  <conditionalFormatting sqref="M102:M104">
    <cfRule type="containsBlanks" dxfId="10" priority="5">
      <formula>LEN(TRIM(M102))=0</formula>
    </cfRule>
  </conditionalFormatting>
  <conditionalFormatting sqref="L89">
    <cfRule type="containsBlanks" dxfId="9" priority="4">
      <formula>LEN(TRIM(L89))=0</formula>
    </cfRule>
  </conditionalFormatting>
  <conditionalFormatting sqref="O105:O106">
    <cfRule type="containsBlanks" dxfId="0" priority="1">
      <formula>LEN(TRIM(O105))=0</formula>
    </cfRule>
  </conditionalFormatting>
  <pageMargins left="0.7" right="0.7" top="0.75" bottom="0.75" header="0.3" footer="0.3"/>
  <pageSetup scale="28" orientation="landscape" r:id="rId1"/>
  <drawing r:id="rId2"/>
  <legacyDrawing r:id="rId3"/>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200-000000000000}">
          <x14:formula1>
            <xm:f>varios!$B$4:$B$21</xm:f>
          </x14:formula1>
          <xm:sqref>N88</xm:sqref>
        </x14:dataValidation>
        <x14:dataValidation type="list" allowBlank="1" showInputMessage="1" showErrorMessage="1" xr:uid="{00000000-0002-0000-0200-000001000000}">
          <x14:formula1>
            <xm:f>varios!$I$3:$I$34</xm:f>
          </x14:formula1>
          <xm:sqref>Q88</xm:sqref>
        </x14:dataValidation>
        <x14:dataValidation type="list" allowBlank="1" showInputMessage="1" showErrorMessage="1" xr:uid="{00000000-0002-0000-0200-000003000000}">
          <x14:formula1>
            <xm:f>varios!$P$2:$P$20</xm:f>
          </x14:formula1>
          <xm:sqref>O88</xm:sqref>
        </x14:dataValidation>
        <x14:dataValidation type="list" allowBlank="1" showInputMessage="1" showErrorMessage="1" xr:uid="{00000000-0002-0000-0200-000004000000}">
          <x14:formula1>
            <xm:f>varios!$S$2:$S$16</xm:f>
          </x14:formula1>
          <xm:sqref>M88 M102:M104</xm:sqref>
        </x14:dataValidation>
        <x14:dataValidation type="list" allowBlank="1" showInputMessage="1" showErrorMessage="1" xr:uid="{00000000-0002-0000-0200-000005000000}">
          <x14:formula1>
            <xm:f>varios!$A$3:$A$8</xm:f>
          </x14:formula1>
          <xm:sqref>X88</xm:sqref>
        </x14:dataValidation>
        <x14:dataValidation type="list" allowBlank="1" showInputMessage="1" showErrorMessage="1" xr:uid="{00000000-0002-0000-0200-000006000000}">
          <x14:formula1>
            <xm:f>varios!$N$2:$N$22</xm:f>
          </x14:formula1>
          <xm:sqref>P88</xm:sqref>
        </x14:dataValidation>
        <x14:dataValidation type="list" allowBlank="1" showInputMessage="1" showErrorMessage="1" xr:uid="{97345FCD-3052-47EA-8274-B309AC9C7FF5}">
          <x14:formula1>
            <xm:f>varios!$W$2:$W$13</xm:f>
          </x14:formula1>
          <xm:sqref>C128 C100:C101 C88:C92</xm:sqref>
        </x14:dataValidation>
        <x14:dataValidation type="list" allowBlank="1" showInputMessage="1" showErrorMessage="1" xr:uid="{1977F0C0-60D0-4A76-8634-EC0D57D54998}">
          <x14:formula1>
            <xm:f>varios!$Y$2:$Y$7</xm:f>
          </x14:formula1>
          <xm:sqref>B128 B100:B101 B88:B92</xm:sqref>
        </x14:dataValidation>
        <x14:dataValidation type="list" allowBlank="1" showInputMessage="1" showErrorMessage="1" xr:uid="{F2D91C85-46A3-4930-94CD-FB93620C7D22}">
          <x14:formula1>
            <xm:f>varios!$N$2:$N$23</xm:f>
          </x14:formula1>
          <xm:sqref>P89:P92 P11:P42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6" workbookViewId="0"/>
  </sheetViews>
  <sheetFormatPr baseColWidth="10" defaultColWidth="11.42578125"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42578125" defaultRowHeight="15" x14ac:dyDescent="0.25"/>
  <cols>
    <col min="1" max="1" width="35.7109375" style="4" customWidth="1"/>
    <col min="2" max="2" width="57.28515625" style="5" customWidth="1"/>
    <col min="3" max="3" width="47.85546875" style="4" bestFit="1" customWidth="1"/>
    <col min="4" max="4" width="34.28515625" style="3" customWidth="1"/>
    <col min="5" max="6" width="11.42578125" style="3"/>
    <col min="7" max="7" width="59.85546875" style="3" customWidth="1"/>
    <col min="8" max="16384" width="11.42578125" style="3"/>
  </cols>
  <sheetData>
    <row r="1" spans="1:7" x14ac:dyDescent="0.25">
      <c r="A1" s="4" t="s">
        <v>126</v>
      </c>
      <c r="D1" s="3" t="s">
        <v>127</v>
      </c>
    </row>
    <row r="2" spans="1:7" ht="60" x14ac:dyDescent="0.25">
      <c r="A2" s="1" t="s">
        <v>128</v>
      </c>
      <c r="B2" s="1" t="s">
        <v>129</v>
      </c>
      <c r="C2" s="2" t="str">
        <f>+[2]Organigrama!A32</f>
        <v>Dirección de Inspección Vigilancia y Control</v>
      </c>
      <c r="D2" s="64" t="s">
        <v>130</v>
      </c>
      <c r="G2" s="63" t="s">
        <v>131</v>
      </c>
    </row>
    <row r="3" spans="1:7" ht="60" x14ac:dyDescent="0.25">
      <c r="A3" s="1" t="s">
        <v>132</v>
      </c>
      <c r="B3" s="1" t="s">
        <v>133</v>
      </c>
      <c r="C3" s="2" t="str">
        <f>+[2]Organigrama!A5</f>
        <v>Despacho del Viceministerio</v>
      </c>
      <c r="D3" s="64" t="s">
        <v>134</v>
      </c>
      <c r="G3" s="63" t="s">
        <v>135</v>
      </c>
    </row>
    <row r="4" spans="1:7" ht="60" x14ac:dyDescent="0.25">
      <c r="A4" s="1" t="s">
        <v>136</v>
      </c>
      <c r="B4" s="1" t="s">
        <v>137</v>
      </c>
      <c r="C4" s="2" t="str">
        <f>+[2]Organigrama!A20</f>
        <v>Dirección de PosicIonamiento y Liderazgo Deportivo</v>
      </c>
      <c r="D4" s="64" t="s">
        <v>138</v>
      </c>
      <c r="G4" s="63" t="s">
        <v>139</v>
      </c>
    </row>
    <row r="5" spans="1:7" ht="60" x14ac:dyDescent="0.25">
      <c r="A5" s="1" t="s">
        <v>140</v>
      </c>
      <c r="B5" s="1" t="s">
        <v>141</v>
      </c>
      <c r="C5" s="2" t="str">
        <f>+[2]Organigrama!A32</f>
        <v>Dirección de Inspección Vigilancia y Control</v>
      </c>
      <c r="D5" s="65" t="s">
        <v>142</v>
      </c>
      <c r="G5" s="63" t="s">
        <v>143</v>
      </c>
    </row>
    <row r="6" spans="1:7" ht="75" x14ac:dyDescent="0.25">
      <c r="A6" s="1" t="s">
        <v>144</v>
      </c>
      <c r="B6" s="1" t="s">
        <v>145</v>
      </c>
      <c r="C6" s="2" t="str">
        <f>+[2]Organigrama!A7</f>
        <v>Oficina Asesora de Planeación</v>
      </c>
      <c r="D6" s="64" t="s">
        <v>146</v>
      </c>
    </row>
    <row r="7" spans="1:7" ht="105" x14ac:dyDescent="0.25">
      <c r="A7" s="1" t="s">
        <v>147</v>
      </c>
      <c r="B7" s="1" t="s">
        <v>148</v>
      </c>
      <c r="C7" s="2" t="str">
        <f>+[2]Organigrama!A27</f>
        <v>Dirección de Fomento y Desarrollo</v>
      </c>
      <c r="D7" s="64" t="s">
        <v>149</v>
      </c>
    </row>
    <row r="8" spans="1:7" ht="135" x14ac:dyDescent="0.25">
      <c r="A8" s="1" t="s">
        <v>150</v>
      </c>
      <c r="B8" s="1" t="s">
        <v>151</v>
      </c>
      <c r="C8" s="2" t="str">
        <f>+[2]Organigrama!A27</f>
        <v>Dirección de Fomento y Desarrollo</v>
      </c>
      <c r="D8" s="64" t="s">
        <v>152</v>
      </c>
    </row>
    <row r="9" spans="1:7" ht="75" x14ac:dyDescent="0.25">
      <c r="A9" s="1" t="s">
        <v>153</v>
      </c>
      <c r="B9" s="1" t="s">
        <v>154</v>
      </c>
      <c r="C9" s="2" t="str">
        <f>+[2]Organigrama!A27</f>
        <v>Dirección de Fomento y Desarrollo</v>
      </c>
      <c r="D9" s="11" t="s">
        <v>155</v>
      </c>
    </row>
    <row r="10" spans="1:7" ht="75" x14ac:dyDescent="0.25">
      <c r="A10" s="1" t="s">
        <v>156</v>
      </c>
      <c r="B10" s="1" t="s">
        <v>157</v>
      </c>
      <c r="C10" s="2" t="str">
        <f>+[2]Organigrama!A27</f>
        <v>Dirección de Fomento y Desarrollo</v>
      </c>
      <c r="D10" s="66"/>
    </row>
    <row r="11" spans="1:7" ht="75" x14ac:dyDescent="0.25">
      <c r="A11" s="1" t="s">
        <v>158</v>
      </c>
      <c r="B11" s="1" t="s">
        <v>159</v>
      </c>
      <c r="C11" s="2" t="str">
        <f>+[2]Organigrama!A27</f>
        <v>Dirección de Fomento y Desarrollo</v>
      </c>
      <c r="D11" s="66"/>
    </row>
    <row r="12" spans="1:7" ht="135" x14ac:dyDescent="0.25">
      <c r="A12" s="1" t="s">
        <v>160</v>
      </c>
      <c r="B12" s="1" t="s">
        <v>161</v>
      </c>
      <c r="C12" s="2" t="str">
        <f>+[2]Organigrama!A27</f>
        <v>Dirección de Fomento y Desarrollo</v>
      </c>
      <c r="D12" s="66"/>
    </row>
    <row r="13" spans="1:7" ht="150" x14ac:dyDescent="0.25">
      <c r="A13" s="1" t="s">
        <v>162</v>
      </c>
      <c r="B13" s="1" t="s">
        <v>163</v>
      </c>
      <c r="C13" s="2" t="str">
        <f>+[2]Organigrama!A27</f>
        <v>Dirección de Fomento y Desarrollo</v>
      </c>
    </row>
    <row r="14" spans="1:7" ht="75" x14ac:dyDescent="0.25">
      <c r="A14" s="1" t="s">
        <v>164</v>
      </c>
      <c r="B14" s="1" t="s">
        <v>165</v>
      </c>
      <c r="C14" s="2" t="str">
        <f>+[2]Organigrama!A27</f>
        <v>Dirección de Fomento y Desarrollo</v>
      </c>
    </row>
    <row r="15" spans="1:7" ht="165" x14ac:dyDescent="0.25">
      <c r="A15" s="1" t="s">
        <v>166</v>
      </c>
      <c r="B15" s="1" t="s">
        <v>167</v>
      </c>
      <c r="C15" s="2" t="str">
        <f>+[2]Organigrama!A36</f>
        <v>Dirección de Recursos y herramientas del SND</v>
      </c>
    </row>
    <row r="16" spans="1:7" ht="75" x14ac:dyDescent="0.25">
      <c r="A16" s="1" t="s">
        <v>168</v>
      </c>
      <c r="B16" s="1" t="s">
        <v>169</v>
      </c>
      <c r="C16" s="2" t="str">
        <f>+[2]Organigrama!A27</f>
        <v>Dirección de Fomento y Desarrollo</v>
      </c>
    </row>
    <row r="17" spans="1:3" ht="165" x14ac:dyDescent="0.25">
      <c r="A17" s="1" t="s">
        <v>170</v>
      </c>
      <c r="B17" s="1" t="s">
        <v>171</v>
      </c>
      <c r="C17" s="2" t="str">
        <f>+[2]Organigrama!A20</f>
        <v>Dirección de PosicIonamiento y Liderazgo Deportivo</v>
      </c>
    </row>
    <row r="18" spans="1:3" ht="105" x14ac:dyDescent="0.25">
      <c r="A18" s="1" t="s">
        <v>172</v>
      </c>
      <c r="B18" s="1" t="s">
        <v>173</v>
      </c>
      <c r="C18" s="2" t="str">
        <f>+[2]Organigrama!A20</f>
        <v>Dirección de PosicIonamiento y Liderazgo Deportivo</v>
      </c>
    </row>
    <row r="19" spans="1:3" ht="60" x14ac:dyDescent="0.25">
      <c r="A19" s="1" t="s">
        <v>174</v>
      </c>
      <c r="B19" s="1" t="s">
        <v>175</v>
      </c>
      <c r="C19" s="2" t="str">
        <f>+[2]Organigrama!A20</f>
        <v>Dirección de PosicIonamiento y Liderazgo Deportivo</v>
      </c>
    </row>
    <row r="20" spans="1:3" ht="60" x14ac:dyDescent="0.25">
      <c r="A20" s="1" t="s">
        <v>176</v>
      </c>
      <c r="B20" s="1" t="s">
        <v>177</v>
      </c>
      <c r="C20" s="2" t="str">
        <f>+[2]Organigrama!A20</f>
        <v>Dirección de PosicIonamiento y Liderazgo Deportivo</v>
      </c>
    </row>
    <row r="21" spans="1:3" ht="60" x14ac:dyDescent="0.25">
      <c r="A21" s="1" t="s">
        <v>178</v>
      </c>
      <c r="B21" s="1" t="s">
        <v>179</v>
      </c>
      <c r="C21" s="2" t="str">
        <f>+[2]Organigrama!A20</f>
        <v>Dirección de PosicIonamiento y Liderazgo Deportivo</v>
      </c>
    </row>
    <row r="22" spans="1:3" ht="60" x14ac:dyDescent="0.25">
      <c r="A22" s="1" t="s">
        <v>180</v>
      </c>
      <c r="B22" s="1" t="s">
        <v>181</v>
      </c>
      <c r="C22" s="2" t="str">
        <f>+[2]Organigrama!A20</f>
        <v>Dirección de PosicIonamiento y Liderazgo Deportivo</v>
      </c>
    </row>
    <row r="23" spans="1:3" ht="60" x14ac:dyDescent="0.25">
      <c r="A23" s="1" t="s">
        <v>182</v>
      </c>
      <c r="B23" s="1" t="s">
        <v>183</v>
      </c>
      <c r="C23" s="2" t="str">
        <f>+[2]Organigrama!A20</f>
        <v>Dirección de PosicIonamiento y Liderazgo Deportivo</v>
      </c>
    </row>
    <row r="25" spans="1:3" x14ac:dyDescent="0.25">
      <c r="A25" s="4" t="str">
        <f>+A2</f>
        <v>1.1.Consolidar la rectoria e institucionalidad del Sistema Nacional del Deporte / OFICINA ASESORA JURIDICA</v>
      </c>
    </row>
    <row r="26" spans="1:3" x14ac:dyDescent="0.25">
      <c r="A26" s="4" t="str">
        <f>+A17</f>
        <v>3.1. Cualificar talentos deportivos con potencial de alto rendimiento / DIRECCION DE POSICIONAMIENTO Y LIDERAZGO DEPORTIVO</v>
      </c>
    </row>
    <row r="27" spans="1:3" x14ac:dyDescent="0.25">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5"/>
  <sheetViews>
    <sheetView showGridLines="0" zoomScale="80" zoomScaleNormal="80" workbookViewId="0">
      <selection activeCell="B20" sqref="B20"/>
    </sheetView>
  </sheetViews>
  <sheetFormatPr baseColWidth="10" defaultColWidth="11.42578125" defaultRowHeight="15" x14ac:dyDescent="0.25"/>
  <cols>
    <col min="1" max="1" width="96.5703125" style="5" customWidth="1"/>
    <col min="2" max="2" width="43" style="3" customWidth="1"/>
    <col min="3" max="3" width="32.28515625" customWidth="1"/>
    <col min="4" max="4" width="44.42578125" style="3" customWidth="1"/>
    <col min="5" max="5" width="46.7109375" style="3" customWidth="1"/>
    <col min="6" max="6" width="20.140625" style="3" customWidth="1"/>
    <col min="7" max="16384" width="11.42578125" style="3"/>
  </cols>
  <sheetData>
    <row r="1" spans="1:5" x14ac:dyDescent="0.25">
      <c r="A1" s="73" t="s">
        <v>184</v>
      </c>
      <c r="B1" s="72" t="s">
        <v>185</v>
      </c>
      <c r="C1" s="57" t="s">
        <v>186</v>
      </c>
      <c r="D1" s="72" t="s">
        <v>187</v>
      </c>
      <c r="E1" s="72" t="s">
        <v>188</v>
      </c>
    </row>
    <row r="2" spans="1:5" ht="42" customHeight="1" x14ac:dyDescent="0.25">
      <c r="A2" s="83" t="s">
        <v>86</v>
      </c>
      <c r="B2" s="88" t="s">
        <v>189</v>
      </c>
      <c r="C2" s="88" t="s">
        <v>189</v>
      </c>
      <c r="D2" s="88" t="s">
        <v>189</v>
      </c>
      <c r="E2" s="88" t="s">
        <v>189</v>
      </c>
    </row>
    <row r="3" spans="1:5" x14ac:dyDescent="0.25">
      <c r="A3" s="83" t="s">
        <v>190</v>
      </c>
      <c r="B3" s="88" t="s">
        <v>189</v>
      </c>
      <c r="C3" s="88" t="s">
        <v>189</v>
      </c>
      <c r="D3" s="88" t="s">
        <v>189</v>
      </c>
      <c r="E3" s="88" t="s">
        <v>189</v>
      </c>
    </row>
    <row r="4" spans="1:5" ht="69.75" customHeight="1" x14ac:dyDescent="0.25">
      <c r="A4" s="83" t="s">
        <v>191</v>
      </c>
      <c r="B4" s="88" t="s">
        <v>189</v>
      </c>
      <c r="C4" s="88" t="s">
        <v>189</v>
      </c>
      <c r="D4" s="88" t="s">
        <v>189</v>
      </c>
      <c r="E4" s="88" t="s">
        <v>189</v>
      </c>
    </row>
    <row r="5" spans="1:5" x14ac:dyDescent="0.25">
      <c r="A5" s="83" t="s">
        <v>192</v>
      </c>
      <c r="B5" s="88" t="s">
        <v>189</v>
      </c>
      <c r="C5" s="88" t="s">
        <v>189</v>
      </c>
      <c r="D5" s="88" t="s">
        <v>189</v>
      </c>
      <c r="E5" s="88" t="s">
        <v>189</v>
      </c>
    </row>
    <row r="6" spans="1:5" x14ac:dyDescent="0.25">
      <c r="A6" s="83" t="s">
        <v>193</v>
      </c>
      <c r="B6" s="88" t="s">
        <v>189</v>
      </c>
      <c r="C6" s="88" t="s">
        <v>189</v>
      </c>
      <c r="D6" s="88" t="s">
        <v>189</v>
      </c>
      <c r="E6" s="88" t="s">
        <v>189</v>
      </c>
    </row>
    <row r="7" spans="1:5" x14ac:dyDescent="0.25">
      <c r="A7" s="83" t="s">
        <v>194</v>
      </c>
      <c r="B7" s="88" t="s">
        <v>189</v>
      </c>
      <c r="C7" s="88" t="s">
        <v>189</v>
      </c>
      <c r="D7" s="88" t="s">
        <v>189</v>
      </c>
      <c r="E7" s="88" t="s">
        <v>189</v>
      </c>
    </row>
    <row r="8" spans="1:5" ht="69.75" customHeight="1" x14ac:dyDescent="0.25">
      <c r="A8" s="84" t="s">
        <v>195</v>
      </c>
      <c r="B8" s="88" t="s">
        <v>189</v>
      </c>
      <c r="C8" s="88" t="s">
        <v>189</v>
      </c>
      <c r="D8" s="88" t="s">
        <v>189</v>
      </c>
      <c r="E8" s="88" t="s">
        <v>189</v>
      </c>
    </row>
    <row r="9" spans="1:5" ht="25.5" x14ac:dyDescent="0.25">
      <c r="A9" s="84" t="s">
        <v>196</v>
      </c>
      <c r="B9" s="88" t="s">
        <v>189</v>
      </c>
      <c r="C9" s="88" t="s">
        <v>189</v>
      </c>
      <c r="D9" s="88" t="s">
        <v>189</v>
      </c>
      <c r="E9" s="88" t="s">
        <v>189</v>
      </c>
    </row>
    <row r="10" spans="1:5" x14ac:dyDescent="0.25">
      <c r="A10" s="84" t="s">
        <v>197</v>
      </c>
      <c r="B10" s="88" t="s">
        <v>189</v>
      </c>
      <c r="C10" s="88" t="s">
        <v>189</v>
      </c>
      <c r="D10" s="88" t="s">
        <v>189</v>
      </c>
      <c r="E10" s="88" t="s">
        <v>189</v>
      </c>
    </row>
    <row r="11" spans="1:5" x14ac:dyDescent="0.25">
      <c r="A11" s="84" t="s">
        <v>89</v>
      </c>
      <c r="B11" s="88" t="s">
        <v>189</v>
      </c>
      <c r="C11" s="88" t="s">
        <v>189</v>
      </c>
      <c r="D11" s="88" t="s">
        <v>189</v>
      </c>
      <c r="E11" s="88" t="s">
        <v>189</v>
      </c>
    </row>
    <row r="12" spans="1:5" ht="25.5" x14ac:dyDescent="0.25">
      <c r="A12" s="84" t="s">
        <v>198</v>
      </c>
      <c r="B12" s="88" t="s">
        <v>189</v>
      </c>
      <c r="C12" s="88" t="s">
        <v>189</v>
      </c>
      <c r="D12" s="88" t="s">
        <v>189</v>
      </c>
      <c r="E12" s="88" t="s">
        <v>189</v>
      </c>
    </row>
    <row r="13" spans="1:5" ht="25.5" x14ac:dyDescent="0.25">
      <c r="A13" s="84" t="s">
        <v>199</v>
      </c>
      <c r="B13" s="88" t="s">
        <v>189</v>
      </c>
      <c r="C13" s="88" t="s">
        <v>189</v>
      </c>
      <c r="D13" s="88" t="s">
        <v>189</v>
      </c>
      <c r="E13" s="88" t="s">
        <v>189</v>
      </c>
    </row>
    <row r="14" spans="1:5" x14ac:dyDescent="0.25">
      <c r="A14" s="83" t="s">
        <v>200</v>
      </c>
      <c r="B14" s="88" t="s">
        <v>189</v>
      </c>
      <c r="C14" s="88" t="s">
        <v>189</v>
      </c>
      <c r="D14" s="88" t="s">
        <v>189</v>
      </c>
      <c r="E14" s="88" t="s">
        <v>189</v>
      </c>
    </row>
    <row r="15" spans="1:5" ht="94.5" customHeight="1" x14ac:dyDescent="0.25">
      <c r="A15" s="84" t="s">
        <v>201</v>
      </c>
      <c r="B15" s="88" t="s">
        <v>189</v>
      </c>
      <c r="C15" s="88" t="s">
        <v>189</v>
      </c>
      <c r="D15" s="88" t="s">
        <v>189</v>
      </c>
      <c r="E15" s="88" t="s">
        <v>189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3" bestFit="1" customWidth="1"/>
    <col min="2" max="3" width="57.140625" style="5" customWidth="1"/>
    <col min="4" max="5" width="11.42578125" style="5"/>
    <col min="6" max="6" width="11.42578125" style="3"/>
    <col min="7" max="7" width="11.42578125" style="5"/>
    <col min="8" max="8" width="11.42578125" style="54"/>
    <col min="9" max="10" width="11.42578125" style="5"/>
    <col min="11" max="11" width="11.42578125" style="3"/>
    <col min="12" max="12" width="33.140625" style="5" customWidth="1"/>
    <col min="13" max="16384" width="11.42578125" style="3"/>
  </cols>
  <sheetData>
    <row r="1" spans="1:12" s="9" customFormat="1" ht="18.75" x14ac:dyDescent="0.25">
      <c r="A1" s="6" t="s">
        <v>202</v>
      </c>
      <c r="B1" s="7" t="s">
        <v>203</v>
      </c>
      <c r="C1" s="7" t="s">
        <v>204</v>
      </c>
      <c r="D1" s="7" t="s">
        <v>205</v>
      </c>
      <c r="E1" s="8">
        <v>2020</v>
      </c>
      <c r="G1" s="8">
        <v>2019</v>
      </c>
      <c r="H1" s="10">
        <v>2020</v>
      </c>
      <c r="I1" s="8">
        <v>2021</v>
      </c>
      <c r="J1" s="8">
        <v>2022</v>
      </c>
      <c r="L1" s="8" t="s">
        <v>206</v>
      </c>
    </row>
    <row r="2" spans="1:12" ht="45" x14ac:dyDescent="0.25">
      <c r="A2" s="11" t="s">
        <v>207</v>
      </c>
      <c r="B2" s="12" t="s">
        <v>208</v>
      </c>
      <c r="C2" s="12" t="s">
        <v>209</v>
      </c>
      <c r="D2" s="13">
        <v>5</v>
      </c>
      <c r="E2" s="14">
        <v>2</v>
      </c>
      <c r="F2" s="15"/>
      <c r="G2" s="16" t="s">
        <v>210</v>
      </c>
      <c r="H2" s="17">
        <v>2</v>
      </c>
      <c r="I2" s="18">
        <v>2</v>
      </c>
      <c r="J2" s="19">
        <v>0</v>
      </c>
      <c r="L2" s="20" t="s">
        <v>211</v>
      </c>
    </row>
    <row r="3" spans="1:12" ht="45" x14ac:dyDescent="0.25">
      <c r="A3" s="11" t="s">
        <v>212</v>
      </c>
      <c r="B3" s="12" t="s">
        <v>213</v>
      </c>
      <c r="C3" s="12" t="s">
        <v>214</v>
      </c>
      <c r="D3" s="21">
        <v>1</v>
      </c>
      <c r="E3" s="22">
        <v>0.7</v>
      </c>
      <c r="F3" s="23"/>
      <c r="G3" s="21">
        <v>0.05</v>
      </c>
      <c r="H3" s="24">
        <v>0.7</v>
      </c>
      <c r="I3" s="21">
        <v>0.8</v>
      </c>
      <c r="J3" s="21">
        <v>1</v>
      </c>
      <c r="L3" s="20" t="s">
        <v>215</v>
      </c>
    </row>
    <row r="4" spans="1:12" ht="60" x14ac:dyDescent="0.25">
      <c r="A4" s="11" t="s">
        <v>216</v>
      </c>
      <c r="B4" s="25" t="s">
        <v>217</v>
      </c>
      <c r="C4" s="25" t="s">
        <v>218</v>
      </c>
      <c r="D4" s="21">
        <v>1</v>
      </c>
      <c r="E4" s="26">
        <v>70</v>
      </c>
      <c r="F4" s="23"/>
      <c r="G4" s="27">
        <v>60</v>
      </c>
      <c r="H4" s="28">
        <v>70</v>
      </c>
      <c r="I4" s="27">
        <v>70</v>
      </c>
      <c r="J4" s="27">
        <v>70</v>
      </c>
      <c r="L4" s="20" t="s">
        <v>215</v>
      </c>
    </row>
    <row r="5" spans="1:12" ht="45" x14ac:dyDescent="0.25">
      <c r="A5" s="11" t="s">
        <v>219</v>
      </c>
      <c r="B5" s="12" t="s">
        <v>220</v>
      </c>
      <c r="C5" s="12" t="s">
        <v>221</v>
      </c>
      <c r="D5" s="21">
        <v>1</v>
      </c>
      <c r="E5" s="29">
        <v>0.2</v>
      </c>
      <c r="F5" s="23"/>
      <c r="G5" s="21">
        <v>0.1</v>
      </c>
      <c r="H5" s="30">
        <v>0.2</v>
      </c>
      <c r="I5" s="21">
        <v>0.45</v>
      </c>
      <c r="J5" s="21">
        <v>0.25</v>
      </c>
      <c r="L5" s="20" t="s">
        <v>222</v>
      </c>
    </row>
    <row r="6" spans="1:12" ht="45" x14ac:dyDescent="0.25">
      <c r="A6" s="11" t="s">
        <v>223</v>
      </c>
      <c r="B6" s="31" t="s">
        <v>224</v>
      </c>
      <c r="C6" s="12" t="s">
        <v>225</v>
      </c>
      <c r="D6" s="21">
        <v>1</v>
      </c>
      <c r="E6" s="29" t="s">
        <v>226</v>
      </c>
      <c r="F6" s="23"/>
      <c r="G6" s="21"/>
      <c r="H6" s="30" t="s">
        <v>226</v>
      </c>
      <c r="I6" s="21">
        <v>1</v>
      </c>
      <c r="J6" s="21">
        <v>1</v>
      </c>
      <c r="L6" s="20" t="s">
        <v>227</v>
      </c>
    </row>
    <row r="7" spans="1:12" ht="60" x14ac:dyDescent="0.25">
      <c r="A7" s="11" t="s">
        <v>228</v>
      </c>
      <c r="B7" s="31" t="s">
        <v>224</v>
      </c>
      <c r="C7" s="25" t="s">
        <v>229</v>
      </c>
      <c r="D7" s="32">
        <v>750</v>
      </c>
      <c r="E7" s="14">
        <v>750</v>
      </c>
      <c r="F7" s="33"/>
      <c r="G7" s="21"/>
      <c r="H7" s="17">
        <v>750</v>
      </c>
      <c r="I7" s="19">
        <v>0</v>
      </c>
      <c r="J7" s="19">
        <v>0</v>
      </c>
      <c r="L7" s="20" t="s">
        <v>227</v>
      </c>
    </row>
    <row r="8" spans="1:12" ht="45" x14ac:dyDescent="0.25">
      <c r="A8" s="11" t="s">
        <v>230</v>
      </c>
      <c r="B8" s="31" t="s">
        <v>231</v>
      </c>
      <c r="C8" s="34" t="s">
        <v>232</v>
      </c>
      <c r="D8" s="35">
        <v>3908447</v>
      </c>
      <c r="E8" s="36">
        <v>3239588</v>
      </c>
      <c r="F8" s="37"/>
      <c r="G8" s="38">
        <v>2967867</v>
      </c>
      <c r="H8" s="39">
        <v>3239588</v>
      </c>
      <c r="I8" s="38">
        <v>3621781</v>
      </c>
      <c r="J8" s="38">
        <v>3908497</v>
      </c>
      <c r="K8" s="40"/>
      <c r="L8" s="20" t="s">
        <v>233</v>
      </c>
    </row>
    <row r="9" spans="1:12" ht="45" x14ac:dyDescent="0.25">
      <c r="A9" s="11" t="s">
        <v>234</v>
      </c>
      <c r="B9" s="31" t="s">
        <v>231</v>
      </c>
      <c r="C9" s="34" t="s">
        <v>235</v>
      </c>
      <c r="D9" s="19">
        <v>1103</v>
      </c>
      <c r="E9" s="41">
        <v>980</v>
      </c>
      <c r="F9" s="42"/>
      <c r="G9" s="13">
        <v>966</v>
      </c>
      <c r="H9" s="43">
        <v>980</v>
      </c>
      <c r="I9" s="44">
        <v>990</v>
      </c>
      <c r="J9" s="45">
        <v>1103</v>
      </c>
      <c r="L9" s="20" t="s">
        <v>233</v>
      </c>
    </row>
    <row r="10" spans="1:12" ht="45" x14ac:dyDescent="0.25">
      <c r="A10" s="11" t="s">
        <v>236</v>
      </c>
      <c r="B10" s="46" t="s">
        <v>237</v>
      </c>
      <c r="C10" s="34" t="s">
        <v>238</v>
      </c>
      <c r="D10" s="13">
        <v>446</v>
      </c>
      <c r="E10" s="47">
        <v>40</v>
      </c>
      <c r="F10" s="15"/>
      <c r="G10" s="44">
        <v>226</v>
      </c>
      <c r="H10" s="48">
        <v>40</v>
      </c>
      <c r="I10" s="44">
        <v>80</v>
      </c>
      <c r="J10" s="44">
        <v>100</v>
      </c>
      <c r="L10" s="20" t="s">
        <v>239</v>
      </c>
    </row>
    <row r="11" spans="1:12" ht="60" x14ac:dyDescent="0.25">
      <c r="A11" s="49" t="s">
        <v>240</v>
      </c>
      <c r="B11" s="50" t="s">
        <v>241</v>
      </c>
      <c r="C11" s="25" t="s">
        <v>242</v>
      </c>
      <c r="D11" s="13">
        <v>2</v>
      </c>
      <c r="E11" s="47">
        <v>1</v>
      </c>
      <c r="F11" s="15"/>
      <c r="G11" s="44">
        <v>0</v>
      </c>
      <c r="H11" s="48">
        <v>1</v>
      </c>
      <c r="I11" s="44">
        <v>0</v>
      </c>
      <c r="J11" s="44">
        <v>1</v>
      </c>
      <c r="L11" s="20" t="s">
        <v>233</v>
      </c>
    </row>
    <row r="12" spans="1:12" ht="60" x14ac:dyDescent="0.25">
      <c r="A12" s="49" t="s">
        <v>243</v>
      </c>
      <c r="B12" s="50" t="s">
        <v>241</v>
      </c>
      <c r="C12" s="25" t="s">
        <v>244</v>
      </c>
      <c r="D12" s="13">
        <v>400</v>
      </c>
      <c r="E12" s="47">
        <v>400</v>
      </c>
      <c r="F12" s="15"/>
      <c r="G12" s="44">
        <v>155</v>
      </c>
      <c r="H12" s="48">
        <v>400</v>
      </c>
      <c r="I12" s="44">
        <v>400</v>
      </c>
      <c r="J12" s="44">
        <v>400</v>
      </c>
      <c r="L12" s="20" t="s">
        <v>233</v>
      </c>
    </row>
    <row r="13" spans="1:12" ht="60" x14ac:dyDescent="0.25">
      <c r="A13" s="49" t="s">
        <v>245</v>
      </c>
      <c r="B13" s="12" t="s">
        <v>246</v>
      </c>
      <c r="C13" s="25" t="s">
        <v>247</v>
      </c>
      <c r="D13" s="13">
        <v>1875</v>
      </c>
      <c r="E13" s="47">
        <v>350</v>
      </c>
      <c r="F13" s="15"/>
      <c r="G13" s="44">
        <v>300</v>
      </c>
      <c r="H13" s="48">
        <v>350</v>
      </c>
      <c r="I13" s="44">
        <v>550</v>
      </c>
      <c r="J13" s="44">
        <v>675</v>
      </c>
      <c r="L13" s="20" t="s">
        <v>248</v>
      </c>
    </row>
    <row r="14" spans="1:12" ht="60" x14ac:dyDescent="0.25">
      <c r="A14" s="49" t="s">
        <v>249</v>
      </c>
      <c r="B14" s="12" t="s">
        <v>246</v>
      </c>
      <c r="C14" s="25" t="s">
        <v>250</v>
      </c>
      <c r="D14" s="13">
        <v>2000</v>
      </c>
      <c r="E14" s="47">
        <v>400</v>
      </c>
      <c r="F14" s="15"/>
      <c r="G14" s="44">
        <v>300</v>
      </c>
      <c r="H14" s="48">
        <v>400</v>
      </c>
      <c r="I14" s="44">
        <v>600</v>
      </c>
      <c r="J14" s="44">
        <v>700</v>
      </c>
      <c r="L14" s="20" t="s">
        <v>233</v>
      </c>
    </row>
    <row r="15" spans="1:12" ht="60" x14ac:dyDescent="0.25">
      <c r="A15" s="11" t="s">
        <v>251</v>
      </c>
      <c r="B15" s="51" t="s">
        <v>252</v>
      </c>
      <c r="C15" s="12" t="s">
        <v>253</v>
      </c>
      <c r="D15" s="13">
        <v>1</v>
      </c>
      <c r="E15" s="13">
        <v>1</v>
      </c>
      <c r="F15" s="15"/>
      <c r="G15" s="52">
        <v>1</v>
      </c>
      <c r="H15" s="53">
        <v>1</v>
      </c>
      <c r="I15" s="52">
        <v>1</v>
      </c>
      <c r="J15" s="52">
        <v>1</v>
      </c>
      <c r="L15" s="20" t="s">
        <v>239</v>
      </c>
    </row>
    <row r="17" spans="1:1" x14ac:dyDescent="0.25">
      <c r="A17" s="3" t="str">
        <f>+A2</f>
        <v>1.1. Fortalecer la institucionalidad y la articulación de las entidades que conforman el SND / OFICINA ASESORA DE PLANEACION</v>
      </c>
    </row>
    <row r="18" spans="1:1" x14ac:dyDescent="0.25">
      <c r="A18" s="3" t="str">
        <f>+A8</f>
        <v>2.1. Incrementar las actividades de fomento en procura del logro de objetivos relacionados con la recreación, actividad física y aprovechamiento del tiempo libre  / DIRECCION DE FOMENTO Y DESARROLLO</v>
      </c>
    </row>
    <row r="19" spans="1:1" x14ac:dyDescent="0.25">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E14"/>
  <sheetViews>
    <sheetView showGridLines="0" workbookViewId="0">
      <selection activeCell="A2" sqref="A2:A13"/>
    </sheetView>
  </sheetViews>
  <sheetFormatPr baseColWidth="10" defaultColWidth="11.42578125" defaultRowHeight="15" x14ac:dyDescent="0.25"/>
  <cols>
    <col min="1" max="1" width="69" style="5" customWidth="1"/>
    <col min="2" max="2" width="20" style="55" customWidth="1"/>
    <col min="3" max="3" width="16.42578125" style="5" customWidth="1"/>
    <col min="4" max="4" width="11.42578125" style="5"/>
    <col min="5" max="5" width="24.42578125" style="5" customWidth="1"/>
    <col min="6" max="16384" width="11.42578125" style="5"/>
  </cols>
  <sheetData>
    <row r="1" spans="1:5" ht="17.25" customHeight="1" x14ac:dyDescent="0.25">
      <c r="A1" s="85" t="s">
        <v>254</v>
      </c>
      <c r="B1" s="86" t="s">
        <v>476</v>
      </c>
      <c r="C1" s="60" t="s">
        <v>255</v>
      </c>
    </row>
    <row r="2" spans="1:5" ht="32.25" customHeight="1" x14ac:dyDescent="0.25">
      <c r="A2" s="83" t="s">
        <v>86</v>
      </c>
      <c r="B2" s="59" t="s">
        <v>256</v>
      </c>
      <c r="C2" s="61">
        <v>2018011000422</v>
      </c>
    </row>
    <row r="3" spans="1:5" ht="33.75" customHeight="1" x14ac:dyDescent="0.25">
      <c r="A3" s="83" t="s">
        <v>191</v>
      </c>
      <c r="B3" s="59" t="s">
        <v>257</v>
      </c>
      <c r="C3" s="61">
        <v>2018011000092</v>
      </c>
    </row>
    <row r="4" spans="1:5" ht="75.75" customHeight="1" x14ac:dyDescent="0.25">
      <c r="A4" s="83" t="s">
        <v>480</v>
      </c>
      <c r="B4" s="59" t="s">
        <v>258</v>
      </c>
      <c r="C4" s="61">
        <v>202300000000203</v>
      </c>
    </row>
    <row r="5" spans="1:5" ht="42.75" customHeight="1" x14ac:dyDescent="0.25">
      <c r="A5" s="83" t="s">
        <v>194</v>
      </c>
      <c r="B5" s="59" t="s">
        <v>259</v>
      </c>
      <c r="C5" s="61">
        <v>202300000000019</v>
      </c>
    </row>
    <row r="6" spans="1:5" ht="50.25" customHeight="1" x14ac:dyDescent="0.25">
      <c r="A6" s="84" t="s">
        <v>195</v>
      </c>
      <c r="B6" s="59" t="s">
        <v>260</v>
      </c>
      <c r="C6" s="61">
        <v>2018011000349</v>
      </c>
    </row>
    <row r="7" spans="1:5" ht="44.25" customHeight="1" x14ac:dyDescent="0.25">
      <c r="A7" s="84" t="s">
        <v>479</v>
      </c>
      <c r="B7" s="59" t="s">
        <v>261</v>
      </c>
      <c r="C7" s="61">
        <v>202300000000037</v>
      </c>
    </row>
    <row r="8" spans="1:5" ht="36.75" customHeight="1" x14ac:dyDescent="0.25">
      <c r="A8" s="84" t="s">
        <v>197</v>
      </c>
      <c r="B8" s="59" t="s">
        <v>262</v>
      </c>
      <c r="C8" s="61">
        <v>2021011000250</v>
      </c>
    </row>
    <row r="9" spans="1:5" ht="33" customHeight="1" x14ac:dyDescent="0.25">
      <c r="A9" s="84" t="s">
        <v>477</v>
      </c>
      <c r="B9" s="59" t="s">
        <v>263</v>
      </c>
      <c r="C9" s="61">
        <v>2021011000248</v>
      </c>
    </row>
    <row r="10" spans="1:5" ht="35.25" customHeight="1" x14ac:dyDescent="0.25">
      <c r="A10" s="84" t="s">
        <v>198</v>
      </c>
      <c r="B10" s="59" t="s">
        <v>264</v>
      </c>
      <c r="C10" s="61">
        <v>2021011011262</v>
      </c>
    </row>
    <row r="11" spans="1:5" ht="39.75" customHeight="1" x14ac:dyDescent="0.25">
      <c r="A11" s="84" t="s">
        <v>199</v>
      </c>
      <c r="B11" s="59" t="s">
        <v>265</v>
      </c>
      <c r="C11" s="61">
        <v>2021011000263</v>
      </c>
    </row>
    <row r="12" spans="1:5" ht="27.75" customHeight="1" x14ac:dyDescent="0.25">
      <c r="A12" s="83" t="s">
        <v>478</v>
      </c>
      <c r="B12" s="59" t="s">
        <v>266</v>
      </c>
      <c r="C12" s="61">
        <v>2018011000250</v>
      </c>
      <c r="E12" s="87"/>
    </row>
    <row r="13" spans="1:5" ht="40.5" customHeight="1" x14ac:dyDescent="0.25">
      <c r="A13" s="84" t="s">
        <v>201</v>
      </c>
      <c r="B13" s="59" t="s">
        <v>267</v>
      </c>
      <c r="C13" s="61">
        <v>2018011000200</v>
      </c>
    </row>
    <row r="14" spans="1:5" ht="26.25" customHeight="1" x14ac:dyDescent="0.25">
      <c r="A14" s="56"/>
      <c r="B14" s="58"/>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4"/>
  <sheetViews>
    <sheetView workbookViewId="0"/>
  </sheetViews>
  <sheetFormatPr baseColWidth="10" defaultColWidth="11.42578125" defaultRowHeight="15" x14ac:dyDescent="0.25"/>
  <cols>
    <col min="1" max="1" width="55.85546875" style="3" customWidth="1"/>
    <col min="2" max="2" width="54.7109375" style="5" bestFit="1" customWidth="1"/>
    <col min="3" max="3" width="44.5703125" style="3" customWidth="1"/>
    <col min="4" max="16384" width="11.42578125" style="3"/>
  </cols>
  <sheetData>
    <row r="1" spans="1:3" x14ac:dyDescent="0.25">
      <c r="A1" s="5" t="s">
        <v>268</v>
      </c>
      <c r="B1" s="5" t="s">
        <v>269</v>
      </c>
      <c r="C1" s="3" t="s">
        <v>268</v>
      </c>
    </row>
    <row r="2" spans="1:3" x14ac:dyDescent="0.25">
      <c r="A2" s="5"/>
      <c r="C2" s="56" t="s">
        <v>270</v>
      </c>
    </row>
    <row r="3" spans="1:3" x14ac:dyDescent="0.25">
      <c r="A3" s="56" t="s">
        <v>271</v>
      </c>
      <c r="B3" s="56" t="s">
        <v>272</v>
      </c>
      <c r="C3" s="56" t="s">
        <v>273</v>
      </c>
    </row>
    <row r="4" spans="1:3" x14ac:dyDescent="0.25">
      <c r="A4" s="56" t="s">
        <v>274</v>
      </c>
      <c r="B4" s="56" t="s">
        <v>275</v>
      </c>
    </row>
    <row r="5" spans="1:3" x14ac:dyDescent="0.25">
      <c r="A5" s="56" t="s">
        <v>276</v>
      </c>
      <c r="B5" s="56" t="s">
        <v>277</v>
      </c>
    </row>
    <row r="6" spans="1:3" x14ac:dyDescent="0.25">
      <c r="A6" s="56" t="s">
        <v>278</v>
      </c>
      <c r="B6" s="56" t="s">
        <v>222</v>
      </c>
      <c r="C6" s="56" t="s">
        <v>279</v>
      </c>
    </row>
    <row r="7" spans="1:3" x14ac:dyDescent="0.25">
      <c r="A7" s="56" t="s">
        <v>280</v>
      </c>
      <c r="C7" s="56" t="s">
        <v>281</v>
      </c>
    </row>
    <row r="8" spans="1:3" x14ac:dyDescent="0.25">
      <c r="A8" s="56" t="s">
        <v>282</v>
      </c>
      <c r="C8" s="56"/>
    </row>
    <row r="9" spans="1:3" x14ac:dyDescent="0.25">
      <c r="A9" s="56" t="s">
        <v>283</v>
      </c>
      <c r="C9" s="56" t="s">
        <v>284</v>
      </c>
    </row>
    <row r="10" spans="1:3" x14ac:dyDescent="0.25">
      <c r="A10" s="56" t="s">
        <v>285</v>
      </c>
      <c r="B10" s="56" t="s">
        <v>286</v>
      </c>
    </row>
    <row r="11" spans="1:3" x14ac:dyDescent="0.25">
      <c r="A11" s="56" t="s">
        <v>83</v>
      </c>
      <c r="B11" s="56" t="s">
        <v>287</v>
      </c>
      <c r="C11" s="56" t="s">
        <v>288</v>
      </c>
    </row>
    <row r="12" spans="1:3" x14ac:dyDescent="0.25">
      <c r="A12" s="56" t="s">
        <v>289</v>
      </c>
      <c r="C12" s="56" t="s">
        <v>290</v>
      </c>
    </row>
    <row r="13" spans="1:3" x14ac:dyDescent="0.25">
      <c r="A13" s="56" t="s">
        <v>291</v>
      </c>
      <c r="C13" s="56" t="s">
        <v>292</v>
      </c>
    </row>
    <row r="14" spans="1:3" x14ac:dyDescent="0.25">
      <c r="A14" s="5"/>
      <c r="C14" s="56" t="s">
        <v>293</v>
      </c>
    </row>
    <row r="15" spans="1:3" x14ac:dyDescent="0.25">
      <c r="A15" s="5"/>
      <c r="C15" s="56" t="s">
        <v>294</v>
      </c>
    </row>
    <row r="16" spans="1:3" x14ac:dyDescent="0.25">
      <c r="A16" s="5"/>
      <c r="C16" s="56" t="s">
        <v>295</v>
      </c>
    </row>
    <row r="17" spans="1:3" x14ac:dyDescent="0.25">
      <c r="A17" s="5"/>
      <c r="C17" s="56" t="s">
        <v>296</v>
      </c>
    </row>
    <row r="18" spans="1:3" x14ac:dyDescent="0.25">
      <c r="A18" s="5"/>
      <c r="C18" s="56" t="s">
        <v>297</v>
      </c>
    </row>
    <row r="19" spans="1:3" x14ac:dyDescent="0.25">
      <c r="B19" s="56" t="s">
        <v>298</v>
      </c>
      <c r="C19" s="56" t="s">
        <v>299</v>
      </c>
    </row>
    <row r="20" spans="1:3" x14ac:dyDescent="0.25">
      <c r="A20" s="5"/>
      <c r="C20" s="56" t="s">
        <v>300</v>
      </c>
    </row>
    <row r="21" spans="1:3" x14ac:dyDescent="0.25">
      <c r="A21" s="5"/>
      <c r="C21" s="56" t="s">
        <v>301</v>
      </c>
    </row>
    <row r="22" spans="1:3" x14ac:dyDescent="0.25">
      <c r="A22" s="5"/>
      <c r="C22" s="56" t="s">
        <v>302</v>
      </c>
    </row>
    <row r="23" spans="1:3" x14ac:dyDescent="0.25">
      <c r="A23" s="5"/>
      <c r="C23" s="56" t="s">
        <v>303</v>
      </c>
    </row>
    <row r="24" spans="1:3" x14ac:dyDescent="0.25">
      <c r="A24" s="5"/>
      <c r="C24" s="56" t="s">
        <v>304</v>
      </c>
    </row>
    <row r="25" spans="1:3" x14ac:dyDescent="0.25">
      <c r="B25" s="56" t="s">
        <v>233</v>
      </c>
      <c r="C25" s="56" t="s">
        <v>305</v>
      </c>
    </row>
    <row r="26" spans="1:3" x14ac:dyDescent="0.25">
      <c r="A26" s="5"/>
      <c r="C26" s="56" t="s">
        <v>124</v>
      </c>
    </row>
    <row r="27" spans="1:3" x14ac:dyDescent="0.25">
      <c r="A27" s="5"/>
      <c r="C27" s="56" t="s">
        <v>306</v>
      </c>
    </row>
    <row r="28" spans="1:3" x14ac:dyDescent="0.25">
      <c r="A28" s="5"/>
      <c r="C28" s="56" t="s">
        <v>119</v>
      </c>
    </row>
    <row r="29" spans="1:3" x14ac:dyDescent="0.25">
      <c r="B29" s="56" t="s">
        <v>307</v>
      </c>
      <c r="C29" s="56" t="s">
        <v>308</v>
      </c>
    </row>
    <row r="30" spans="1:3" x14ac:dyDescent="0.25">
      <c r="A30" s="5"/>
      <c r="C30" s="56" t="s">
        <v>309</v>
      </c>
    </row>
    <row r="31" spans="1:3" x14ac:dyDescent="0.25">
      <c r="A31" s="5"/>
      <c r="C31" s="56" t="s">
        <v>310</v>
      </c>
    </row>
    <row r="32" spans="1:3" x14ac:dyDescent="0.25">
      <c r="B32" s="56" t="s">
        <v>239</v>
      </c>
      <c r="C32" s="56" t="s">
        <v>311</v>
      </c>
    </row>
    <row r="33" spans="3:3" x14ac:dyDescent="0.25">
      <c r="C33" s="56" t="s">
        <v>312</v>
      </c>
    </row>
    <row r="34" spans="3:3" x14ac:dyDescent="0.25">
      <c r="C34" s="56" t="s">
        <v>313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58"/>
  <sheetViews>
    <sheetView zoomScale="60" zoomScaleNormal="60" workbookViewId="0">
      <selection activeCell="N27" sqref="N27"/>
    </sheetView>
  </sheetViews>
  <sheetFormatPr baseColWidth="10" defaultColWidth="11.42578125" defaultRowHeight="15" x14ac:dyDescent="0.25"/>
  <cols>
    <col min="1" max="1" width="55" style="89" customWidth="1"/>
    <col min="2" max="5" width="11.42578125" style="89"/>
    <col min="6" max="6" width="29.42578125" style="89" customWidth="1"/>
    <col min="7" max="7" width="11.42578125" style="89"/>
    <col min="8" max="8" width="57.28515625" style="89" bestFit="1" customWidth="1"/>
    <col min="9" max="9" width="14.85546875" style="89" customWidth="1"/>
    <col min="10" max="13" width="11.42578125" style="89"/>
    <col min="14" max="14" width="30.5703125" style="89" customWidth="1"/>
    <col min="15" max="15" width="11.42578125" style="89"/>
    <col min="16" max="16" width="26.28515625" style="89" customWidth="1"/>
    <col min="17" max="18" width="11.42578125" style="89"/>
    <col min="19" max="19" width="52.7109375" style="89" customWidth="1"/>
    <col min="20" max="21" width="11.42578125" style="89"/>
    <col min="22" max="22" width="25.42578125" style="94" customWidth="1"/>
    <col min="23" max="23" width="92.85546875" style="89" customWidth="1"/>
    <col min="24" max="24" width="11.42578125" style="89"/>
    <col min="25" max="25" width="21.140625" style="89" bestFit="1" customWidth="1"/>
    <col min="26" max="16384" width="11.42578125" style="89"/>
  </cols>
  <sheetData>
    <row r="1" spans="1:25" ht="15.75" x14ac:dyDescent="0.25">
      <c r="N1" s="108" t="s">
        <v>314</v>
      </c>
      <c r="O1" s="108"/>
      <c r="P1" s="109" t="s">
        <v>315</v>
      </c>
      <c r="S1" s="91" t="s">
        <v>316</v>
      </c>
      <c r="W1" s="91" t="s">
        <v>317</v>
      </c>
      <c r="Y1" s="91" t="s">
        <v>318</v>
      </c>
    </row>
    <row r="2" spans="1:25" ht="45" x14ac:dyDescent="0.25">
      <c r="A2" s="89" t="s">
        <v>319</v>
      </c>
      <c r="B2" s="110" t="s">
        <v>320</v>
      </c>
      <c r="C2" s="111"/>
      <c r="D2" s="111"/>
      <c r="E2" s="111"/>
      <c r="I2" s="110" t="s">
        <v>268</v>
      </c>
      <c r="N2" s="112" t="s">
        <v>321</v>
      </c>
      <c r="P2" s="113" t="s">
        <v>117</v>
      </c>
      <c r="S2" s="114" t="s">
        <v>121</v>
      </c>
      <c r="U2" s="115" t="s">
        <v>322</v>
      </c>
      <c r="V2" s="135">
        <v>202300000000203</v>
      </c>
      <c r="W2" s="116" t="s">
        <v>323</v>
      </c>
      <c r="Y2" t="s">
        <v>324</v>
      </c>
    </row>
    <row r="3" spans="1:25" ht="30" x14ac:dyDescent="0.25">
      <c r="A3" s="89" t="s">
        <v>325</v>
      </c>
      <c r="B3" s="111" t="s">
        <v>189</v>
      </c>
      <c r="C3" s="111"/>
      <c r="D3" s="111"/>
      <c r="E3" s="111"/>
      <c r="I3" s="117" t="s">
        <v>326</v>
      </c>
      <c r="N3" s="112" t="s">
        <v>118</v>
      </c>
      <c r="P3" s="113" t="s">
        <v>327</v>
      </c>
      <c r="S3" s="114" t="s">
        <v>328</v>
      </c>
      <c r="V3" s="136">
        <v>2021011000250</v>
      </c>
      <c r="W3" s="116" t="s">
        <v>115</v>
      </c>
      <c r="Y3" t="s">
        <v>114</v>
      </c>
    </row>
    <row r="4" spans="1:25" ht="30" x14ac:dyDescent="0.25">
      <c r="A4" s="89" t="s">
        <v>329</v>
      </c>
      <c r="B4" s="118" t="s">
        <v>330</v>
      </c>
      <c r="C4" s="111"/>
      <c r="D4" s="111"/>
      <c r="E4" s="111"/>
      <c r="H4" s="119" t="s">
        <v>326</v>
      </c>
      <c r="I4" s="120" t="s">
        <v>331</v>
      </c>
      <c r="N4" s="112" t="s">
        <v>332</v>
      </c>
      <c r="P4" s="113" t="s">
        <v>333</v>
      </c>
      <c r="S4" s="114" t="s">
        <v>334</v>
      </c>
      <c r="V4" s="136">
        <v>2021011000262</v>
      </c>
      <c r="W4" s="121" t="s">
        <v>335</v>
      </c>
      <c r="Y4" t="s">
        <v>336</v>
      </c>
    </row>
    <row r="5" spans="1:25" ht="30" x14ac:dyDescent="0.25">
      <c r="A5" s="89" t="s">
        <v>337</v>
      </c>
      <c r="B5" s="118" t="s">
        <v>338</v>
      </c>
      <c r="C5" s="111"/>
      <c r="D5" s="111"/>
      <c r="E5" s="111"/>
      <c r="H5" s="91" t="s">
        <v>344</v>
      </c>
      <c r="I5" s="120" t="s">
        <v>273</v>
      </c>
      <c r="N5" s="112" t="s">
        <v>339</v>
      </c>
      <c r="P5" s="113" t="s">
        <v>340</v>
      </c>
      <c r="S5" s="114" t="s">
        <v>116</v>
      </c>
      <c r="V5" s="135">
        <v>2021011000263</v>
      </c>
      <c r="W5" s="121" t="s">
        <v>341</v>
      </c>
      <c r="Y5" t="s">
        <v>342</v>
      </c>
    </row>
    <row r="6" spans="1:25" ht="45" x14ac:dyDescent="0.25">
      <c r="A6" s="89" t="s">
        <v>120</v>
      </c>
      <c r="B6" s="118" t="s">
        <v>343</v>
      </c>
      <c r="C6" s="111"/>
      <c r="D6" s="111"/>
      <c r="E6" s="111"/>
      <c r="H6" s="119" t="s">
        <v>222</v>
      </c>
      <c r="I6" s="120" t="s">
        <v>344</v>
      </c>
      <c r="N6" s="112" t="s">
        <v>345</v>
      </c>
      <c r="P6" s="113" t="s">
        <v>346</v>
      </c>
      <c r="S6" s="114" t="s">
        <v>347</v>
      </c>
      <c r="V6" s="136">
        <v>2021011000248</v>
      </c>
      <c r="W6" s="116" t="s">
        <v>348</v>
      </c>
      <c r="Y6" t="s">
        <v>349</v>
      </c>
    </row>
    <row r="7" spans="1:25" ht="45" x14ac:dyDescent="0.25">
      <c r="A7" s="89" t="s">
        <v>350</v>
      </c>
      <c r="B7" s="118" t="s">
        <v>351</v>
      </c>
      <c r="C7" s="111"/>
      <c r="D7" s="111"/>
      <c r="E7" s="111"/>
      <c r="H7" s="110" t="s">
        <v>369</v>
      </c>
      <c r="I7" s="120" t="s">
        <v>279</v>
      </c>
      <c r="N7" s="112" t="s">
        <v>352</v>
      </c>
      <c r="P7" s="113" t="s">
        <v>353</v>
      </c>
      <c r="S7" s="114" t="s">
        <v>354</v>
      </c>
      <c r="V7" s="135">
        <v>2018011000349</v>
      </c>
      <c r="W7" s="121" t="s">
        <v>355</v>
      </c>
      <c r="Y7" t="s">
        <v>362</v>
      </c>
    </row>
    <row r="8" spans="1:25" ht="30" x14ac:dyDescent="0.25">
      <c r="A8" s="89" t="s">
        <v>356</v>
      </c>
      <c r="B8" s="118" t="s">
        <v>357</v>
      </c>
      <c r="C8" s="111"/>
      <c r="D8" s="111"/>
      <c r="E8" s="111"/>
      <c r="H8" s="110" t="s">
        <v>375</v>
      </c>
      <c r="I8" s="120" t="s">
        <v>281</v>
      </c>
      <c r="N8" s="112" t="s">
        <v>358</v>
      </c>
      <c r="P8" s="113" t="s">
        <v>359</v>
      </c>
      <c r="S8" s="114" t="s">
        <v>360</v>
      </c>
      <c r="V8" s="136">
        <v>202300000000037</v>
      </c>
      <c r="W8" s="121" t="s">
        <v>361</v>
      </c>
    </row>
    <row r="9" spans="1:25" ht="45" x14ac:dyDescent="0.25">
      <c r="B9" s="118" t="s">
        <v>363</v>
      </c>
      <c r="C9" s="111"/>
      <c r="D9" s="111"/>
      <c r="E9" s="111"/>
      <c r="H9" s="119" t="s">
        <v>381</v>
      </c>
      <c r="I9" s="120" t="s">
        <v>364</v>
      </c>
      <c r="N9" s="112" t="s">
        <v>365</v>
      </c>
      <c r="P9" s="113" t="s">
        <v>366</v>
      </c>
      <c r="S9" s="114" t="s">
        <v>367</v>
      </c>
      <c r="V9" s="136">
        <v>2018011000092</v>
      </c>
      <c r="W9" s="121" t="s">
        <v>368</v>
      </c>
    </row>
    <row r="10" spans="1:25" ht="45" x14ac:dyDescent="0.25">
      <c r="B10" s="118" t="s">
        <v>84</v>
      </c>
      <c r="C10" s="111"/>
      <c r="D10" s="111"/>
      <c r="E10" s="111"/>
      <c r="H10" s="91" t="s">
        <v>454</v>
      </c>
      <c r="I10" s="122" t="s">
        <v>369</v>
      </c>
      <c r="N10" s="112" t="s">
        <v>370</v>
      </c>
      <c r="P10" s="113" t="s">
        <v>371</v>
      </c>
      <c r="S10" s="114" t="s">
        <v>372</v>
      </c>
      <c r="V10" s="136">
        <v>202300000000019</v>
      </c>
      <c r="W10" s="121" t="s">
        <v>373</v>
      </c>
    </row>
    <row r="11" spans="1:25" ht="60" x14ac:dyDescent="0.25">
      <c r="B11" s="118" t="s">
        <v>374</v>
      </c>
      <c r="C11" s="111"/>
      <c r="D11" s="111"/>
      <c r="E11" s="111"/>
      <c r="H11" s="119" t="s">
        <v>215</v>
      </c>
      <c r="I11" s="122" t="s">
        <v>375</v>
      </c>
      <c r="N11" s="112" t="s">
        <v>376</v>
      </c>
      <c r="P11" s="113" t="s">
        <v>377</v>
      </c>
      <c r="S11" s="114" t="s">
        <v>378</v>
      </c>
      <c r="V11" s="136">
        <v>2018011000200</v>
      </c>
      <c r="W11" s="121" t="s">
        <v>379</v>
      </c>
    </row>
    <row r="12" spans="1:25" ht="60" x14ac:dyDescent="0.25">
      <c r="B12" s="118" t="s">
        <v>380</v>
      </c>
      <c r="C12" s="111"/>
      <c r="D12" s="111"/>
      <c r="E12" s="111"/>
      <c r="H12" s="119" t="s">
        <v>233</v>
      </c>
      <c r="I12" s="120" t="s">
        <v>382</v>
      </c>
      <c r="N12" s="112" t="s">
        <v>383</v>
      </c>
      <c r="P12" s="113" t="s">
        <v>384</v>
      </c>
      <c r="S12" s="114" t="s">
        <v>385</v>
      </c>
      <c r="V12" s="136">
        <v>2018011000250</v>
      </c>
      <c r="W12" s="121" t="s">
        <v>386</v>
      </c>
    </row>
    <row r="13" spans="1:25" ht="45" x14ac:dyDescent="0.25">
      <c r="B13" s="118" t="s">
        <v>387</v>
      </c>
      <c r="C13" s="111"/>
      <c r="D13" s="111"/>
      <c r="E13" s="111"/>
      <c r="H13" s="119" t="s">
        <v>422</v>
      </c>
      <c r="I13" s="120" t="s">
        <v>388</v>
      </c>
      <c r="N13" s="112" t="s">
        <v>389</v>
      </c>
      <c r="P13" s="113" t="s">
        <v>390</v>
      </c>
      <c r="S13" s="114" t="s">
        <v>391</v>
      </c>
      <c r="V13" s="137">
        <v>2018011000422</v>
      </c>
      <c r="W13" s="121" t="s">
        <v>392</v>
      </c>
    </row>
    <row r="14" spans="1:25" ht="31.5" x14ac:dyDescent="0.25">
      <c r="B14" s="118" t="s">
        <v>393</v>
      </c>
      <c r="C14" s="111"/>
      <c r="D14" s="111"/>
      <c r="E14" s="111"/>
      <c r="H14" s="91" t="s">
        <v>287</v>
      </c>
      <c r="I14" s="120" t="s">
        <v>394</v>
      </c>
      <c r="N14" s="112" t="s">
        <v>395</v>
      </c>
      <c r="P14" s="113" t="s">
        <v>396</v>
      </c>
      <c r="S14" s="114" t="s">
        <v>397</v>
      </c>
      <c r="V14" s="137"/>
      <c r="W14" s="90"/>
    </row>
    <row r="15" spans="1:25" ht="31.5" x14ac:dyDescent="0.25">
      <c r="B15" s="118" t="s">
        <v>398</v>
      </c>
      <c r="C15" s="111"/>
      <c r="D15" s="111"/>
      <c r="E15" s="111"/>
      <c r="I15" s="120" t="s">
        <v>304</v>
      </c>
      <c r="N15" s="112" t="s">
        <v>399</v>
      </c>
      <c r="P15" s="113" t="s">
        <v>400</v>
      </c>
      <c r="S15" s="114" t="s">
        <v>401</v>
      </c>
    </row>
    <row r="16" spans="1:25" ht="18.75" x14ac:dyDescent="0.3">
      <c r="B16" s="118" t="s">
        <v>402</v>
      </c>
      <c r="C16" s="111"/>
      <c r="D16" s="111"/>
      <c r="E16" s="111"/>
      <c r="I16" s="120" t="s">
        <v>403</v>
      </c>
      <c r="N16" s="112" t="s">
        <v>404</v>
      </c>
      <c r="P16" s="113" t="s">
        <v>405</v>
      </c>
      <c r="S16" s="114" t="s">
        <v>406</v>
      </c>
      <c r="V16" s="138"/>
    </row>
    <row r="17" spans="2:22" ht="45.75" x14ac:dyDescent="0.3">
      <c r="B17" s="118" t="s">
        <v>407</v>
      </c>
      <c r="C17" s="111"/>
      <c r="D17" s="111"/>
      <c r="E17" s="111"/>
      <c r="I17" s="120" t="s">
        <v>408</v>
      </c>
      <c r="N17" s="123" t="s">
        <v>409</v>
      </c>
      <c r="P17" s="113" t="s">
        <v>410</v>
      </c>
      <c r="S17" s="114" t="s">
        <v>411</v>
      </c>
      <c r="V17" s="138"/>
    </row>
    <row r="18" spans="2:22" ht="30" x14ac:dyDescent="0.3">
      <c r="B18" s="118" t="s">
        <v>412</v>
      </c>
      <c r="C18" s="111"/>
      <c r="D18" s="111"/>
      <c r="E18" s="111"/>
      <c r="F18" s="111"/>
      <c r="G18" s="111"/>
      <c r="I18" s="120" t="s">
        <v>308</v>
      </c>
      <c r="N18" s="112" t="s">
        <v>413</v>
      </c>
      <c r="P18" s="113" t="s">
        <v>414</v>
      </c>
      <c r="S18" s="89" t="s">
        <v>456</v>
      </c>
      <c r="V18" s="138"/>
    </row>
    <row r="19" spans="2:22" ht="30.75" x14ac:dyDescent="0.3">
      <c r="B19" s="118" t="s">
        <v>415</v>
      </c>
      <c r="C19" s="111"/>
      <c r="D19" s="111"/>
      <c r="E19" s="111"/>
      <c r="F19" s="111"/>
      <c r="G19" s="111"/>
      <c r="I19" s="120" t="s">
        <v>309</v>
      </c>
      <c r="N19" s="112" t="s">
        <v>416</v>
      </c>
      <c r="P19" s="113" t="s">
        <v>417</v>
      </c>
      <c r="V19" s="138"/>
    </row>
    <row r="20" spans="2:22" ht="30.75" x14ac:dyDescent="0.3">
      <c r="B20" s="118" t="s">
        <v>418</v>
      </c>
      <c r="C20" s="111"/>
      <c r="D20" s="111"/>
      <c r="E20" s="111"/>
      <c r="F20" s="111"/>
      <c r="G20" s="111"/>
      <c r="I20" s="120" t="s">
        <v>310</v>
      </c>
      <c r="N20" s="124" t="s">
        <v>419</v>
      </c>
      <c r="P20" s="113" t="s">
        <v>420</v>
      </c>
      <c r="S20" s="89" t="s">
        <v>457</v>
      </c>
      <c r="V20" s="138"/>
    </row>
    <row r="21" spans="2:22" x14ac:dyDescent="0.25">
      <c r="B21" s="118" t="s">
        <v>421</v>
      </c>
      <c r="C21" s="111"/>
      <c r="D21" s="111"/>
      <c r="E21" s="111"/>
      <c r="F21" s="111"/>
      <c r="G21" s="111"/>
      <c r="I21" s="120" t="s">
        <v>122</v>
      </c>
      <c r="N21" s="124" t="s">
        <v>189</v>
      </c>
      <c r="S21" s="89" t="s">
        <v>458</v>
      </c>
    </row>
    <row r="22" spans="2:22" x14ac:dyDescent="0.25">
      <c r="B22" s="111"/>
      <c r="C22" s="111"/>
      <c r="D22" s="111"/>
      <c r="E22" s="111"/>
      <c r="F22" s="111"/>
      <c r="G22" s="111"/>
      <c r="I22" s="120" t="s">
        <v>124</v>
      </c>
      <c r="N22" s="124" t="s">
        <v>123</v>
      </c>
      <c r="S22" s="89" t="s">
        <v>459</v>
      </c>
    </row>
    <row r="23" spans="2:22" x14ac:dyDescent="0.25">
      <c r="B23" s="111"/>
      <c r="C23" s="111"/>
      <c r="D23" s="111"/>
      <c r="E23" s="111"/>
      <c r="F23" s="111"/>
      <c r="G23" s="111"/>
      <c r="I23" s="120" t="s">
        <v>125</v>
      </c>
      <c r="N23" s="124" t="s">
        <v>662</v>
      </c>
    </row>
    <row r="24" spans="2:22" x14ac:dyDescent="0.25">
      <c r="B24" s="111"/>
      <c r="C24" s="111"/>
      <c r="D24" s="111"/>
      <c r="E24" s="111"/>
      <c r="F24" s="111"/>
      <c r="G24" s="111"/>
      <c r="I24" s="120" t="s">
        <v>119</v>
      </c>
    </row>
    <row r="25" spans="2:22" x14ac:dyDescent="0.25">
      <c r="B25" s="110"/>
      <c r="C25" s="111"/>
      <c r="D25" s="111"/>
      <c r="E25" s="111"/>
      <c r="F25" s="111"/>
      <c r="G25" s="111"/>
      <c r="I25" s="120" t="s">
        <v>313</v>
      </c>
    </row>
    <row r="26" spans="2:22" x14ac:dyDescent="0.25">
      <c r="B26" s="111"/>
      <c r="C26" s="111"/>
      <c r="D26" s="111"/>
      <c r="E26" s="111"/>
      <c r="F26" s="111"/>
      <c r="G26" s="111"/>
      <c r="I26" s="120" t="s">
        <v>312</v>
      </c>
    </row>
    <row r="27" spans="2:22" x14ac:dyDescent="0.25">
      <c r="B27" s="111"/>
      <c r="C27" s="111"/>
      <c r="D27" s="111"/>
      <c r="E27" s="111"/>
      <c r="F27" s="111"/>
      <c r="G27" s="111"/>
      <c r="I27" s="120" t="s">
        <v>311</v>
      </c>
    </row>
    <row r="28" spans="2:22" ht="15.75" customHeight="1" x14ac:dyDescent="0.25">
      <c r="B28" s="111"/>
      <c r="C28" s="111"/>
      <c r="D28" s="111"/>
      <c r="E28" s="111"/>
      <c r="F28" s="111"/>
      <c r="G28" s="111"/>
      <c r="I28" s="120" t="s">
        <v>288</v>
      </c>
    </row>
    <row r="29" spans="2:22" x14ac:dyDescent="0.25">
      <c r="B29" s="111"/>
      <c r="C29" s="111"/>
      <c r="D29" s="111"/>
      <c r="E29" s="111"/>
      <c r="F29" s="111"/>
      <c r="G29" s="111"/>
      <c r="I29" s="120" t="s">
        <v>290</v>
      </c>
    </row>
    <row r="30" spans="2:22" x14ac:dyDescent="0.25">
      <c r="B30" s="111"/>
      <c r="C30" s="111"/>
      <c r="D30" s="111"/>
      <c r="E30" s="111"/>
      <c r="F30" s="111"/>
      <c r="G30" s="111"/>
      <c r="I30" s="120" t="s">
        <v>423</v>
      </c>
    </row>
    <row r="31" spans="2:22" x14ac:dyDescent="0.25">
      <c r="B31" s="111"/>
      <c r="C31" s="111"/>
      <c r="D31" s="111"/>
      <c r="E31" s="111"/>
      <c r="F31" s="111"/>
      <c r="G31" s="111"/>
      <c r="I31" s="120" t="s">
        <v>424</v>
      </c>
    </row>
    <row r="32" spans="2:22" x14ac:dyDescent="0.25">
      <c r="B32" s="111"/>
      <c r="C32" s="111"/>
      <c r="D32" s="111"/>
      <c r="E32" s="111"/>
      <c r="F32" s="111"/>
      <c r="G32" s="111"/>
      <c r="I32" s="120" t="s">
        <v>295</v>
      </c>
    </row>
    <row r="33" spans="2:9" x14ac:dyDescent="0.25">
      <c r="I33" s="120" t="s">
        <v>296</v>
      </c>
    </row>
    <row r="34" spans="2:9" x14ac:dyDescent="0.25">
      <c r="B34" s="110"/>
      <c r="C34" s="111"/>
      <c r="D34" s="91"/>
      <c r="E34" s="111"/>
      <c r="F34" s="110"/>
      <c r="G34" s="110"/>
      <c r="I34" s="120" t="s">
        <v>425</v>
      </c>
    </row>
    <row r="35" spans="2:9" x14ac:dyDescent="0.25">
      <c r="B35" s="125"/>
      <c r="C35" s="111"/>
      <c r="D35" s="126"/>
      <c r="E35" s="111"/>
      <c r="F35" s="127"/>
      <c r="G35" s="127"/>
    </row>
    <row r="36" spans="2:9" x14ac:dyDescent="0.25">
      <c r="B36" s="128"/>
      <c r="C36" s="111"/>
      <c r="D36" s="126"/>
      <c r="E36" s="111"/>
      <c r="F36" s="129"/>
      <c r="G36" s="129"/>
    </row>
    <row r="37" spans="2:9" x14ac:dyDescent="0.25">
      <c r="B37" s="128"/>
      <c r="C37" s="111"/>
      <c r="D37" s="126"/>
      <c r="E37" s="111"/>
      <c r="F37" s="127"/>
      <c r="G37" s="127"/>
    </row>
    <row r="38" spans="2:9" x14ac:dyDescent="0.25">
      <c r="B38" s="130"/>
      <c r="C38" s="111"/>
      <c r="D38" s="126"/>
      <c r="E38" s="111"/>
      <c r="F38" s="131"/>
      <c r="G38" s="131"/>
    </row>
    <row r="39" spans="2:9" x14ac:dyDescent="0.25">
      <c r="B39" s="128"/>
      <c r="C39" s="111"/>
      <c r="D39" s="126"/>
      <c r="E39" s="111"/>
      <c r="F39" s="127"/>
      <c r="G39" s="127"/>
    </row>
    <row r="40" spans="2:9" ht="15" customHeight="1" x14ac:dyDescent="0.25">
      <c r="B40" s="128"/>
      <c r="C40" s="111"/>
      <c r="D40" s="126"/>
      <c r="E40" s="111"/>
      <c r="F40" s="127"/>
      <c r="G40" s="127"/>
    </row>
    <row r="41" spans="2:9" ht="15" customHeight="1" x14ac:dyDescent="0.25">
      <c r="B41" s="128"/>
      <c r="C41" s="111"/>
      <c r="D41" s="126"/>
      <c r="E41" s="111"/>
      <c r="F41" s="132"/>
      <c r="G41" s="127"/>
    </row>
    <row r="42" spans="2:9" ht="15" customHeight="1" x14ac:dyDescent="0.25">
      <c r="B42" s="128"/>
      <c r="C42" s="111"/>
      <c r="D42" s="126"/>
      <c r="E42" s="111"/>
      <c r="F42" s="132"/>
      <c r="G42" s="127"/>
    </row>
    <row r="43" spans="2:9" ht="17.25" x14ac:dyDescent="0.25">
      <c r="B43" s="130"/>
      <c r="C43" s="111"/>
      <c r="D43" s="126"/>
      <c r="E43" s="111"/>
      <c r="F43" s="133"/>
      <c r="G43" s="127"/>
    </row>
    <row r="44" spans="2:9" x14ac:dyDescent="0.25">
      <c r="B44" s="111"/>
      <c r="C44" s="111"/>
      <c r="D44" s="126"/>
      <c r="E44" s="111"/>
      <c r="F44" s="134"/>
      <c r="G44" s="134"/>
    </row>
    <row r="45" spans="2:9" x14ac:dyDescent="0.25">
      <c r="B45" s="111"/>
      <c r="C45" s="111"/>
      <c r="D45" s="126"/>
      <c r="E45" s="111"/>
      <c r="F45" s="134"/>
      <c r="G45" s="134"/>
    </row>
    <row r="46" spans="2:9" x14ac:dyDescent="0.25">
      <c r="B46" s="111"/>
      <c r="C46" s="111"/>
      <c r="D46" s="126"/>
      <c r="E46" s="111"/>
      <c r="F46" s="134"/>
      <c r="G46" s="134"/>
    </row>
    <row r="47" spans="2:9" x14ac:dyDescent="0.25">
      <c r="B47" s="111"/>
      <c r="C47" s="111"/>
      <c r="D47" s="126"/>
      <c r="E47" s="111"/>
      <c r="F47" s="131"/>
      <c r="G47" s="134"/>
    </row>
    <row r="48" spans="2:9" x14ac:dyDescent="0.25">
      <c r="B48" s="111"/>
      <c r="C48" s="111"/>
      <c r="D48" s="126"/>
      <c r="E48" s="111"/>
      <c r="F48" s="131"/>
      <c r="G48" s="134"/>
    </row>
    <row r="49" spans="2:7" x14ac:dyDescent="0.25">
      <c r="B49" s="111"/>
      <c r="C49" s="111"/>
      <c r="D49" s="126"/>
      <c r="E49" s="111"/>
      <c r="F49" s="131"/>
      <c r="G49" s="134"/>
    </row>
    <row r="50" spans="2:7" x14ac:dyDescent="0.25">
      <c r="D50" s="126"/>
      <c r="E50" s="111"/>
      <c r="F50" s="131"/>
      <c r="G50" s="134"/>
    </row>
    <row r="51" spans="2:7" x14ac:dyDescent="0.25">
      <c r="D51" s="126"/>
      <c r="E51" s="111"/>
      <c r="F51" s="127"/>
      <c r="G51" s="127"/>
    </row>
    <row r="52" spans="2:7" x14ac:dyDescent="0.25">
      <c r="D52" s="126"/>
      <c r="E52" s="111"/>
    </row>
    <row r="53" spans="2:7" x14ac:dyDescent="0.25">
      <c r="D53" s="126"/>
      <c r="E53" s="111"/>
    </row>
    <row r="54" spans="2:7" x14ac:dyDescent="0.25">
      <c r="D54" s="130"/>
      <c r="E54" s="111"/>
    </row>
    <row r="55" spans="2:7" x14ac:dyDescent="0.25">
      <c r="D55" s="128"/>
      <c r="E55" s="111"/>
    </row>
    <row r="56" spans="2:7" x14ac:dyDescent="0.25">
      <c r="D56" s="128"/>
      <c r="E56" s="111"/>
    </row>
    <row r="57" spans="2:7" x14ac:dyDescent="0.25">
      <c r="D57" s="130"/>
      <c r="E57" s="111"/>
    </row>
    <row r="58" spans="2:7" x14ac:dyDescent="0.25">
      <c r="D58" s="128"/>
      <c r="E58" s="111"/>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9823E0-F12B-47D7-A027-FC1A46BF7F8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59F06CDB-8D83-4054-ABE5-60AF776B5F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38</vt:i4>
      </vt:variant>
    </vt:vector>
  </HeadingPairs>
  <TitlesOfParts>
    <vt:vector size="48" baseType="lpstr">
      <vt:lpstr>GENERAL</vt:lpstr>
      <vt:lpstr>Instrucciones</vt:lpstr>
      <vt:lpstr>PAI</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Despacho_del_Ministro</vt:lpstr>
      <vt:lpstr>Despacho_del_Viceministerio</vt:lpstr>
      <vt:lpstr>varios!Dirección_de_Fomento_y_Desarrollo</vt:lpstr>
      <vt:lpstr>Dirección_de_Fomento_y_Desarrollo</vt:lpstr>
      <vt:lpstr>Dirección_de_Inspección__Vigilancia_y_Control</vt:lpstr>
      <vt:lpstr>Dirección_de_Inspección_Vigilancia_y_Control</vt:lpstr>
      <vt:lpstr>Dirección_de_Posicionalmiento_y_Liderazgo</vt:lpstr>
      <vt:lpstr>Dirección_de_PosicIonamiento_y_Liderazgo_Deportivo</vt:lpstr>
      <vt:lpstr>Dirección_de_Recursos_y_Herramientas_del_Sistema</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Objetivo_Estrategico_PEI</vt:lpstr>
      <vt:lpstr>OBJETIVO_PND</vt:lpstr>
      <vt:lpstr>varios!Oficina_Asesora_de_Planeación</vt:lpstr>
      <vt:lpstr>Oficina_Asesora_de_Planeación</vt:lpstr>
      <vt:lpstr>Oficina_Asesora_Juridica</vt:lpstr>
      <vt:lpstr>Oficina_de_Control_Interno_Disciplinario</vt:lpstr>
      <vt:lpstr>Orientar__desarrollar_y_coordinar_el_Programa_Nacional_Antidopaje_en_cumplimiento_de_la_normatividad_nacional_e_internacional.</vt:lpstr>
      <vt:lpstr>Porcentaje_de_cumplimiento_de_la_implementación_del_Plan_Estratégico_de_Formación_de_Mindeporte</vt:lpstr>
      <vt:lpstr>PROCESO</vt:lpstr>
      <vt:lpstr>Propuestas_de_ajuste_normativo_realizadas</vt:lpstr>
      <vt:lpstr>PROYECTOS_DE_INVERSION</vt:lpstr>
      <vt:lpstr>varios!Secretaria_General</vt:lpstr>
      <vt:lpstr>Secretaria_General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Edward Sierra Clavijo</cp:lastModifiedBy>
  <cp:revision/>
  <dcterms:created xsi:type="dcterms:W3CDTF">2020-09-03T19:58:13Z</dcterms:created>
  <dcterms:modified xsi:type="dcterms:W3CDTF">2023-12-22T21:05:32Z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