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924"/>
  <workbookPr showInkAnnotation="0"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8_{DDD44D5A-23C5-4D48-A396-2FB2E5BB73A1}" xr6:coauthVersionLast="47" xr6:coauthVersionMax="47" xr10:uidLastSave="{00000000-0000-0000-0000-000000000000}"/>
  <bookViews>
    <workbookView xWindow="2340" yWindow="840" windowWidth="20790" windowHeight="15360" xr2:uid="{00000000-000D-0000-FFFF-FFFF00000000}"/>
  </bookViews>
  <sheets>
    <sheet name="Hoja1" sheetId="3" r:id="rId1"/>
    <sheet name="Hoja2" sheetId="6" r:id="rId2"/>
    <sheet name="Listas" sheetId="5" state="hidden" r:id="rId3"/>
  </sheets>
  <externalReferences>
    <externalReference r:id="rId4"/>
  </externalReferences>
  <definedNames>
    <definedName name="_xlnm._FilterDatabase" localSheetId="0" hidden="1">Hoja1!$A$22:$O$22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 xmlns:mx="http://schemas.microsoft.com/office/mac/excel/2008/main" uri="{7523E5D3-25F3-A5E0-1632-64F254C22452}">
      <mx:ArchID Flags="2"/>
    </ext>
  </extLst>
</workbook>
</file>

<file path=xl/calcChain.xml><?xml version="1.0" encoding="utf-8"?>
<calcChain xmlns="http://schemas.openxmlformats.org/spreadsheetml/2006/main">
  <c r="C54" i="5" l="1"/>
  <c r="B53" i="5"/>
  <c r="D53" i="5" s="1"/>
  <c r="C50" i="5"/>
  <c r="E51" i="5" s="1"/>
  <c r="E54" i="5" l="1"/>
  <c r="E50" i="5"/>
  <c r="B49" i="5" l="1"/>
  <c r="J19" i="3"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Magnolia Andrea Garzon Perdomo</author>
  </authors>
  <commentList>
    <comment ref="A8" authorId="0" shapeId="0" xr:uid="{00000000-0006-0000-0000-000001000000}">
      <text>
        <r>
          <rPr>
            <sz val="9"/>
            <color indexed="81"/>
            <rFont val="Tahoma"/>
            <family val="2"/>
          </rPr>
          <t xml:space="preserve">Incluya el nombre de 
la consulta ciudadana 
</t>
        </r>
      </text>
    </comment>
    <comment ref="A9" authorId="0" shapeId="0" xr:uid="{00000000-0006-0000-0000-000002000000}">
      <text>
        <r>
          <rPr>
            <sz val="9"/>
            <color indexed="81"/>
            <rFont val="Tahoma"/>
            <family val="2"/>
          </rPr>
          <t xml:space="preserve">Se debe realizar una pequeña introducción invitando a los ciudadanos a consultar las respuestas obtenidas durante el proceso de consulta ciudadana
</t>
        </r>
      </text>
    </comment>
    <comment ref="A10" authorId="0" shapeId="0" xr:uid="{00000000-0006-0000-0000-000003000000}">
      <text>
        <r>
          <rPr>
            <sz val="9"/>
            <color indexed="81"/>
            <rFont val="Tahoma"/>
            <family val="2"/>
          </rPr>
          <t xml:space="preserve">Incluir el objetivo de la consulta ciudadana realizada y que corresponde al que se publicó al momento de desarrollarla.
</t>
        </r>
      </text>
    </comment>
    <comment ref="A11" authorId="0" shapeId="0" xr:uid="{00000000-0006-0000-0000-000004000000}">
      <text>
        <r>
          <rPr>
            <sz val="9"/>
            <color indexed="81"/>
            <rFont val="Tahoma"/>
            <family val="2"/>
          </rPr>
          <t xml:space="preserve">Incluir la fecha en la que se publica (Encargado GIT Servicio Integral al Ciudadano)
</t>
        </r>
      </text>
    </comment>
    <comment ref="A13" authorId="0" shapeId="0" xr:uid="{00000000-0006-0000-0000-000005000000}">
      <text>
        <r>
          <rPr>
            <sz val="9"/>
            <color indexed="81"/>
            <rFont val="Tahoma"/>
            <family val="2"/>
          </rPr>
          <t xml:space="preserve">Elija de la lista desplegable
</t>
        </r>
      </text>
    </comment>
    <comment ref="G13" authorId="0" shapeId="0" xr:uid="{00000000-0006-0000-0000-000006000000}">
      <text>
        <r>
          <rPr>
            <sz val="9"/>
            <color indexed="81"/>
            <rFont val="Tahoma"/>
            <family val="2"/>
          </rPr>
          <t xml:space="preserve">Elija de la lista desplegable
</t>
        </r>
      </text>
    </comment>
    <comment ref="A14" authorId="0" shapeId="0" xr:uid="{00000000-0006-0000-0000-000007000000}">
      <text>
        <r>
          <rPr>
            <b/>
            <sz val="9"/>
            <color indexed="81"/>
            <rFont val="Tahoma"/>
            <family val="2"/>
          </rPr>
          <t>DD/MM/AAAA</t>
        </r>
        <r>
          <rPr>
            <sz val="9"/>
            <color indexed="81"/>
            <rFont val="Tahoma"/>
            <family val="2"/>
          </rPr>
          <t xml:space="preserve">
</t>
        </r>
      </text>
    </comment>
    <comment ref="D14" authorId="0" shapeId="0" xr:uid="{00000000-0006-0000-0000-000008000000}">
      <text>
        <r>
          <rPr>
            <b/>
            <sz val="9"/>
            <color indexed="81"/>
            <rFont val="Tahoma"/>
            <family val="2"/>
          </rPr>
          <t>DD/MM/AAAA</t>
        </r>
        <r>
          <rPr>
            <sz val="9"/>
            <color indexed="81"/>
            <rFont val="Tahoma"/>
            <family val="2"/>
          </rPr>
          <t xml:space="preserve">
</t>
        </r>
      </text>
    </comment>
    <comment ref="J14" authorId="0" shapeId="0" xr:uid="{00000000-0006-0000-0000-000009000000}">
      <text>
        <r>
          <rPr>
            <sz val="9"/>
            <color indexed="81"/>
            <rFont val="Tahoma"/>
            <family val="2"/>
          </rPr>
          <t xml:space="preserve">Calcule los días hábiles que duro la consulta ciudadana publicada
</t>
        </r>
        <r>
          <rPr>
            <b/>
            <sz val="9"/>
            <color indexed="81"/>
            <rFont val="Tahoma"/>
            <family val="2"/>
          </rPr>
          <t xml:space="preserve">
</t>
        </r>
      </text>
    </comment>
    <comment ref="A15" authorId="0" shapeId="0" xr:uid="{00000000-0006-0000-0000-00000A000000}">
      <text>
        <r>
          <rPr>
            <sz val="9"/>
            <color indexed="81"/>
            <rFont val="Tahoma"/>
            <family val="2"/>
          </rPr>
          <t xml:space="preserve">Se debe pegar el link de donde se encuentra alojada la consulta ciudadana en la página web
</t>
        </r>
      </text>
    </comment>
    <comment ref="A16" authorId="0" shapeId="0" xr:uid="{00000000-0006-0000-0000-00000B000000}">
      <text>
        <r>
          <rPr>
            <sz val="9"/>
            <color indexed="81"/>
            <rFont val="Tahoma"/>
            <family val="2"/>
          </rPr>
          <t xml:space="preserve">Incluya los medios por los cuales se realizó difusión pueden ser: Página web de la entidad, redes sociales. Medios de comunicación, correos masivos, entre otros
</t>
        </r>
      </text>
    </comment>
    <comment ref="G16" authorId="0" shapeId="0" xr:uid="{00000000-0006-0000-0000-00000C000000}">
      <text>
        <r>
          <rPr>
            <sz val="9"/>
            <color indexed="81"/>
            <rFont val="Tahoma"/>
            <family val="2"/>
          </rPr>
          <t>Formulario forms, foros, conversatorios</t>
        </r>
        <r>
          <rPr>
            <b/>
            <sz val="9"/>
            <color indexed="81"/>
            <rFont val="Tahoma"/>
            <family val="2"/>
          </rPr>
          <t xml:space="preserve"> </t>
        </r>
        <r>
          <rPr>
            <sz val="9"/>
            <color indexed="81"/>
            <rFont val="Tahoma"/>
            <family val="2"/>
          </rPr>
          <t xml:space="preserve">
</t>
        </r>
      </text>
    </comment>
    <comment ref="A18" authorId="0" shapeId="0" xr:uid="{00000000-0006-0000-0000-00000D000000}">
      <text>
        <r>
          <rPr>
            <sz val="9"/>
            <color indexed="81"/>
            <rFont val="Tahoma"/>
            <family val="2"/>
          </rPr>
          <t xml:space="preserve">Incluya el número total de personas que participaron en la consulta
</t>
        </r>
      </text>
    </comment>
    <comment ref="A19" authorId="0" shapeId="0" xr:uid="{00000000-0006-0000-0000-00000E000000}">
      <text>
        <r>
          <rPr>
            <sz val="9"/>
            <color indexed="81"/>
            <rFont val="Tahoma"/>
            <family val="2"/>
          </rPr>
          <t xml:space="preserve">Incluye el número total de comentarios recibidos
</t>
        </r>
      </text>
    </comment>
    <comment ref="A20" authorId="0" shapeId="0" xr:uid="{00000000-0006-0000-0000-00000F000000}">
      <text>
        <r>
          <rPr>
            <sz val="9"/>
            <color indexed="81"/>
            <rFont val="Tahoma"/>
            <family val="2"/>
          </rPr>
          <t xml:space="preserve">Incluya la cantidad de comentarios que efectivamente corresponden a la temática de la consulta y tienen incidencia en el tema
</t>
        </r>
      </text>
    </comment>
  </commentList>
</comments>
</file>

<file path=xl/sharedStrings.xml><?xml version="1.0" encoding="utf-8"?>
<sst xmlns="http://schemas.openxmlformats.org/spreadsheetml/2006/main" count="170" uniqueCount="153">
  <si>
    <t xml:space="preserve">PROCESO: </t>
  </si>
  <si>
    <t>VERSIÓN: 1</t>
  </si>
  <si>
    <t>CÓDIGO:</t>
  </si>
  <si>
    <t>Servicio Integral al Ciudadano</t>
  </si>
  <si>
    <t>SI-FR-031</t>
  </si>
  <si>
    <t>FORMATO:</t>
  </si>
  <si>
    <t xml:space="preserve">FECHA:                                                                   29/11/2022                                                                                                                                                                                                                                                                                                                                                                                                                                                                  </t>
  </si>
  <si>
    <t>Respuestas Consulta Ciudadana</t>
  </si>
  <si>
    <t>NOMBRE DE LA CONSULTA CIUDADANA</t>
  </si>
  <si>
    <t>Introducción</t>
  </si>
  <si>
    <t>Objetivo</t>
  </si>
  <si>
    <t>Fecha de publicación de consolidado de observaciones y respuestas</t>
  </si>
  <si>
    <t>Datos básicos</t>
  </si>
  <si>
    <t>Dependencia</t>
  </si>
  <si>
    <t>Oficina Asesora de planeación</t>
  </si>
  <si>
    <t xml:space="preserve">Grupo Interno de Trabajo </t>
  </si>
  <si>
    <t>Planeación y Gestión</t>
  </si>
  <si>
    <t>Fecha de inicio</t>
  </si>
  <si>
    <t xml:space="preserve"> 5/07/2023</t>
  </si>
  <si>
    <t>Fecha de finalización</t>
  </si>
  <si>
    <t>Tiempo total de duración de la consulta</t>
  </si>
  <si>
    <t>15 dias habiles</t>
  </si>
  <si>
    <t>Enlace donde estuvo la Consulta Ciudadana</t>
  </si>
  <si>
    <t>Canales o medios dispuestos para la difusión de la consulta</t>
  </si>
  <si>
    <t>Canales o medios dispuestos para la recepción de comentarios:</t>
  </si>
  <si>
    <t>Formulario forms</t>
  </si>
  <si>
    <t>Resultados de la consulta ciudadana</t>
  </si>
  <si>
    <t>Número total de participantes</t>
  </si>
  <si>
    <t>Número total de comentarios recibidos</t>
  </si>
  <si>
    <t>Porcentaje de comentarios incidentes</t>
  </si>
  <si>
    <t>Número total de comentarios incidentes</t>
  </si>
  <si>
    <t xml:space="preserve">Consolidado de observaciones y respuestas </t>
  </si>
  <si>
    <t xml:space="preserve">No. </t>
  </si>
  <si>
    <t>Fecha de recepción del comentario</t>
  </si>
  <si>
    <t xml:space="preserve">Remitente </t>
  </si>
  <si>
    <t>Observación recibida</t>
  </si>
  <si>
    <t>Consideraciones de la Entidad</t>
  </si>
  <si>
    <t>N/A</t>
  </si>
  <si>
    <t xml:space="preserve">Buenas tardes les pido el favor envíen una inspección al municipio de Ayapel córdoba por que no se sabe que pasa que no apoyan el 100%al deporte en ninguna de las disciplinas para no alargar tanto les voy a po er em conocimiento una cosa y es que en la ciudad de montería se estan llevando a cabolos. lll. juegos departamentales y paradepartamentales.el dia 30 de Junio fue la inauguración en la ciudad de montería.  la delegación de el municipio de Ayapel fue la unica que no presento uniforme de presentación por que la administración municipal no apoyo con los uniformes .los chicos depirtistas pasaron la pena.entonces por favor  les pido tomen cartas en el asuntos a ver que se puede solucinar  .muchas gracias </t>
  </si>
  <si>
    <t>Ninguna</t>
  </si>
  <si>
    <t>Cuanta  es el  apoyo económico que  por parte del  gobierno   se  esta  ofreciendo a  los clubes de atletismo, para  el  fortalecimiento  de la diciplina  del  atletismo.</t>
  </si>
  <si>
    <t>Socialización de las actualizaciones normativas a todos los que formamos parte del deporte. La página web no es muy funcional para uno poder autoformarse.</t>
  </si>
  <si>
    <t xml:space="preserve">Beneficios deportivo nivel nacional y internacional </t>
  </si>
  <si>
    <t>Si</t>
  </si>
  <si>
    <t xml:space="preserve">Todo bien </t>
  </si>
  <si>
    <t xml:space="preserve">Continuidad del programa ESCUELAS DEPORTIVAS PARA TODOS </t>
  </si>
  <si>
    <t xml:space="preserve">Qué las rendiciones se hagan más visible para que todas las personas tengan mayor información como TV radio CTC muchas gracias </t>
  </si>
  <si>
    <t xml:space="preserve">Para beneficiarios? No recibo nada del gobierno </t>
  </si>
  <si>
    <t>El alcancé del deporte a nivel nacional atraves de la intervención del ministerio y las leyes es significativo en los últimos años. El reto para el nuevo gobierno del cambio es descentralizar el apoyo y recursos económicos a las poblaciones más alejadas para mí opinión el hacer llegar recursos económicos técnicos a las escuelas de formación que según sus estatus actúan sin ánimos de lucro en pro del fomento del deporte pero que siempre lo tenemos que hacer con recursos propios como rifas y aportes de los deportistas y sus familiares. Una articulación directa así como lo planteo el señor presidente con la juntas de acción comunal que podamos en el caso de las escuelas de formación base contratar o obtener recursos directamente del estado para el desarrollo de nuestros objetivos de fomentar el deporte en las poblaciones.</t>
  </si>
  <si>
    <t xml:space="preserve">Bien! </t>
  </si>
  <si>
    <t xml:space="preserve">Es excelente saber y mantener informado </t>
  </si>
  <si>
    <t>Es interesante saber lo que s hace</t>
  </si>
  <si>
    <t>Me gustaría saber qué presupuesto se otorga a las entidades.</t>
  </si>
  <si>
    <t>Cómo se reparten los rublos de fedeaciones a ligas.</t>
  </si>
  <si>
    <t>DEPENDENCIA</t>
  </si>
  <si>
    <t>GIT</t>
  </si>
  <si>
    <t>SI</t>
  </si>
  <si>
    <t>Despacho del Ministro</t>
  </si>
  <si>
    <t>NO</t>
  </si>
  <si>
    <t>Despacho del Viceministro</t>
  </si>
  <si>
    <t>Actividad Física</t>
  </si>
  <si>
    <t>Parcialmente</t>
  </si>
  <si>
    <t>Dirección Fomento y Desarrollo Deportivo</t>
  </si>
  <si>
    <t>Actuaciones Administrativas</t>
  </si>
  <si>
    <t>NO APLICA</t>
  </si>
  <si>
    <t>Dirección Recursos y Herramientas del Sistema</t>
  </si>
  <si>
    <t>Centro de Alto Rendimiento - CAR</t>
  </si>
  <si>
    <t>Dirección Inspección Vigilancia y Control</t>
  </si>
  <si>
    <t>Centro de Ciencias del Deporte CCD</t>
  </si>
  <si>
    <t>Dirección Posicionamiento y Liderazgo Deportivo</t>
  </si>
  <si>
    <t>Comunicaciones</t>
  </si>
  <si>
    <t>Contratación</t>
  </si>
  <si>
    <t>Oficina Asesora Juridica</t>
  </si>
  <si>
    <t>Deporte Aficionado</t>
  </si>
  <si>
    <t>Oficina de Control Interno</t>
  </si>
  <si>
    <t>Deporte Escolar</t>
  </si>
  <si>
    <t>Oficina de Control interno disciplinario</t>
  </si>
  <si>
    <t>Deporte Profesional</t>
  </si>
  <si>
    <t>Secretaria General</t>
  </si>
  <si>
    <t>Deporte Rendimiento Convencional</t>
  </si>
  <si>
    <t>Deporte Rendimiento Paralímpico</t>
  </si>
  <si>
    <t>Deporte Social Comunitario</t>
  </si>
  <si>
    <t>Desarrollo Psicosocial</t>
  </si>
  <si>
    <t>Dirección Fomento y Desarrollo</t>
  </si>
  <si>
    <t>Gestión Administrativa</t>
  </si>
  <si>
    <t>Gestión del conocimiento e nnovación</t>
  </si>
  <si>
    <t>Gestión Presupuestal</t>
  </si>
  <si>
    <t>Gestión Contable</t>
  </si>
  <si>
    <t>Infraestructura</t>
  </si>
  <si>
    <t>Juegos y Eventos Deportivos</t>
  </si>
  <si>
    <t>Laboratorio Control al Dopaje</t>
  </si>
  <si>
    <t>Oficina Asesora de Planeación</t>
  </si>
  <si>
    <t>Oficina de Control Interno disciplinario</t>
  </si>
  <si>
    <t>Organización Nacional Antidopaje</t>
  </si>
  <si>
    <t>Recreación</t>
  </si>
  <si>
    <t>Seguimiento</t>
  </si>
  <si>
    <t>Talento Humano</t>
  </si>
  <si>
    <t>Talento y Reserva Deportiva</t>
  </si>
  <si>
    <t>Tecnología de la información y las comunicaciones- TICS</t>
  </si>
  <si>
    <t>Tesorería</t>
  </si>
  <si>
    <r>
      <t>n= Z</t>
    </r>
    <r>
      <rPr>
        <b/>
        <vertAlign val="superscript"/>
        <sz val="14"/>
        <color theme="1"/>
        <rFont val="Calibri"/>
        <family val="2"/>
        <scheme val="minor"/>
      </rPr>
      <t>2</t>
    </r>
    <r>
      <rPr>
        <b/>
        <sz val="14"/>
        <color theme="1"/>
        <rFont val="Calibri"/>
        <family val="2"/>
        <scheme val="minor"/>
      </rPr>
      <t>Npq/e</t>
    </r>
    <r>
      <rPr>
        <b/>
        <vertAlign val="superscript"/>
        <sz val="14"/>
        <color theme="1"/>
        <rFont val="Calibri"/>
        <family val="2"/>
        <scheme val="minor"/>
      </rPr>
      <t>2</t>
    </r>
    <r>
      <rPr>
        <b/>
        <sz val="14"/>
        <color theme="1"/>
        <rFont val="Calibri"/>
        <family val="2"/>
        <scheme val="minor"/>
      </rPr>
      <t>(N-1)+Z2pq</t>
    </r>
  </si>
  <si>
    <t>n= tamaño muestra</t>
  </si>
  <si>
    <t>Exponentes</t>
  </si>
  <si>
    <t>Resta</t>
  </si>
  <si>
    <t xml:space="preserve">MULTIPLICACIÓN </t>
  </si>
  <si>
    <t>z= nivel de confianza 90%= 1.645</t>
  </si>
  <si>
    <t>p= variabilidad negativa 50%</t>
  </si>
  <si>
    <t>q= variabilidad positiva 50%</t>
  </si>
  <si>
    <t xml:space="preserve">N= tamaño de la población </t>
  </si>
  <si>
    <t>e= error 0.05</t>
  </si>
  <si>
    <t>Invitar a la ciudadania a consultar el informe de rendición de cuentas vigencia 2022 y primer semestre de 2023, el cual se realizó con el fin de promover la participación ciudadana que le permitiera a la entidad conocer las necesidades y opiniones de los
grupos de valor de los trámites y servicios del Ministerio frente a mejoras que se puedan realizar o implementar buscando mayor facilidad en su acceso y simplicidad en sus procedimientos.</t>
  </si>
  <si>
    <t>Generar un mecanismo que promueva la participación ciudadana para recolectar las preguntas sobre el Informe de rendición de cuentas 2022 que serán resueltas en la audiencia Pública.</t>
  </si>
  <si>
    <t>https://www.mindeporte.gov.co/atencion-servicio-ciudadania/politica-institucional-atencion-servicio-ciudadania/foros-consultas-ciudadanas/foros-consultas-ciudadanas-abiertas/informe-final-rendicion-cuentas-2022-2023</t>
  </si>
  <si>
    <t>Página web de la entidad, redes sociales. Medios de comunicación y correos masivos.</t>
  </si>
  <si>
    <t>Consulta Ciudadana: Informe Final de Rendición de Cuentas 2022-2023</t>
  </si>
  <si>
    <t>Yeferson yesid gaviria Aguilar</t>
  </si>
  <si>
    <t>Por qué en el año 2023 no se han ofertado los programas deportivos para los municipios.</t>
  </si>
  <si>
    <t xml:space="preserve">Anuar David Tovar Morales </t>
  </si>
  <si>
    <t>Cuanto es el monto destinado a la recuperación de parque recreativos</t>
  </si>
  <si>
    <t>Jorge Luis hernandez gonzale</t>
  </si>
  <si>
    <t xml:space="preserve">Creo que es sumamente importante </t>
  </si>
  <si>
    <t xml:space="preserve">Sahara Montero </t>
  </si>
  <si>
    <t>Cesar Leonardo Bolaños Cardenas</t>
  </si>
  <si>
    <t>Proceso de Unidad Popular del Suroccidente Colombiano</t>
  </si>
  <si>
    <t xml:space="preserve">Para que se realiza </t>
  </si>
  <si>
    <t>Quisiera saber que se ha adelantado respecto a la implementación de la Federación Deportiva Universitaria</t>
  </si>
  <si>
    <t>Como van a garantizar la participacion reforzada y efectiva del campesinado colombiano especialmente la del suroccidente valle cauca nariño putumayo y huila. que acciones afirmativas han realizado en 2022 y 2023</t>
  </si>
  <si>
    <t>Nelly María Castillo Asprilla</t>
  </si>
  <si>
    <t xml:space="preserve">Cesar Enrique Lopez Moron </t>
  </si>
  <si>
    <t>Andres mauricio gutierrez plazas</t>
  </si>
  <si>
    <t>Ayda Milena Gómez Suárez</t>
  </si>
  <si>
    <t xml:space="preserve">De acuerdo a esto que se plantea en el Plan de Desarrollo, pregunto: Cómo ha avanzado este tema desde el Patinaje artístico? y de qué manera se piensa fortalecer este proceso para las deportistas que están desde las categorías infantiles?, Gracias   " Se fortalecerá el programa de reserva deportiva del país, además se ampliará el
apoyo para la preparación y la participación de las y los atletas en eventos
internacionales que posicionen a Colombia como potencia deportiva continental,
esto en coordinación con los organismos que hacen parte del Sistema Nacional del
Deporte. Los programas deportivos se implementarán tomando como eje central la
formación integral del ser humano y la paz". </t>
  </si>
  <si>
    <t xml:space="preserve">Porqué se hacen escenarios Deportivos y pasando un tiempo ya son abandonado combirtiendose en Elefante blanco ejemplo en el Departamento de la Guajira </t>
  </si>
  <si>
    <t>Ligas legalmente reconocidas y las que están en proceso de legalización en el departamento</t>
  </si>
  <si>
    <t xml:space="preserve">¿Existe un seguros de vida que brinde el ministerio para los deportistas que mueren o se accidentan en competencia? </t>
  </si>
  <si>
    <t>8/23/23 16:50:46</t>
  </si>
  <si>
    <t>8/23/23 17:00:27</t>
  </si>
  <si>
    <t>8/23/23 17:08:54</t>
  </si>
  <si>
    <t>8/23/23 21:10:40</t>
  </si>
  <si>
    <t>8/24/23 11:13:42</t>
  </si>
  <si>
    <t>8/24/23 13:48:05</t>
  </si>
  <si>
    <t>8/24/23 14:48:32</t>
  </si>
  <si>
    <t>8/25/23 8:41:14</t>
  </si>
  <si>
    <t>8/30/23 16:24:29</t>
  </si>
  <si>
    <t xml:space="preserve">Señor Yeferson yesid gaviria Aguilar su pregunta fue radicada con el número 2023ER0028495 y se dio respuesta con el número 2023EE0033513
Se envío notificación de la radicación y respuesta al correo yesid93.ya@gmail.com </t>
  </si>
  <si>
    <t>Señor Cesar Leonardo Bolaños Cardenas su pregunta fue radicada con el número 2023ER0028502 y se dio respuesta con el número 2023EE0034539
Se envío notificación de la radicación y respuesta al correo cesar.bolanos@endeporte.edu.co</t>
  </si>
  <si>
    <t>Estimado ciudadano, muchas gracias por su comentario. El Ministerio del Deporte lo invita a participar en las próximas consultas</t>
  </si>
  <si>
    <t xml:space="preserve">Señora Nelly Maria Castillo Asprilla su pregunta fue radicada con el número 2023ER0028512 y se dio respuesta con el número 2023EE0034167
Se envío notificación de la radicación y respuesta al correo asprilla71@yahoo.com </t>
  </si>
  <si>
    <t xml:space="preserve">Señor Cesar Enrique López Moron su pregunta fue radicada con el número 2023ER0028518 y se dio respuesta con el número 2023EE0034128
Se envío notificación de la radicación y respuesta al correo Cesarlopezmoron@gmail.com </t>
  </si>
  <si>
    <t xml:space="preserve">Señor Andres Mauricio Gutierrez Plazas su pregunta fue radicada con el número 2023ER0028530 y se dio respuesta con el número 2023EE0034012
Se envío notificación de la radicación y respuesta al correo andresmgp2001@gmail.com </t>
  </si>
  <si>
    <t>Señora Ayda Milena Gómez Suárez su pregunta fue resuelta durante la audiencia pública por Por la Dirección de Posicionamiento y Liderazgo Deportivo. Link de ubicación grabación audiencia pública: https://www.youtube.com/watch?v=hYERkXpBNFI</t>
  </si>
  <si>
    <t>Señores Proceso de Unidad Popular del Suroccidente Colombiano su pregunta fue resuelta durante la audiencia pública realizada el 2 de octubre de 2023 en el salon presidente del IDRD en la ciudad de Bogotá por la Dirección de Posicionamiento y Liderazgo Deportivo. Link de ubicación grabación audiencia pública: https://www.youtube.com/watch?v=hYERkXpBNFI</t>
  </si>
  <si>
    <t>Señor Anuar David Tovar Morales su pregunta fue resuelta durante la audiencia pública realizada el 2 de octubre de 2023 en el salón presidente del IDRD en la ciudad de Bogotá por la Dirección de Pocisionamiento y Liderazgo Deportivo: https://www.youtube.com/watch?v=hYERkXpBNFI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</si>
</sst>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2"/>
      <color theme="1"/>
      <name val="Calibri"/>
      <family val="2"/>
      <scheme val="minor"/>
    </font>
    <font>
      <sz val="11"/>
      <color theme="1"/>
      <name val="Calibri"/>
      <family val="2"/>
      <scheme val="minor"/>
    </font>
    <font>
      <sz val="11"/>
      <color theme="1"/>
      <name val="Calibri"/>
      <family val="2"/>
      <scheme val="minor"/>
    </font>
    <font>
      <sz val="11"/>
      <color theme="1"/>
      <name val="Arial"/>
      <family val="2"/>
    </font>
    <font>
      <sz val="12"/>
      <color theme="1"/>
      <name val="Calibri"/>
      <family val="2"/>
      <scheme val="minor"/>
    </font>
    <font>
      <b/>
      <sz val="11"/>
      <color theme="1"/>
      <name val="Calibri"/>
      <family val="2"/>
      <scheme val="minor"/>
    </font>
    <font>
      <sz val="9"/>
      <color indexed="81"/>
      <name val="Tahoma"/>
      <family val="2"/>
    </font>
    <font>
      <b/>
      <sz val="11"/>
      <color theme="1"/>
      <name val="Arial"/>
      <family val="2"/>
    </font>
    <font>
      <b/>
      <sz val="14"/>
      <color theme="1"/>
      <name val="Calibri"/>
      <family val="2"/>
      <scheme val="minor"/>
    </font>
    <font>
      <b/>
      <sz val="9"/>
      <color indexed="81"/>
      <name val="Tahoma"/>
      <family val="2"/>
    </font>
    <font>
      <b/>
      <vertAlign val="superscript"/>
      <sz val="14"/>
      <color theme="1"/>
      <name val="Calibri"/>
      <family val="2"/>
      <scheme val="minor"/>
    </font>
    <font>
      <u/>
      <sz val="12"/>
      <color theme="10"/>
      <name val="Calibri"/>
      <family val="2"/>
      <scheme val="minor"/>
    </font>
    <font>
      <sz val="11"/>
      <name val="Calibri"/>
      <family val="2"/>
    </font>
    <font>
      <sz val="10"/>
      <color theme="1"/>
      <name val="Arial"/>
      <family val="2"/>
    </font>
    <font>
      <b/>
      <sz val="10"/>
      <color theme="1"/>
      <name val="Arial"/>
      <family val="2"/>
    </font>
    <font>
      <sz val="10"/>
      <name val="Arial"/>
      <family val="2"/>
    </font>
    <font>
      <b/>
      <sz val="10"/>
      <color rgb="FF000000"/>
      <name val="Arial"/>
      <family val="2"/>
    </font>
    <font>
      <sz val="10"/>
      <color theme="1"/>
      <name val="Calibri"/>
      <family val="2"/>
      <scheme val="minor"/>
    </font>
    <font>
      <sz val="12"/>
      <name val="Calibri"/>
      <family val="2"/>
      <scheme val="minor"/>
    </font>
    <font>
      <sz val="11"/>
      <color rgb="FF000000"/>
      <name val="Calibri"/>
      <family val="2"/>
      <scheme val="minor"/>
    </font>
  </fonts>
  <fills count="6">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rgb="FFFFFFFF"/>
        <bgColor rgb="FF000000"/>
      </patternFill>
    </fill>
    <fill>
      <patternFill patternType="solid">
        <fgColor theme="0"/>
        <bgColor rgb="FFDDEBF7"/>
      </patternFill>
    </fill>
  </fills>
  <borders count="3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medium">
        <color auto="1"/>
      </left>
      <right style="thin">
        <color auto="1"/>
      </right>
      <top style="thin">
        <color auto="1"/>
      </top>
      <bottom style="thin">
        <color auto="1"/>
      </bottom>
      <diagonal/>
    </border>
    <border>
      <left/>
      <right style="medium">
        <color auto="1"/>
      </right>
      <top style="thin">
        <color auto="1"/>
      </top>
      <bottom style="thin">
        <color auto="1"/>
      </bottom>
      <diagonal/>
    </border>
    <border>
      <left style="thin">
        <color auto="1"/>
      </left>
      <right style="thin">
        <color auto="1"/>
      </right>
      <top style="thin">
        <color auto="1"/>
      </top>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auto="1"/>
      </left>
      <right style="medium">
        <color indexed="64"/>
      </right>
      <top style="thin">
        <color auto="1"/>
      </top>
      <bottom style="thin">
        <color auto="1"/>
      </bottom>
      <diagonal/>
    </border>
    <border>
      <left style="medium">
        <color indexed="64"/>
      </left>
      <right style="thin">
        <color auto="1"/>
      </right>
      <top style="thin">
        <color auto="1"/>
      </top>
      <bottom style="medium">
        <color indexed="64"/>
      </bottom>
      <diagonal/>
    </border>
    <border>
      <left style="thin">
        <color auto="1"/>
      </left>
      <right style="thin">
        <color auto="1"/>
      </right>
      <top style="thin">
        <color auto="1"/>
      </top>
      <bottom style="medium">
        <color indexed="64"/>
      </bottom>
      <diagonal/>
    </border>
    <border>
      <left style="thin">
        <color auto="1"/>
      </left>
      <right style="medium">
        <color indexed="64"/>
      </right>
      <top style="thin">
        <color auto="1"/>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style="medium">
        <color indexed="64"/>
      </right>
      <top style="medium">
        <color indexed="64"/>
      </top>
      <bottom/>
      <diagonal/>
    </border>
    <border>
      <left/>
      <right/>
      <top/>
      <bottom style="medium">
        <color indexed="64"/>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bottom/>
      <diagonal/>
    </border>
    <border>
      <left style="thin">
        <color auto="1"/>
      </left>
      <right style="medium">
        <color indexed="64"/>
      </right>
      <top/>
      <bottom/>
      <diagonal/>
    </border>
    <border>
      <left style="thin">
        <color auto="1"/>
      </left>
      <right/>
      <top style="thin">
        <color auto="1"/>
      </top>
      <bottom style="medium">
        <color indexed="64"/>
      </bottom>
      <diagonal/>
    </border>
    <border>
      <left/>
      <right/>
      <top style="thin">
        <color auto="1"/>
      </top>
      <bottom style="medium">
        <color indexed="64"/>
      </bottom>
      <diagonal/>
    </border>
    <border>
      <left/>
      <right style="medium">
        <color indexed="64"/>
      </right>
      <top style="thin">
        <color auto="1"/>
      </top>
      <bottom style="medium">
        <color indexed="64"/>
      </bottom>
      <diagonal/>
    </border>
    <border>
      <left style="thin">
        <color auto="1"/>
      </left>
      <right/>
      <top style="medium">
        <color indexed="64"/>
      </top>
      <bottom style="thin">
        <color auto="1"/>
      </bottom>
      <diagonal/>
    </border>
    <border>
      <left/>
      <right/>
      <top style="medium">
        <color indexed="64"/>
      </top>
      <bottom style="thin">
        <color auto="1"/>
      </bottom>
      <diagonal/>
    </border>
    <border>
      <left/>
      <right style="medium">
        <color indexed="64"/>
      </right>
      <top style="medium">
        <color indexed="64"/>
      </top>
      <bottom style="thin">
        <color auto="1"/>
      </bottom>
      <diagonal/>
    </border>
    <border>
      <left style="medium">
        <color auto="1"/>
      </left>
      <right/>
      <top/>
      <bottom style="thin">
        <color auto="1"/>
      </bottom>
      <diagonal/>
    </border>
    <border>
      <left/>
      <right style="thin">
        <color auto="1"/>
      </right>
      <top/>
      <bottom style="thin">
        <color auto="1"/>
      </bottom>
      <diagonal/>
    </border>
  </borders>
  <cellStyleXfs count="5">
    <xf numFmtId="0" fontId="0" fillId="0" borderId="0"/>
    <xf numFmtId="9" fontId="4" fillId="0" borderId="0" applyFont="0" applyFill="0" applyBorder="0" applyAlignment="0" applyProtection="0"/>
    <xf numFmtId="0" fontId="2" fillId="0" borderId="0"/>
    <xf numFmtId="0" fontId="11" fillId="0" borderId="0" applyNumberFormat="0" applyFill="0" applyBorder="0" applyAlignment="0" applyProtection="0"/>
    <xf numFmtId="0" fontId="11" fillId="0" borderId="0" applyNumberFormat="0" applyFill="0" applyBorder="0" applyAlignment="0" applyProtection="0"/>
  </cellStyleXfs>
  <cellXfs count="109">
    <xf numFmtId="0" fontId="0" fillId="0" borderId="0" xfId="0"/>
    <xf numFmtId="0" fontId="7" fillId="2" borderId="16" xfId="0" applyFont="1" applyFill="1" applyBorder="1" applyAlignment="1">
      <alignment horizontal="left"/>
    </xf>
    <xf numFmtId="0" fontId="7" fillId="0" borderId="18" xfId="0" applyFont="1" applyBorder="1" applyAlignment="1">
      <alignment vertical="top"/>
    </xf>
    <xf numFmtId="0" fontId="7" fillId="2" borderId="21" xfId="0" applyFont="1" applyFill="1" applyBorder="1" applyAlignment="1">
      <alignment horizontal="left" vertical="top"/>
    </xf>
    <xf numFmtId="0" fontId="3" fillId="2" borderId="22" xfId="0" applyFont="1" applyFill="1" applyBorder="1" applyAlignment="1">
      <alignment horizontal="center" vertical="top"/>
    </xf>
    <xf numFmtId="0" fontId="7" fillId="2" borderId="0" xfId="0" applyFont="1" applyFill="1" applyAlignment="1">
      <alignment horizontal="left"/>
    </xf>
    <xf numFmtId="0" fontId="2" fillId="0" borderId="0" xfId="2"/>
    <xf numFmtId="0" fontId="5" fillId="0" borderId="0" xfId="2" applyFont="1"/>
    <xf numFmtId="0" fontId="8" fillId="0" borderId="0" xfId="2" applyFont="1"/>
    <xf numFmtId="1" fontId="2" fillId="0" borderId="0" xfId="2" applyNumberFormat="1"/>
    <xf numFmtId="3" fontId="2" fillId="0" borderId="0" xfId="2" applyNumberFormat="1"/>
    <xf numFmtId="0" fontId="7" fillId="2" borderId="23" xfId="0" applyFont="1" applyFill="1" applyBorder="1" applyAlignment="1">
      <alignment horizontal="left"/>
    </xf>
    <xf numFmtId="0" fontId="1" fillId="0" borderId="0" xfId="2" applyFont="1"/>
    <xf numFmtId="0" fontId="0" fillId="0" borderId="27" xfId="0" applyBorder="1" applyAlignment="1">
      <alignment horizontal="left"/>
    </xf>
    <xf numFmtId="0" fontId="0" fillId="0" borderId="26" xfId="0" applyBorder="1" applyAlignment="1">
      <alignment horizontal="left"/>
    </xf>
    <xf numFmtId="0" fontId="12" fillId="4" borderId="2" xfId="0" applyFont="1" applyFill="1" applyBorder="1" applyAlignment="1">
      <alignment horizontal="left" wrapText="1"/>
    </xf>
    <xf numFmtId="0" fontId="12" fillId="4" borderId="27" xfId="0" applyFont="1" applyFill="1" applyBorder="1" applyAlignment="1">
      <alignment horizontal="left" wrapText="1"/>
    </xf>
    <xf numFmtId="0" fontId="12" fillId="4" borderId="26" xfId="0" applyFont="1" applyFill="1" applyBorder="1" applyAlignment="1">
      <alignment horizontal="left" wrapText="1"/>
    </xf>
    <xf numFmtId="0" fontId="0" fillId="0" borderId="2" xfId="0" applyBorder="1" applyAlignment="1">
      <alignment horizontal="left"/>
    </xf>
    <xf numFmtId="0" fontId="13" fillId="0" borderId="1" xfId="0" applyFont="1" applyBorder="1"/>
    <xf numFmtId="0" fontId="15" fillId="4" borderId="1" xfId="0" applyFont="1" applyFill="1" applyBorder="1"/>
    <xf numFmtId="0" fontId="19" fillId="5" borderId="1" xfId="0" applyFont="1" applyFill="1" applyBorder="1"/>
    <xf numFmtId="0" fontId="19" fillId="2" borderId="1" xfId="0" applyFont="1" applyFill="1" applyBorder="1"/>
    <xf numFmtId="0" fontId="13" fillId="0" borderId="36" xfId="0" applyFont="1" applyBorder="1" applyAlignment="1">
      <alignment horizontal="center"/>
    </xf>
    <xf numFmtId="0" fontId="13" fillId="0" borderId="2" xfId="0" applyFont="1" applyBorder="1"/>
    <xf numFmtId="0" fontId="13" fillId="0" borderId="26" xfId="0" applyFont="1" applyBorder="1"/>
    <xf numFmtId="0" fontId="13" fillId="0" borderId="37" xfId="0" applyFont="1" applyBorder="1" applyAlignment="1">
      <alignment horizontal="center"/>
    </xf>
    <xf numFmtId="0" fontId="18" fillId="2" borderId="26" xfId="0" applyFont="1" applyFill="1" applyBorder="1"/>
    <xf numFmtId="0" fontId="15" fillId="4" borderId="26" xfId="0" applyFont="1" applyFill="1" applyBorder="1"/>
    <xf numFmtId="0" fontId="0" fillId="2" borderId="1" xfId="0" applyFill="1" applyBorder="1"/>
    <xf numFmtId="0" fontId="13" fillId="2" borderId="1" xfId="0" applyFont="1" applyFill="1" applyBorder="1" applyAlignment="1">
      <alignment horizontal="center" wrapText="1"/>
    </xf>
    <xf numFmtId="0" fontId="0" fillId="2" borderId="0" xfId="0" applyFill="1"/>
    <xf numFmtId="22" fontId="19" fillId="2" borderId="1" xfId="0" applyNumberFormat="1" applyFont="1" applyFill="1" applyBorder="1" applyAlignment="1">
      <alignment horizontal="left"/>
    </xf>
    <xf numFmtId="0" fontId="15" fillId="2" borderId="2" xfId="0" applyFont="1" applyFill="1" applyBorder="1" applyAlignment="1">
      <alignment horizontal="left" wrapText="1"/>
    </xf>
    <xf numFmtId="0" fontId="15" fillId="2" borderId="27" xfId="0" applyFont="1" applyFill="1" applyBorder="1" applyAlignment="1">
      <alignment horizontal="left" wrapText="1"/>
    </xf>
    <xf numFmtId="0" fontId="15" fillId="2" borderId="4" xfId="0" applyFont="1" applyFill="1" applyBorder="1" applyAlignment="1">
      <alignment horizontal="left" wrapText="1"/>
    </xf>
    <xf numFmtId="0" fontId="15" fillId="2" borderId="1" xfId="0" applyFont="1" applyFill="1" applyBorder="1" applyAlignment="1">
      <alignment horizontal="left" wrapText="1"/>
    </xf>
    <xf numFmtId="0" fontId="13" fillId="3" borderId="8" xfId="0" applyFont="1" applyFill="1" applyBorder="1" applyAlignment="1">
      <alignment horizontal="center"/>
    </xf>
    <xf numFmtId="0" fontId="13" fillId="3" borderId="9" xfId="0" applyFont="1" applyFill="1" applyBorder="1" applyAlignment="1">
      <alignment horizontal="center"/>
    </xf>
    <xf numFmtId="0" fontId="13" fillId="3" borderId="10" xfId="0" applyFont="1" applyFill="1" applyBorder="1" applyAlignment="1">
      <alignment horizontal="center"/>
    </xf>
    <xf numFmtId="0" fontId="13" fillId="0" borderId="13" xfId="0" applyFont="1" applyBorder="1" applyAlignment="1">
      <alignment horizontal="center"/>
    </xf>
    <xf numFmtId="9" fontId="13" fillId="0" borderId="1" xfId="1" applyFont="1" applyBorder="1" applyAlignment="1">
      <alignment horizontal="center"/>
    </xf>
    <xf numFmtId="9" fontId="13" fillId="0" borderId="11" xfId="1" applyFont="1" applyBorder="1" applyAlignment="1">
      <alignment horizontal="center"/>
    </xf>
    <xf numFmtId="9" fontId="13" fillId="0" borderId="13" xfId="1" applyFont="1" applyBorder="1" applyAlignment="1">
      <alignment horizontal="center"/>
    </xf>
    <xf numFmtId="9" fontId="13" fillId="0" borderId="14" xfId="1" applyFont="1" applyBorder="1" applyAlignment="1">
      <alignment horizontal="center"/>
    </xf>
    <xf numFmtId="0" fontId="13" fillId="0" borderId="28" xfId="0" applyFont="1" applyBorder="1" applyAlignment="1">
      <alignment horizontal="center"/>
    </xf>
    <xf numFmtId="0" fontId="13" fillId="0" borderId="29" xfId="0" applyFont="1" applyBorder="1" applyAlignment="1">
      <alignment horizontal="center"/>
    </xf>
    <xf numFmtId="0" fontId="13" fillId="0" borderId="1" xfId="0" applyFont="1" applyBorder="1" applyAlignment="1">
      <alignment horizontal="center"/>
    </xf>
    <xf numFmtId="0" fontId="13" fillId="0" borderId="2" xfId="0" applyFont="1" applyBorder="1" applyAlignment="1">
      <alignment horizontal="center"/>
    </xf>
    <xf numFmtId="0" fontId="13" fillId="0" borderId="27" xfId="0" applyFont="1" applyBorder="1" applyAlignment="1">
      <alignment horizontal="center"/>
    </xf>
    <xf numFmtId="0" fontId="13" fillId="0" borderId="4" xfId="0" applyFont="1" applyBorder="1" applyAlignment="1">
      <alignment horizontal="center"/>
    </xf>
    <xf numFmtId="0" fontId="11" fillId="0" borderId="1" xfId="4" applyBorder="1" applyAlignment="1">
      <alignment horizontal="center" wrapText="1"/>
    </xf>
    <xf numFmtId="0" fontId="0" fillId="0" borderId="1" xfId="0" applyBorder="1" applyAlignment="1">
      <alignment horizontal="center" wrapText="1"/>
    </xf>
    <xf numFmtId="0" fontId="0" fillId="0" borderId="11" xfId="0" applyBorder="1" applyAlignment="1">
      <alignment horizontal="center" wrapText="1"/>
    </xf>
    <xf numFmtId="0" fontId="13" fillId="0" borderId="12" xfId="0" applyFont="1" applyBorder="1" applyAlignment="1">
      <alignment horizontal="left" vertical="top"/>
    </xf>
    <xf numFmtId="0" fontId="13" fillId="0" borderId="13" xfId="0" applyFont="1" applyBorder="1" applyAlignment="1">
      <alignment horizontal="left" vertical="top"/>
    </xf>
    <xf numFmtId="0" fontId="13" fillId="0" borderId="1" xfId="0" applyFont="1" applyBorder="1" applyAlignment="1">
      <alignment horizontal="center" vertical="center"/>
    </xf>
    <xf numFmtId="0" fontId="13" fillId="0" borderId="13" xfId="0" applyFont="1" applyBorder="1" applyAlignment="1">
      <alignment horizontal="center" vertical="center"/>
    </xf>
    <xf numFmtId="0" fontId="13" fillId="0" borderId="3" xfId="0" applyFont="1" applyBorder="1" applyAlignment="1">
      <alignment horizontal="left" vertical="top"/>
    </xf>
    <xf numFmtId="0" fontId="13" fillId="0" borderId="1" xfId="0" applyFont="1" applyBorder="1" applyAlignment="1">
      <alignment horizontal="left" vertical="top"/>
    </xf>
    <xf numFmtId="0" fontId="13" fillId="0" borderId="19" xfId="0" applyFont="1" applyBorder="1" applyAlignment="1">
      <alignment horizontal="left" vertical="top"/>
    </xf>
    <xf numFmtId="0" fontId="13" fillId="0" borderId="0" xfId="0" applyFont="1" applyAlignment="1">
      <alignment horizontal="left" vertical="top"/>
    </xf>
    <xf numFmtId="0" fontId="13" fillId="0" borderId="5" xfId="0" applyFont="1" applyBorder="1" applyAlignment="1">
      <alignment horizontal="center" vertical="center"/>
    </xf>
    <xf numFmtId="0" fontId="17" fillId="0" borderId="5" xfId="0" applyFont="1" applyBorder="1" applyAlignment="1">
      <alignment horizontal="left" vertical="top"/>
    </xf>
    <xf numFmtId="14" fontId="13" fillId="0" borderId="1" xfId="0" applyNumberFormat="1" applyFont="1" applyBorder="1" applyAlignment="1">
      <alignment horizontal="center"/>
    </xf>
    <xf numFmtId="0" fontId="13" fillId="0" borderId="26" xfId="0" applyFont="1" applyBorder="1" applyAlignment="1">
      <alignment horizontal="center"/>
    </xf>
    <xf numFmtId="0" fontId="13" fillId="0" borderId="3" xfId="0" applyFont="1" applyBorder="1" applyAlignment="1">
      <alignment horizontal="center" vertical="center"/>
    </xf>
    <xf numFmtId="0" fontId="13" fillId="0" borderId="12" xfId="0" applyFont="1" applyBorder="1" applyAlignment="1">
      <alignment horizontal="left" vertical="top" wrapText="1"/>
    </xf>
    <xf numFmtId="0" fontId="13" fillId="0" borderId="13" xfId="0" applyFont="1" applyBorder="1" applyAlignment="1">
      <alignment horizontal="left" vertical="top" wrapText="1"/>
    </xf>
    <xf numFmtId="0" fontId="13" fillId="0" borderId="13" xfId="0" applyFont="1" applyBorder="1" applyAlignment="1">
      <alignment horizontal="center" wrapText="1"/>
    </xf>
    <xf numFmtId="0" fontId="13" fillId="0" borderId="30" xfId="0" applyFont="1" applyBorder="1" applyAlignment="1">
      <alignment horizontal="center"/>
    </xf>
    <xf numFmtId="0" fontId="13" fillId="0" borderId="31" xfId="0" applyFont="1" applyBorder="1" applyAlignment="1">
      <alignment horizontal="center"/>
    </xf>
    <xf numFmtId="0" fontId="13" fillId="0" borderId="32" xfId="0" applyFont="1" applyBorder="1" applyAlignment="1">
      <alignment horizontal="center"/>
    </xf>
    <xf numFmtId="0" fontId="14" fillId="0" borderId="1" xfId="0" applyFont="1" applyBorder="1" applyAlignment="1">
      <alignment horizontal="center" vertical="center"/>
    </xf>
    <xf numFmtId="0" fontId="13" fillId="2" borderId="7" xfId="0" applyFont="1" applyFill="1" applyBorder="1" applyAlignment="1">
      <alignment horizontal="center" vertical="center" wrapText="1"/>
    </xf>
    <xf numFmtId="0" fontId="13" fillId="0" borderId="33" xfId="0" applyFont="1" applyBorder="1" applyAlignment="1">
      <alignment horizontal="center"/>
    </xf>
    <xf numFmtId="0" fontId="13" fillId="0" borderId="34" xfId="0" applyFont="1" applyBorder="1" applyAlignment="1">
      <alignment horizontal="center"/>
    </xf>
    <xf numFmtId="0" fontId="13" fillId="0" borderId="35" xfId="0" applyFont="1" applyBorder="1" applyAlignment="1">
      <alignment horizontal="center"/>
    </xf>
    <xf numFmtId="0" fontId="0" fillId="2" borderId="15" xfId="0" applyFill="1" applyBorder="1" applyAlignment="1">
      <alignment horizontal="center"/>
    </xf>
    <xf numFmtId="0" fontId="0" fillId="2" borderId="16" xfId="0" applyFill="1" applyBorder="1" applyAlignment="1">
      <alignment horizontal="center"/>
    </xf>
    <xf numFmtId="0" fontId="0" fillId="2" borderId="17" xfId="0" applyFill="1" applyBorder="1" applyAlignment="1">
      <alignment horizontal="center"/>
    </xf>
    <xf numFmtId="0" fontId="0" fillId="2" borderId="19" xfId="0" applyFill="1" applyBorder="1" applyAlignment="1">
      <alignment horizontal="center"/>
    </xf>
    <xf numFmtId="0" fontId="0" fillId="2" borderId="0" xfId="0" applyFill="1" applyAlignment="1">
      <alignment horizontal="center"/>
    </xf>
    <xf numFmtId="0" fontId="0" fillId="2" borderId="20" xfId="0" applyFill="1" applyBorder="1" applyAlignment="1">
      <alignment horizontal="center"/>
    </xf>
    <xf numFmtId="0" fontId="0" fillId="2" borderId="24" xfId="0" applyFill="1" applyBorder="1" applyAlignment="1">
      <alignment horizontal="center"/>
    </xf>
    <xf numFmtId="0" fontId="0" fillId="2" borderId="22" xfId="0" applyFill="1" applyBorder="1" applyAlignment="1">
      <alignment horizontal="center"/>
    </xf>
    <xf numFmtId="0" fontId="0" fillId="2" borderId="25" xfId="0" applyFill="1" applyBorder="1" applyAlignment="1">
      <alignment horizontal="center"/>
    </xf>
    <xf numFmtId="0" fontId="7" fillId="2" borderId="16" xfId="0" applyFont="1" applyFill="1" applyBorder="1" applyAlignment="1">
      <alignment horizontal="left"/>
    </xf>
    <xf numFmtId="0" fontId="3" fillId="2" borderId="22" xfId="0" applyFont="1" applyFill="1" applyBorder="1" applyAlignment="1">
      <alignment horizontal="center" vertical="top"/>
    </xf>
    <xf numFmtId="0" fontId="7" fillId="2" borderId="15" xfId="0" applyFont="1" applyFill="1" applyBorder="1" applyAlignment="1">
      <alignment horizontal="left"/>
    </xf>
    <xf numFmtId="0" fontId="13" fillId="2" borderId="6" xfId="0" applyFont="1" applyFill="1" applyBorder="1" applyAlignment="1">
      <alignment horizontal="center" vertical="center"/>
    </xf>
    <xf numFmtId="0" fontId="13" fillId="2" borderId="7" xfId="0" applyFont="1" applyFill="1" applyBorder="1" applyAlignment="1">
      <alignment horizontal="center" vertical="center"/>
    </xf>
    <xf numFmtId="14" fontId="17" fillId="0" borderId="5" xfId="0" applyNumberFormat="1" applyFont="1" applyBorder="1" applyAlignment="1">
      <alignment horizontal="center" vertical="top"/>
    </xf>
    <xf numFmtId="0" fontId="17" fillId="0" borderId="5" xfId="0" applyFont="1" applyBorder="1" applyAlignment="1">
      <alignment horizontal="center" vertical="top"/>
    </xf>
    <xf numFmtId="0" fontId="7" fillId="2" borderId="21" xfId="0" applyFont="1" applyFill="1" applyBorder="1" applyAlignment="1">
      <alignment horizontal="left" vertical="top" wrapText="1"/>
    </xf>
    <xf numFmtId="0" fontId="7" fillId="2" borderId="23" xfId="0" applyFont="1" applyFill="1" applyBorder="1" applyAlignment="1">
      <alignment horizontal="left" vertical="top" wrapText="1"/>
    </xf>
    <xf numFmtId="0" fontId="3" fillId="2" borderId="24" xfId="0" applyFont="1" applyFill="1" applyBorder="1" applyAlignment="1">
      <alignment horizontal="center" vertical="top"/>
    </xf>
    <xf numFmtId="0" fontId="13" fillId="0" borderId="7" xfId="0" applyFont="1" applyBorder="1" applyAlignment="1">
      <alignment horizontal="center"/>
    </xf>
    <xf numFmtId="0" fontId="16" fillId="0" borderId="1" xfId="0" applyFont="1" applyBorder="1" applyAlignment="1">
      <alignment horizontal="center" vertical="top"/>
    </xf>
    <xf numFmtId="0" fontId="14" fillId="0" borderId="1" xfId="0" applyFont="1" applyBorder="1" applyAlignment="1">
      <alignment horizontal="center" vertical="top"/>
    </xf>
    <xf numFmtId="0" fontId="17" fillId="0" borderId="1" xfId="0" applyFont="1" applyBorder="1" applyAlignment="1">
      <alignment horizontal="left" vertical="top" wrapText="1"/>
    </xf>
    <xf numFmtId="0" fontId="17" fillId="0" borderId="1" xfId="0" applyFont="1" applyBorder="1" applyAlignment="1">
      <alignment horizontal="left" vertical="top"/>
    </xf>
    <xf numFmtId="0" fontId="15" fillId="4" borderId="2" xfId="0" applyFont="1" applyFill="1" applyBorder="1" applyAlignment="1">
      <alignment horizontal="left" wrapText="1"/>
    </xf>
    <xf numFmtId="0" fontId="15" fillId="4" borderId="27" xfId="0" applyFont="1" applyFill="1" applyBorder="1" applyAlignment="1">
      <alignment horizontal="left" wrapText="1"/>
    </xf>
    <xf numFmtId="0" fontId="15" fillId="4" borderId="26" xfId="0" applyFont="1" applyFill="1" applyBorder="1" applyAlignment="1">
      <alignment horizontal="left" wrapText="1"/>
    </xf>
    <xf numFmtId="0" fontId="13" fillId="0" borderId="2" xfId="0" applyFont="1" applyBorder="1" applyAlignment="1">
      <alignment horizontal="left"/>
    </xf>
    <xf numFmtId="0" fontId="13" fillId="0" borderId="27" xfId="0" applyFont="1" applyBorder="1" applyAlignment="1">
      <alignment horizontal="left"/>
    </xf>
    <xf numFmtId="0" fontId="13" fillId="0" borderId="26" xfId="0" applyFont="1" applyBorder="1" applyAlignment="1">
      <alignment horizontal="left"/>
    </xf>
    <xf numFmtId="0" fontId="15" fillId="4" borderId="1" xfId="0" applyFont="1" applyFill="1" applyBorder="1" applyAlignment="1">
      <alignment horizontal="left" wrapText="1"/>
    </xf>
  </cellXfs>
  <cellStyles count="5">
    <cellStyle name="Hipervínculo" xfId="4" builtinId="8"/>
    <cellStyle name="Hyperlink" xfId="3" xr:uid="{00000000-000B-0000-0000-000008000000}"/>
    <cellStyle name="Normal" xfId="0" builtinId="0"/>
    <cellStyle name="Normal 2" xfId="2" xr:uid="{00000000-0005-0000-0000-000001000000}"/>
    <cellStyle name="Porcentaje" xfId="1" builtinId="5"/>
  </cellStyles>
  <dxfs count="0"/>
  <tableStyles count="0" defaultTableStyle="TableStyleMedium2" defaultPivotStyle="PivotStyleLight16"/>
  <colors>
    <mruColors>
      <color rgb="FF6898FC"/>
      <color rgb="FFDCEAFB"/>
      <color rgb="FF0D4379"/>
      <color rgb="FF0F4A8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externalLink" Target="externalLinks/externalLink1.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352425</xdr:colOff>
      <xdr:row>1</xdr:row>
      <xdr:rowOff>133350</xdr:rowOff>
    </xdr:from>
    <xdr:to>
      <xdr:col>2</xdr:col>
      <xdr:colOff>1390650</xdr:colOff>
      <xdr:row>5</xdr:row>
      <xdr:rowOff>85725</xdr:rowOff>
    </xdr:to>
    <xdr:pic>
      <xdr:nvPicPr>
        <xdr:cNvPr id="2" name="Imagen 1">
          <a:extLst>
            <a:ext uri="{FF2B5EF4-FFF2-40B4-BE49-F238E27FC236}">
              <a16:creationId xmlns:a16="http://schemas.microsoft.com/office/drawing/2014/main" id="{87222051-BED7-4291-8741-9CB25C19C19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52425" y="342900"/>
          <a:ext cx="3876675" cy="77152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mgarzonp/Documents/Seguimiento%20calidad%20peticiones/Septiembre_2022/Seguimiento%20calidad%20de%20peticiones_septiembre.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ato"/>
      <sheetName val="Instrucciones"/>
      <sheetName val="Despacho Ministro"/>
      <sheetName val="Viceministro"/>
      <sheetName val="Recursos y herramientas"/>
      <sheetName val="Posicionamiento"/>
      <sheetName val="Jurídica"/>
      <sheetName val="Control interno"/>
      <sheetName val="Secretaría General"/>
      <sheetName val="IVC"/>
      <sheetName val="Hoja2"/>
    </sheetNames>
    <sheetDataSet>
      <sheetData sheetId="0">
        <row r="7">
          <cell r="S7">
            <v>1449</v>
          </cell>
        </row>
      </sheetData>
      <sheetData sheetId="1"/>
      <sheetData sheetId="2"/>
      <sheetData sheetId="3"/>
      <sheetData sheetId="4"/>
      <sheetData sheetId="5"/>
      <sheetData sheetId="6"/>
      <sheetData sheetId="7"/>
      <sheetData sheetId="8"/>
      <sheetData sheetId="9"/>
      <sheetData sheetId="10"/>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www.mindeporte.gov.co/atencion-servicio-ciudadania/politica-institucional-atencion-servicio-ciudadania/foros-consultas-ciudadanas/foros-consultas-ciudadanas-abiertas/informe-final-rendicion-cuentas-2022-2023" TargetMode="External"/><Relationship Id="rId5" Type="http://schemas.openxmlformats.org/officeDocument/2006/relationships/comments" Target="../comments1.xml"/><Relationship Id="rId4"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O255"/>
  <sheetViews>
    <sheetView tabSelected="1" topLeftCell="C1" zoomScaleNormal="100" zoomScalePageLayoutView="68" workbookViewId="0">
      <selection activeCell="D8" sqref="D8:O8"/>
    </sheetView>
  </sheetViews>
  <sheetFormatPr baseColWidth="10" defaultColWidth="11" defaultRowHeight="15.75" x14ac:dyDescent="0.25"/>
  <cols>
    <col min="1" max="1" width="5.875" customWidth="1"/>
    <col min="2" max="2" width="31.375" style="29" customWidth="1"/>
    <col min="3" max="3" width="45" customWidth="1"/>
    <col min="9" max="9" width="11.625" customWidth="1"/>
    <col min="10" max="10" width="45.875" customWidth="1"/>
    <col min="15" max="15" width="11.375" customWidth="1"/>
  </cols>
  <sheetData>
    <row r="2" spans="1:15" ht="16.5" thickBot="1" x14ac:dyDescent="0.3">
      <c r="A2" s="78"/>
      <c r="B2" s="79"/>
      <c r="C2" s="80"/>
      <c r="D2" s="87" t="s">
        <v>0</v>
      </c>
      <c r="E2" s="87"/>
      <c r="F2" s="87"/>
      <c r="G2" s="87"/>
      <c r="H2" s="87"/>
      <c r="I2" s="87"/>
      <c r="J2" s="87"/>
      <c r="K2" s="87"/>
      <c r="L2" s="87"/>
      <c r="M2" s="87"/>
      <c r="N2" s="1"/>
      <c r="O2" s="2" t="s">
        <v>1</v>
      </c>
    </row>
    <row r="3" spans="1:15" x14ac:dyDescent="0.25">
      <c r="A3" s="81"/>
      <c r="B3" s="82"/>
      <c r="C3" s="83"/>
      <c r="D3" s="5"/>
      <c r="E3" s="5"/>
      <c r="F3" s="5"/>
      <c r="G3" s="5"/>
      <c r="H3" s="5"/>
      <c r="I3" s="5"/>
      <c r="J3" s="5"/>
      <c r="K3" s="5"/>
      <c r="L3" s="5"/>
      <c r="M3" s="5"/>
      <c r="N3" s="5"/>
      <c r="O3" s="3" t="s">
        <v>2</v>
      </c>
    </row>
    <row r="4" spans="1:15" ht="16.5" thickBot="1" x14ac:dyDescent="0.3">
      <c r="A4" s="81"/>
      <c r="B4" s="82"/>
      <c r="C4" s="83"/>
      <c r="D4" s="88" t="s">
        <v>3</v>
      </c>
      <c r="E4" s="88"/>
      <c r="F4" s="88"/>
      <c r="G4" s="88"/>
      <c r="H4" s="88"/>
      <c r="I4" s="88"/>
      <c r="J4" s="88"/>
      <c r="K4" s="88"/>
      <c r="L4" s="88"/>
      <c r="M4" s="88"/>
      <c r="N4" s="4"/>
      <c r="O4" s="11" t="s">
        <v>4</v>
      </c>
    </row>
    <row r="5" spans="1:15" ht="15.75" customHeight="1" x14ac:dyDescent="0.25">
      <c r="A5" s="81"/>
      <c r="B5" s="82"/>
      <c r="C5" s="83"/>
      <c r="D5" s="89" t="s">
        <v>5</v>
      </c>
      <c r="E5" s="87"/>
      <c r="F5" s="87"/>
      <c r="G5" s="87"/>
      <c r="H5" s="87"/>
      <c r="I5" s="87"/>
      <c r="J5" s="87"/>
      <c r="K5" s="87"/>
      <c r="L5" s="87"/>
      <c r="M5" s="87"/>
      <c r="N5" s="1"/>
      <c r="O5" s="94" t="s">
        <v>6</v>
      </c>
    </row>
    <row r="6" spans="1:15" ht="16.5" thickBot="1" x14ac:dyDescent="0.3">
      <c r="A6" s="84"/>
      <c r="B6" s="85"/>
      <c r="C6" s="86"/>
      <c r="D6" s="96" t="s">
        <v>7</v>
      </c>
      <c r="E6" s="88"/>
      <c r="F6" s="88"/>
      <c r="G6" s="88"/>
      <c r="H6" s="88"/>
      <c r="I6" s="88"/>
      <c r="J6" s="88"/>
      <c r="K6" s="88"/>
      <c r="L6" s="88"/>
      <c r="M6" s="88"/>
      <c r="N6" s="4"/>
      <c r="O6" s="95"/>
    </row>
    <row r="7" spans="1:15" ht="5.25" customHeight="1" x14ac:dyDescent="0.25"/>
    <row r="8" spans="1:15" ht="34.5" customHeight="1" x14ac:dyDescent="0.25">
      <c r="A8" s="73" t="s">
        <v>8</v>
      </c>
      <c r="B8" s="73"/>
      <c r="C8" s="73"/>
      <c r="D8" s="98" t="s">
        <v>114</v>
      </c>
      <c r="E8" s="99"/>
      <c r="F8" s="99"/>
      <c r="G8" s="99"/>
      <c r="H8" s="99"/>
      <c r="I8" s="99"/>
      <c r="J8" s="99"/>
      <c r="K8" s="99"/>
      <c r="L8" s="99"/>
      <c r="M8" s="99"/>
      <c r="N8" s="99"/>
      <c r="O8" s="99"/>
    </row>
    <row r="9" spans="1:15" ht="43.5" customHeight="1" x14ac:dyDescent="0.25">
      <c r="A9" s="56" t="s">
        <v>9</v>
      </c>
      <c r="B9" s="56"/>
      <c r="C9" s="56"/>
      <c r="D9" s="100" t="s">
        <v>110</v>
      </c>
      <c r="E9" s="101"/>
      <c r="F9" s="101"/>
      <c r="G9" s="101"/>
      <c r="H9" s="101"/>
      <c r="I9" s="101"/>
      <c r="J9" s="101"/>
      <c r="K9" s="101"/>
      <c r="L9" s="101"/>
      <c r="M9" s="101"/>
      <c r="N9" s="101"/>
      <c r="O9" s="101"/>
    </row>
    <row r="10" spans="1:15" x14ac:dyDescent="0.25">
      <c r="A10" s="62" t="s">
        <v>10</v>
      </c>
      <c r="B10" s="62"/>
      <c r="C10" s="62"/>
      <c r="D10" s="63" t="s">
        <v>111</v>
      </c>
      <c r="E10" s="63"/>
      <c r="F10" s="63"/>
      <c r="G10" s="63"/>
      <c r="H10" s="63"/>
      <c r="I10" s="63"/>
      <c r="J10" s="63"/>
      <c r="K10" s="63"/>
      <c r="L10" s="63"/>
      <c r="M10" s="63"/>
      <c r="N10" s="63"/>
      <c r="O10" s="63"/>
    </row>
    <row r="11" spans="1:15" ht="16.5" thickBot="1" x14ac:dyDescent="0.3">
      <c r="A11" s="62" t="s">
        <v>11</v>
      </c>
      <c r="B11" s="62"/>
      <c r="C11" s="62"/>
      <c r="D11" s="92">
        <v>45202</v>
      </c>
      <c r="E11" s="93"/>
      <c r="F11" s="93"/>
      <c r="G11" s="93"/>
      <c r="H11" s="93"/>
      <c r="I11" s="93"/>
      <c r="J11" s="93"/>
      <c r="K11" s="93"/>
      <c r="L11" s="93"/>
      <c r="M11" s="93"/>
      <c r="N11" s="93"/>
      <c r="O11" s="93"/>
    </row>
    <row r="12" spans="1:15" ht="24" customHeight="1" thickBot="1" x14ac:dyDescent="0.3">
      <c r="A12" s="37" t="s">
        <v>12</v>
      </c>
      <c r="B12" s="38"/>
      <c r="C12" s="38"/>
      <c r="D12" s="38"/>
      <c r="E12" s="38"/>
      <c r="F12" s="38"/>
      <c r="G12" s="38"/>
      <c r="H12" s="38"/>
      <c r="I12" s="38"/>
      <c r="J12" s="38"/>
      <c r="K12" s="38"/>
      <c r="L12" s="38"/>
      <c r="M12" s="38"/>
      <c r="N12" s="38"/>
      <c r="O12" s="39"/>
    </row>
    <row r="13" spans="1:15" x14ac:dyDescent="0.25">
      <c r="A13" s="90" t="s">
        <v>13</v>
      </c>
      <c r="B13" s="91"/>
      <c r="C13" s="97" t="s">
        <v>14</v>
      </c>
      <c r="D13" s="97"/>
      <c r="E13" s="97"/>
      <c r="F13" s="97"/>
      <c r="G13" s="74" t="s">
        <v>15</v>
      </c>
      <c r="H13" s="74"/>
      <c r="I13" s="74"/>
      <c r="J13" s="75" t="s">
        <v>16</v>
      </c>
      <c r="K13" s="76"/>
      <c r="L13" s="76"/>
      <c r="M13" s="76"/>
      <c r="N13" s="76"/>
      <c r="O13" s="77"/>
    </row>
    <row r="14" spans="1:15" ht="24" customHeight="1" x14ac:dyDescent="0.25">
      <c r="A14" s="66" t="s">
        <v>17</v>
      </c>
      <c r="B14" s="56"/>
      <c r="C14" s="25" t="s">
        <v>18</v>
      </c>
      <c r="D14" s="47" t="s">
        <v>19</v>
      </c>
      <c r="E14" s="47"/>
      <c r="F14" s="47"/>
      <c r="G14" s="64">
        <v>45133</v>
      </c>
      <c r="H14" s="47"/>
      <c r="I14" s="47"/>
      <c r="J14" s="48" t="s">
        <v>20</v>
      </c>
      <c r="K14" s="49"/>
      <c r="L14" s="65"/>
      <c r="M14" s="48" t="s">
        <v>21</v>
      </c>
      <c r="N14" s="49"/>
      <c r="O14" s="50"/>
    </row>
    <row r="15" spans="1:15" ht="36" customHeight="1" x14ac:dyDescent="0.25">
      <c r="A15" s="58" t="s">
        <v>22</v>
      </c>
      <c r="B15" s="59"/>
      <c r="C15" s="51" t="s">
        <v>112</v>
      </c>
      <c r="D15" s="52"/>
      <c r="E15" s="52"/>
      <c r="F15" s="52"/>
      <c r="G15" s="52"/>
      <c r="H15" s="52"/>
      <c r="I15" s="52"/>
      <c r="J15" s="52"/>
      <c r="K15" s="52"/>
      <c r="L15" s="52"/>
      <c r="M15" s="52"/>
      <c r="N15" s="52"/>
      <c r="O15" s="53"/>
    </row>
    <row r="16" spans="1:15" ht="31.5" customHeight="1" thickBot="1" x14ac:dyDescent="0.3">
      <c r="A16" s="67" t="s">
        <v>23</v>
      </c>
      <c r="B16" s="68"/>
      <c r="C16" s="69" t="s">
        <v>113</v>
      </c>
      <c r="D16" s="69"/>
      <c r="E16" s="69"/>
      <c r="F16" s="69"/>
      <c r="G16" s="68" t="s">
        <v>24</v>
      </c>
      <c r="H16" s="68"/>
      <c r="I16" s="68"/>
      <c r="J16" s="70" t="s">
        <v>25</v>
      </c>
      <c r="K16" s="71"/>
      <c r="L16" s="71"/>
      <c r="M16" s="71"/>
      <c r="N16" s="71"/>
      <c r="O16" s="72"/>
    </row>
    <row r="17" spans="1:15" ht="16.5" thickBot="1" x14ac:dyDescent="0.3">
      <c r="A17" s="37" t="s">
        <v>26</v>
      </c>
      <c r="B17" s="38"/>
      <c r="C17" s="38"/>
      <c r="D17" s="38"/>
      <c r="E17" s="38"/>
      <c r="F17" s="38"/>
      <c r="G17" s="38"/>
      <c r="H17" s="38"/>
      <c r="I17" s="38"/>
      <c r="J17" s="38"/>
      <c r="K17" s="38"/>
      <c r="L17" s="38"/>
      <c r="M17" s="38"/>
      <c r="N17" s="38"/>
      <c r="O17" s="39"/>
    </row>
    <row r="18" spans="1:15" x14ac:dyDescent="0.25">
      <c r="A18" s="60" t="s">
        <v>27</v>
      </c>
      <c r="B18" s="61"/>
      <c r="C18" s="45">
        <v>23</v>
      </c>
      <c r="D18" s="45"/>
      <c r="E18" s="45"/>
      <c r="F18" s="45"/>
      <c r="G18" s="45"/>
      <c r="H18" s="45"/>
      <c r="I18" s="45"/>
      <c r="J18" s="45"/>
      <c r="K18" s="45"/>
      <c r="L18" s="45"/>
      <c r="M18" s="45"/>
      <c r="N18" s="45"/>
      <c r="O18" s="46"/>
    </row>
    <row r="19" spans="1:15" x14ac:dyDescent="0.25">
      <c r="A19" s="58" t="s">
        <v>28</v>
      </c>
      <c r="B19" s="59"/>
      <c r="C19" s="47">
        <v>10</v>
      </c>
      <c r="D19" s="47"/>
      <c r="E19" s="47"/>
      <c r="F19" s="47"/>
      <c r="G19" s="56" t="s">
        <v>29</v>
      </c>
      <c r="H19" s="56"/>
      <c r="I19" s="56"/>
      <c r="J19" s="41">
        <f>C20/C19</f>
        <v>0.8</v>
      </c>
      <c r="K19" s="41"/>
      <c r="L19" s="41"/>
      <c r="M19" s="41"/>
      <c r="N19" s="41"/>
      <c r="O19" s="42"/>
    </row>
    <row r="20" spans="1:15" ht="16.5" thickBot="1" x14ac:dyDescent="0.3">
      <c r="A20" s="54" t="s">
        <v>30</v>
      </c>
      <c r="B20" s="55"/>
      <c r="C20" s="40">
        <v>8</v>
      </c>
      <c r="D20" s="40"/>
      <c r="E20" s="40"/>
      <c r="F20" s="40"/>
      <c r="G20" s="57"/>
      <c r="H20" s="57"/>
      <c r="I20" s="57"/>
      <c r="J20" s="43"/>
      <c r="K20" s="43"/>
      <c r="L20" s="43"/>
      <c r="M20" s="43"/>
      <c r="N20" s="43"/>
      <c r="O20" s="44"/>
    </row>
    <row r="21" spans="1:15" ht="29.25" customHeight="1" thickBot="1" x14ac:dyDescent="0.3">
      <c r="A21" s="37" t="s">
        <v>31</v>
      </c>
      <c r="B21" s="38"/>
      <c r="C21" s="38"/>
      <c r="D21" s="38"/>
      <c r="E21" s="38"/>
      <c r="F21" s="38"/>
      <c r="G21" s="38"/>
      <c r="H21" s="38"/>
      <c r="I21" s="38"/>
      <c r="J21" s="38"/>
      <c r="K21" s="38"/>
      <c r="L21" s="38"/>
      <c r="M21" s="38"/>
      <c r="N21" s="38"/>
      <c r="O21" s="39"/>
    </row>
    <row r="22" spans="1:15" ht="15.75" customHeight="1" x14ac:dyDescent="0.25">
      <c r="A22" s="23" t="s">
        <v>32</v>
      </c>
      <c r="B22" s="30" t="s">
        <v>33</v>
      </c>
      <c r="C22" s="26" t="s">
        <v>34</v>
      </c>
      <c r="D22" s="97" t="s">
        <v>35</v>
      </c>
      <c r="E22" s="97"/>
      <c r="F22" s="97"/>
      <c r="G22" s="97"/>
      <c r="H22" s="97"/>
      <c r="I22" s="97"/>
      <c r="J22" s="75" t="s">
        <v>36</v>
      </c>
      <c r="K22" s="76"/>
      <c r="L22" s="76"/>
      <c r="M22" s="76"/>
      <c r="N22" s="76"/>
      <c r="O22" s="77"/>
    </row>
    <row r="23" spans="1:15" ht="56.25" customHeight="1" x14ac:dyDescent="0.25">
      <c r="A23" s="24">
        <v>1</v>
      </c>
      <c r="B23" s="21" t="s">
        <v>135</v>
      </c>
      <c r="C23" s="27" t="s">
        <v>115</v>
      </c>
      <c r="D23" s="105" t="s">
        <v>116</v>
      </c>
      <c r="E23" s="106"/>
      <c r="F23" s="106"/>
      <c r="G23" s="106"/>
      <c r="H23" s="106"/>
      <c r="I23" s="107"/>
      <c r="J23" s="33" t="s">
        <v>144</v>
      </c>
      <c r="K23" s="34"/>
      <c r="L23" s="34"/>
      <c r="M23" s="34"/>
      <c r="N23" s="34"/>
      <c r="O23" s="35"/>
    </row>
    <row r="24" spans="1:15" ht="55.5" customHeight="1" x14ac:dyDescent="0.25">
      <c r="A24" s="24">
        <v>2</v>
      </c>
      <c r="B24" s="22" t="s">
        <v>136</v>
      </c>
      <c r="C24" s="28" t="s">
        <v>117</v>
      </c>
      <c r="D24" s="102" t="s">
        <v>118</v>
      </c>
      <c r="E24" s="103"/>
      <c r="F24" s="103"/>
      <c r="G24" s="103"/>
      <c r="H24" s="103"/>
      <c r="I24" s="104"/>
      <c r="J24" s="33" t="s">
        <v>152</v>
      </c>
      <c r="K24" s="34"/>
      <c r="L24" s="34"/>
      <c r="M24" s="34"/>
      <c r="N24" s="34"/>
      <c r="O24" s="35"/>
    </row>
    <row r="25" spans="1:15" ht="54.75" customHeight="1" x14ac:dyDescent="0.25">
      <c r="A25" s="24">
        <v>3</v>
      </c>
      <c r="B25" s="21" t="s">
        <v>137</v>
      </c>
      <c r="C25" s="28" t="s">
        <v>119</v>
      </c>
      <c r="D25" s="102" t="s">
        <v>120</v>
      </c>
      <c r="E25" s="103"/>
      <c r="F25" s="103"/>
      <c r="G25" s="103"/>
      <c r="H25" s="103"/>
      <c r="I25" s="104"/>
      <c r="J25" s="33" t="s">
        <v>146</v>
      </c>
      <c r="K25" s="34"/>
      <c r="L25" s="34"/>
      <c r="M25" s="34"/>
      <c r="N25" s="34"/>
      <c r="O25" s="35"/>
    </row>
    <row r="26" spans="1:15" ht="45" customHeight="1" x14ac:dyDescent="0.25">
      <c r="A26" s="24">
        <v>4</v>
      </c>
      <c r="B26" s="22" t="s">
        <v>138</v>
      </c>
      <c r="C26" s="28" t="s">
        <v>121</v>
      </c>
      <c r="D26" s="102" t="s">
        <v>124</v>
      </c>
      <c r="E26" s="103"/>
      <c r="F26" s="103"/>
      <c r="G26" s="103"/>
      <c r="H26" s="103"/>
      <c r="I26" s="104"/>
      <c r="J26" s="33" t="s">
        <v>146</v>
      </c>
      <c r="K26" s="34"/>
      <c r="L26" s="34"/>
      <c r="M26" s="34"/>
      <c r="N26" s="34"/>
      <c r="O26" s="35"/>
    </row>
    <row r="27" spans="1:15" ht="55.5" customHeight="1" x14ac:dyDescent="0.25">
      <c r="A27" s="24">
        <v>5</v>
      </c>
      <c r="B27" s="21" t="s">
        <v>139</v>
      </c>
      <c r="C27" s="28" t="s">
        <v>122</v>
      </c>
      <c r="D27" s="102" t="s">
        <v>125</v>
      </c>
      <c r="E27" s="103"/>
      <c r="F27" s="103"/>
      <c r="G27" s="103"/>
      <c r="H27" s="103"/>
      <c r="I27" s="104"/>
      <c r="J27" s="33" t="s">
        <v>145</v>
      </c>
      <c r="K27" s="34"/>
      <c r="L27" s="34"/>
      <c r="M27" s="34"/>
      <c r="N27" s="34"/>
      <c r="O27" s="35"/>
    </row>
    <row r="28" spans="1:15" ht="57.75" customHeight="1" x14ac:dyDescent="0.25">
      <c r="A28" s="24">
        <v>6</v>
      </c>
      <c r="B28" s="22" t="s">
        <v>140</v>
      </c>
      <c r="C28" s="28" t="s">
        <v>123</v>
      </c>
      <c r="D28" s="102" t="s">
        <v>126</v>
      </c>
      <c r="E28" s="103"/>
      <c r="F28" s="103"/>
      <c r="G28" s="103"/>
      <c r="H28" s="103"/>
      <c r="I28" s="104"/>
      <c r="J28" s="33" t="s">
        <v>151</v>
      </c>
      <c r="K28" s="34"/>
      <c r="L28" s="34"/>
      <c r="M28" s="34"/>
      <c r="N28" s="34"/>
      <c r="O28" s="35"/>
    </row>
    <row r="29" spans="1:15" ht="141" customHeight="1" x14ac:dyDescent="0.25">
      <c r="A29" s="24">
        <v>7</v>
      </c>
      <c r="B29" s="21" t="s">
        <v>141</v>
      </c>
      <c r="C29" s="28" t="s">
        <v>127</v>
      </c>
      <c r="D29" s="102" t="s">
        <v>131</v>
      </c>
      <c r="E29" s="103"/>
      <c r="F29" s="103"/>
      <c r="G29" s="103"/>
      <c r="H29" s="103"/>
      <c r="I29" s="104"/>
      <c r="J29" s="33" t="s">
        <v>147</v>
      </c>
      <c r="K29" s="34"/>
      <c r="L29" s="34"/>
      <c r="M29" s="34"/>
      <c r="N29" s="34"/>
      <c r="O29" s="35"/>
    </row>
    <row r="30" spans="1:15" ht="53.25" customHeight="1" x14ac:dyDescent="0.25">
      <c r="A30" s="24">
        <v>8</v>
      </c>
      <c r="B30" s="22" t="s">
        <v>142</v>
      </c>
      <c r="C30" s="28" t="s">
        <v>128</v>
      </c>
      <c r="D30" s="102" t="s">
        <v>132</v>
      </c>
      <c r="E30" s="103"/>
      <c r="F30" s="103"/>
      <c r="G30" s="103"/>
      <c r="H30" s="103"/>
      <c r="I30" s="104"/>
      <c r="J30" s="33" t="s">
        <v>148</v>
      </c>
      <c r="K30" s="34"/>
      <c r="L30" s="34"/>
      <c r="M30" s="34"/>
      <c r="N30" s="34"/>
      <c r="O30" s="35"/>
    </row>
    <row r="31" spans="1:15" ht="63.75" customHeight="1" x14ac:dyDescent="0.25">
      <c r="A31" s="24">
        <v>9</v>
      </c>
      <c r="B31" s="21" t="s">
        <v>143</v>
      </c>
      <c r="C31" s="28" t="s">
        <v>129</v>
      </c>
      <c r="D31" s="102" t="s">
        <v>133</v>
      </c>
      <c r="E31" s="103"/>
      <c r="F31" s="103"/>
      <c r="G31" s="103"/>
      <c r="H31" s="103"/>
      <c r="I31" s="104"/>
      <c r="J31" s="33" t="s">
        <v>149</v>
      </c>
      <c r="K31" s="34"/>
      <c r="L31" s="34"/>
      <c r="M31" s="34"/>
      <c r="N31" s="34"/>
      <c r="O31" s="35"/>
    </row>
    <row r="32" spans="1:15" ht="54" customHeight="1" x14ac:dyDescent="0.25">
      <c r="A32" s="19">
        <v>10</v>
      </c>
      <c r="B32" s="32">
        <v>45178.625497685185</v>
      </c>
      <c r="C32" s="20" t="s">
        <v>130</v>
      </c>
      <c r="D32" s="108" t="s">
        <v>134</v>
      </c>
      <c r="E32" s="108"/>
      <c r="F32" s="108"/>
      <c r="G32" s="108"/>
      <c r="H32" s="108"/>
      <c r="I32" s="108"/>
      <c r="J32" s="36" t="s">
        <v>150</v>
      </c>
      <c r="K32" s="36"/>
      <c r="L32" s="36"/>
      <c r="M32" s="36"/>
      <c r="N32" s="36"/>
      <c r="O32" s="36"/>
    </row>
    <row r="33" spans="2:2" x14ac:dyDescent="0.25">
      <c r="B33" s="31"/>
    </row>
    <row r="34" spans="2:2" x14ac:dyDescent="0.25">
      <c r="B34" s="31"/>
    </row>
    <row r="35" spans="2:2" x14ac:dyDescent="0.25">
      <c r="B35" s="31"/>
    </row>
    <row r="36" spans="2:2" x14ac:dyDescent="0.25">
      <c r="B36" s="31"/>
    </row>
    <row r="37" spans="2:2" x14ac:dyDescent="0.25">
      <c r="B37" s="31"/>
    </row>
    <row r="38" spans="2:2" x14ac:dyDescent="0.25">
      <c r="B38" s="31"/>
    </row>
    <row r="39" spans="2:2" x14ac:dyDescent="0.25">
      <c r="B39" s="31"/>
    </row>
    <row r="40" spans="2:2" x14ac:dyDescent="0.25">
      <c r="B40" s="31"/>
    </row>
    <row r="41" spans="2:2" x14ac:dyDescent="0.25">
      <c r="B41" s="31"/>
    </row>
    <row r="42" spans="2:2" x14ac:dyDescent="0.25">
      <c r="B42" s="31"/>
    </row>
    <row r="43" spans="2:2" x14ac:dyDescent="0.25">
      <c r="B43" s="31"/>
    </row>
    <row r="44" spans="2:2" x14ac:dyDescent="0.25">
      <c r="B44" s="31"/>
    </row>
    <row r="45" spans="2:2" x14ac:dyDescent="0.25">
      <c r="B45" s="31"/>
    </row>
    <row r="46" spans="2:2" x14ac:dyDescent="0.25">
      <c r="B46" s="31"/>
    </row>
    <row r="47" spans="2:2" x14ac:dyDescent="0.25">
      <c r="B47" s="31"/>
    </row>
    <row r="48" spans="2:2" x14ac:dyDescent="0.25">
      <c r="B48" s="31"/>
    </row>
    <row r="49" spans="2:2" x14ac:dyDescent="0.25">
      <c r="B49" s="31"/>
    </row>
    <row r="50" spans="2:2" x14ac:dyDescent="0.25">
      <c r="B50" s="31"/>
    </row>
    <row r="51" spans="2:2" x14ac:dyDescent="0.25">
      <c r="B51" s="31"/>
    </row>
    <row r="52" spans="2:2" x14ac:dyDescent="0.25">
      <c r="B52" s="31"/>
    </row>
    <row r="53" spans="2:2" x14ac:dyDescent="0.25">
      <c r="B53" s="31"/>
    </row>
    <row r="54" spans="2:2" x14ac:dyDescent="0.25">
      <c r="B54" s="31"/>
    </row>
    <row r="55" spans="2:2" x14ac:dyDescent="0.25">
      <c r="B55" s="31"/>
    </row>
    <row r="56" spans="2:2" x14ac:dyDescent="0.25">
      <c r="B56" s="31"/>
    </row>
    <row r="57" spans="2:2" x14ac:dyDescent="0.25">
      <c r="B57" s="31"/>
    </row>
    <row r="58" spans="2:2" x14ac:dyDescent="0.25">
      <c r="B58" s="31"/>
    </row>
    <row r="59" spans="2:2" x14ac:dyDescent="0.25">
      <c r="B59" s="31"/>
    </row>
    <row r="60" spans="2:2" x14ac:dyDescent="0.25">
      <c r="B60" s="31"/>
    </row>
    <row r="61" spans="2:2" x14ac:dyDescent="0.25">
      <c r="B61" s="31"/>
    </row>
    <row r="62" spans="2:2" x14ac:dyDescent="0.25">
      <c r="B62" s="31"/>
    </row>
    <row r="63" spans="2:2" x14ac:dyDescent="0.25">
      <c r="B63" s="31"/>
    </row>
    <row r="64" spans="2:2" x14ac:dyDescent="0.25">
      <c r="B64" s="31"/>
    </row>
    <row r="65" spans="2:2" x14ac:dyDescent="0.25">
      <c r="B65" s="31"/>
    </row>
    <row r="66" spans="2:2" x14ac:dyDescent="0.25">
      <c r="B66" s="31"/>
    </row>
    <row r="67" spans="2:2" x14ac:dyDescent="0.25">
      <c r="B67" s="31"/>
    </row>
    <row r="68" spans="2:2" x14ac:dyDescent="0.25">
      <c r="B68" s="31"/>
    </row>
    <row r="69" spans="2:2" x14ac:dyDescent="0.25">
      <c r="B69" s="31"/>
    </row>
    <row r="70" spans="2:2" x14ac:dyDescent="0.25">
      <c r="B70" s="31"/>
    </row>
    <row r="71" spans="2:2" x14ac:dyDescent="0.25">
      <c r="B71" s="31"/>
    </row>
    <row r="72" spans="2:2" x14ac:dyDescent="0.25">
      <c r="B72" s="31"/>
    </row>
    <row r="73" spans="2:2" x14ac:dyDescent="0.25">
      <c r="B73" s="31"/>
    </row>
    <row r="74" spans="2:2" x14ac:dyDescent="0.25">
      <c r="B74" s="31"/>
    </row>
    <row r="75" spans="2:2" x14ac:dyDescent="0.25">
      <c r="B75" s="31"/>
    </row>
    <row r="76" spans="2:2" x14ac:dyDescent="0.25">
      <c r="B76" s="31"/>
    </row>
    <row r="77" spans="2:2" x14ac:dyDescent="0.25">
      <c r="B77" s="31"/>
    </row>
    <row r="78" spans="2:2" x14ac:dyDescent="0.25">
      <c r="B78" s="31"/>
    </row>
    <row r="79" spans="2:2" x14ac:dyDescent="0.25">
      <c r="B79" s="31"/>
    </row>
    <row r="80" spans="2:2" x14ac:dyDescent="0.25">
      <c r="B80" s="31"/>
    </row>
    <row r="81" spans="2:2" x14ac:dyDescent="0.25">
      <c r="B81" s="31"/>
    </row>
    <row r="82" spans="2:2" x14ac:dyDescent="0.25">
      <c r="B82" s="31"/>
    </row>
    <row r="83" spans="2:2" x14ac:dyDescent="0.25">
      <c r="B83" s="31"/>
    </row>
    <row r="84" spans="2:2" x14ac:dyDescent="0.25">
      <c r="B84" s="31"/>
    </row>
    <row r="85" spans="2:2" x14ac:dyDescent="0.25">
      <c r="B85" s="31"/>
    </row>
    <row r="86" spans="2:2" x14ac:dyDescent="0.25">
      <c r="B86" s="31"/>
    </row>
    <row r="87" spans="2:2" x14ac:dyDescent="0.25">
      <c r="B87" s="31"/>
    </row>
    <row r="88" spans="2:2" x14ac:dyDescent="0.25">
      <c r="B88" s="31"/>
    </row>
    <row r="89" spans="2:2" x14ac:dyDescent="0.25">
      <c r="B89" s="31"/>
    </row>
    <row r="90" spans="2:2" x14ac:dyDescent="0.25">
      <c r="B90" s="31"/>
    </row>
    <row r="91" spans="2:2" x14ac:dyDescent="0.25">
      <c r="B91" s="31"/>
    </row>
    <row r="92" spans="2:2" x14ac:dyDescent="0.25">
      <c r="B92" s="31"/>
    </row>
    <row r="93" spans="2:2" x14ac:dyDescent="0.25">
      <c r="B93" s="31"/>
    </row>
    <row r="94" spans="2:2" x14ac:dyDescent="0.25">
      <c r="B94" s="31"/>
    </row>
    <row r="95" spans="2:2" x14ac:dyDescent="0.25">
      <c r="B95" s="31"/>
    </row>
    <row r="96" spans="2:2" x14ac:dyDescent="0.25">
      <c r="B96" s="31"/>
    </row>
    <row r="97" spans="2:2" x14ac:dyDescent="0.25">
      <c r="B97" s="31"/>
    </row>
    <row r="98" spans="2:2" x14ac:dyDescent="0.25">
      <c r="B98" s="31"/>
    </row>
    <row r="99" spans="2:2" x14ac:dyDescent="0.25">
      <c r="B99" s="31"/>
    </row>
    <row r="100" spans="2:2" x14ac:dyDescent="0.25">
      <c r="B100" s="31"/>
    </row>
    <row r="101" spans="2:2" x14ac:dyDescent="0.25">
      <c r="B101" s="31"/>
    </row>
    <row r="102" spans="2:2" x14ac:dyDescent="0.25">
      <c r="B102" s="31"/>
    </row>
    <row r="103" spans="2:2" x14ac:dyDescent="0.25">
      <c r="B103" s="31"/>
    </row>
    <row r="104" spans="2:2" x14ac:dyDescent="0.25">
      <c r="B104" s="31"/>
    </row>
    <row r="105" spans="2:2" x14ac:dyDescent="0.25">
      <c r="B105" s="31"/>
    </row>
    <row r="106" spans="2:2" x14ac:dyDescent="0.25">
      <c r="B106" s="31"/>
    </row>
    <row r="107" spans="2:2" x14ac:dyDescent="0.25">
      <c r="B107" s="31"/>
    </row>
    <row r="108" spans="2:2" x14ac:dyDescent="0.25">
      <c r="B108" s="31"/>
    </row>
    <row r="109" spans="2:2" x14ac:dyDescent="0.25">
      <c r="B109" s="31"/>
    </row>
    <row r="110" spans="2:2" x14ac:dyDescent="0.25">
      <c r="B110" s="31"/>
    </row>
    <row r="111" spans="2:2" x14ac:dyDescent="0.25">
      <c r="B111" s="31"/>
    </row>
    <row r="112" spans="2:2" x14ac:dyDescent="0.25">
      <c r="B112" s="31"/>
    </row>
    <row r="113" spans="2:2" x14ac:dyDescent="0.25">
      <c r="B113" s="31"/>
    </row>
    <row r="114" spans="2:2" x14ac:dyDescent="0.25">
      <c r="B114" s="31"/>
    </row>
    <row r="115" spans="2:2" x14ac:dyDescent="0.25">
      <c r="B115" s="31"/>
    </row>
    <row r="116" spans="2:2" x14ac:dyDescent="0.25">
      <c r="B116" s="31"/>
    </row>
    <row r="117" spans="2:2" x14ac:dyDescent="0.25">
      <c r="B117" s="31"/>
    </row>
    <row r="118" spans="2:2" x14ac:dyDescent="0.25">
      <c r="B118" s="31"/>
    </row>
    <row r="119" spans="2:2" x14ac:dyDescent="0.25">
      <c r="B119" s="31"/>
    </row>
    <row r="120" spans="2:2" x14ac:dyDescent="0.25">
      <c r="B120" s="31"/>
    </row>
    <row r="121" spans="2:2" x14ac:dyDescent="0.25">
      <c r="B121" s="31"/>
    </row>
    <row r="122" spans="2:2" x14ac:dyDescent="0.25">
      <c r="B122" s="31"/>
    </row>
    <row r="123" spans="2:2" x14ac:dyDescent="0.25">
      <c r="B123" s="31"/>
    </row>
    <row r="124" spans="2:2" x14ac:dyDescent="0.25">
      <c r="B124" s="31"/>
    </row>
    <row r="125" spans="2:2" x14ac:dyDescent="0.25">
      <c r="B125" s="31"/>
    </row>
    <row r="126" spans="2:2" x14ac:dyDescent="0.25">
      <c r="B126" s="31"/>
    </row>
    <row r="127" spans="2:2" x14ac:dyDescent="0.25">
      <c r="B127" s="31"/>
    </row>
    <row r="128" spans="2:2" x14ac:dyDescent="0.25">
      <c r="B128" s="31"/>
    </row>
    <row r="129" spans="2:2" x14ac:dyDescent="0.25">
      <c r="B129" s="31"/>
    </row>
    <row r="130" spans="2:2" x14ac:dyDescent="0.25">
      <c r="B130" s="31"/>
    </row>
    <row r="131" spans="2:2" x14ac:dyDescent="0.25">
      <c r="B131" s="31"/>
    </row>
    <row r="132" spans="2:2" x14ac:dyDescent="0.25">
      <c r="B132" s="31"/>
    </row>
    <row r="133" spans="2:2" x14ac:dyDescent="0.25">
      <c r="B133" s="31"/>
    </row>
    <row r="134" spans="2:2" x14ac:dyDescent="0.25">
      <c r="B134" s="31"/>
    </row>
    <row r="135" spans="2:2" x14ac:dyDescent="0.25">
      <c r="B135" s="31"/>
    </row>
    <row r="136" spans="2:2" x14ac:dyDescent="0.25">
      <c r="B136" s="31"/>
    </row>
    <row r="137" spans="2:2" x14ac:dyDescent="0.25">
      <c r="B137" s="31"/>
    </row>
    <row r="138" spans="2:2" x14ac:dyDescent="0.25">
      <c r="B138" s="31"/>
    </row>
    <row r="139" spans="2:2" x14ac:dyDescent="0.25">
      <c r="B139" s="31"/>
    </row>
    <row r="140" spans="2:2" x14ac:dyDescent="0.25">
      <c r="B140" s="31"/>
    </row>
    <row r="141" spans="2:2" x14ac:dyDescent="0.25">
      <c r="B141" s="31"/>
    </row>
    <row r="142" spans="2:2" x14ac:dyDescent="0.25">
      <c r="B142" s="31"/>
    </row>
    <row r="143" spans="2:2" x14ac:dyDescent="0.25">
      <c r="B143" s="31"/>
    </row>
    <row r="144" spans="2:2" x14ac:dyDescent="0.25">
      <c r="B144" s="31"/>
    </row>
    <row r="145" spans="2:2" x14ac:dyDescent="0.25">
      <c r="B145" s="31"/>
    </row>
    <row r="146" spans="2:2" x14ac:dyDescent="0.25">
      <c r="B146" s="31"/>
    </row>
    <row r="147" spans="2:2" x14ac:dyDescent="0.25">
      <c r="B147" s="31"/>
    </row>
    <row r="148" spans="2:2" x14ac:dyDescent="0.25">
      <c r="B148" s="31"/>
    </row>
    <row r="149" spans="2:2" x14ac:dyDescent="0.25">
      <c r="B149" s="31"/>
    </row>
    <row r="150" spans="2:2" x14ac:dyDescent="0.25">
      <c r="B150" s="31"/>
    </row>
    <row r="151" spans="2:2" x14ac:dyDescent="0.25">
      <c r="B151" s="31"/>
    </row>
    <row r="152" spans="2:2" x14ac:dyDescent="0.25">
      <c r="B152" s="31"/>
    </row>
    <row r="153" spans="2:2" x14ac:dyDescent="0.25">
      <c r="B153" s="31"/>
    </row>
    <row r="154" spans="2:2" x14ac:dyDescent="0.25">
      <c r="B154" s="31"/>
    </row>
    <row r="155" spans="2:2" x14ac:dyDescent="0.25">
      <c r="B155" s="31"/>
    </row>
    <row r="156" spans="2:2" x14ac:dyDescent="0.25">
      <c r="B156" s="31"/>
    </row>
    <row r="157" spans="2:2" x14ac:dyDescent="0.25">
      <c r="B157" s="31"/>
    </row>
    <row r="158" spans="2:2" x14ac:dyDescent="0.25">
      <c r="B158" s="31"/>
    </row>
    <row r="159" spans="2:2" x14ac:dyDescent="0.25">
      <c r="B159" s="31"/>
    </row>
    <row r="160" spans="2:2" x14ac:dyDescent="0.25">
      <c r="B160" s="31"/>
    </row>
    <row r="161" spans="2:2" x14ac:dyDescent="0.25">
      <c r="B161" s="31"/>
    </row>
    <row r="162" spans="2:2" x14ac:dyDescent="0.25">
      <c r="B162" s="31"/>
    </row>
    <row r="163" spans="2:2" x14ac:dyDescent="0.25">
      <c r="B163" s="31"/>
    </row>
    <row r="164" spans="2:2" x14ac:dyDescent="0.25">
      <c r="B164" s="31"/>
    </row>
    <row r="165" spans="2:2" x14ac:dyDescent="0.25">
      <c r="B165" s="31"/>
    </row>
    <row r="166" spans="2:2" x14ac:dyDescent="0.25">
      <c r="B166" s="31"/>
    </row>
    <row r="167" spans="2:2" x14ac:dyDescent="0.25">
      <c r="B167" s="31"/>
    </row>
    <row r="168" spans="2:2" x14ac:dyDescent="0.25">
      <c r="B168" s="31"/>
    </row>
    <row r="169" spans="2:2" x14ac:dyDescent="0.25">
      <c r="B169" s="31"/>
    </row>
    <row r="170" spans="2:2" x14ac:dyDescent="0.25">
      <c r="B170" s="31"/>
    </row>
    <row r="171" spans="2:2" x14ac:dyDescent="0.25">
      <c r="B171" s="31"/>
    </row>
    <row r="172" spans="2:2" x14ac:dyDescent="0.25">
      <c r="B172" s="31"/>
    </row>
    <row r="173" spans="2:2" x14ac:dyDescent="0.25">
      <c r="B173" s="31"/>
    </row>
    <row r="174" spans="2:2" x14ac:dyDescent="0.25">
      <c r="B174" s="31"/>
    </row>
    <row r="175" spans="2:2" x14ac:dyDescent="0.25">
      <c r="B175" s="31"/>
    </row>
    <row r="176" spans="2:2" x14ac:dyDescent="0.25">
      <c r="B176" s="31"/>
    </row>
    <row r="177" spans="2:2" x14ac:dyDescent="0.25">
      <c r="B177" s="31"/>
    </row>
    <row r="178" spans="2:2" x14ac:dyDescent="0.25">
      <c r="B178" s="31"/>
    </row>
    <row r="179" spans="2:2" x14ac:dyDescent="0.25">
      <c r="B179" s="31"/>
    </row>
    <row r="180" spans="2:2" x14ac:dyDescent="0.25">
      <c r="B180" s="31"/>
    </row>
    <row r="181" spans="2:2" x14ac:dyDescent="0.25">
      <c r="B181" s="31"/>
    </row>
    <row r="182" spans="2:2" x14ac:dyDescent="0.25">
      <c r="B182" s="31"/>
    </row>
    <row r="183" spans="2:2" x14ac:dyDescent="0.25">
      <c r="B183" s="31"/>
    </row>
    <row r="184" spans="2:2" x14ac:dyDescent="0.25">
      <c r="B184" s="31"/>
    </row>
    <row r="185" spans="2:2" x14ac:dyDescent="0.25">
      <c r="B185" s="31"/>
    </row>
    <row r="186" spans="2:2" x14ac:dyDescent="0.25">
      <c r="B186" s="31"/>
    </row>
    <row r="187" spans="2:2" x14ac:dyDescent="0.25">
      <c r="B187" s="31"/>
    </row>
    <row r="188" spans="2:2" x14ac:dyDescent="0.25">
      <c r="B188" s="31"/>
    </row>
    <row r="189" spans="2:2" x14ac:dyDescent="0.25">
      <c r="B189" s="31"/>
    </row>
    <row r="190" spans="2:2" x14ac:dyDescent="0.25">
      <c r="B190" s="31"/>
    </row>
    <row r="191" spans="2:2" x14ac:dyDescent="0.25">
      <c r="B191" s="31"/>
    </row>
    <row r="192" spans="2:2" x14ac:dyDescent="0.25">
      <c r="B192" s="31"/>
    </row>
    <row r="193" spans="2:2" x14ac:dyDescent="0.25">
      <c r="B193" s="31"/>
    </row>
    <row r="194" spans="2:2" x14ac:dyDescent="0.25">
      <c r="B194" s="31"/>
    </row>
    <row r="195" spans="2:2" x14ac:dyDescent="0.25">
      <c r="B195" s="31"/>
    </row>
    <row r="196" spans="2:2" x14ac:dyDescent="0.25">
      <c r="B196" s="31"/>
    </row>
    <row r="197" spans="2:2" x14ac:dyDescent="0.25">
      <c r="B197" s="31"/>
    </row>
    <row r="198" spans="2:2" x14ac:dyDescent="0.25">
      <c r="B198" s="31"/>
    </row>
    <row r="199" spans="2:2" x14ac:dyDescent="0.25">
      <c r="B199" s="31"/>
    </row>
    <row r="200" spans="2:2" x14ac:dyDescent="0.25">
      <c r="B200" s="31"/>
    </row>
    <row r="201" spans="2:2" x14ac:dyDescent="0.25">
      <c r="B201" s="31"/>
    </row>
    <row r="202" spans="2:2" x14ac:dyDescent="0.25">
      <c r="B202" s="31"/>
    </row>
    <row r="203" spans="2:2" x14ac:dyDescent="0.25">
      <c r="B203" s="31"/>
    </row>
    <row r="204" spans="2:2" x14ac:dyDescent="0.25">
      <c r="B204" s="31"/>
    </row>
    <row r="205" spans="2:2" x14ac:dyDescent="0.25">
      <c r="B205" s="31"/>
    </row>
    <row r="206" spans="2:2" x14ac:dyDescent="0.25">
      <c r="B206" s="31"/>
    </row>
    <row r="207" spans="2:2" x14ac:dyDescent="0.25">
      <c r="B207" s="31"/>
    </row>
    <row r="208" spans="2:2" x14ac:dyDescent="0.25">
      <c r="B208" s="31"/>
    </row>
    <row r="209" spans="2:2" x14ac:dyDescent="0.25">
      <c r="B209" s="31"/>
    </row>
    <row r="210" spans="2:2" x14ac:dyDescent="0.25">
      <c r="B210" s="31"/>
    </row>
    <row r="211" spans="2:2" x14ac:dyDescent="0.25">
      <c r="B211" s="31"/>
    </row>
    <row r="212" spans="2:2" x14ac:dyDescent="0.25">
      <c r="B212" s="31"/>
    </row>
    <row r="213" spans="2:2" x14ac:dyDescent="0.25">
      <c r="B213" s="31"/>
    </row>
    <row r="214" spans="2:2" x14ac:dyDescent="0.25">
      <c r="B214" s="31"/>
    </row>
    <row r="215" spans="2:2" x14ac:dyDescent="0.25">
      <c r="B215" s="31"/>
    </row>
    <row r="216" spans="2:2" x14ac:dyDescent="0.25">
      <c r="B216" s="31"/>
    </row>
    <row r="217" spans="2:2" x14ac:dyDescent="0.25">
      <c r="B217" s="31"/>
    </row>
    <row r="218" spans="2:2" x14ac:dyDescent="0.25">
      <c r="B218" s="31"/>
    </row>
    <row r="219" spans="2:2" x14ac:dyDescent="0.25">
      <c r="B219" s="31"/>
    </row>
    <row r="220" spans="2:2" x14ac:dyDescent="0.25">
      <c r="B220" s="31"/>
    </row>
    <row r="221" spans="2:2" x14ac:dyDescent="0.25">
      <c r="B221" s="31"/>
    </row>
    <row r="222" spans="2:2" x14ac:dyDescent="0.25">
      <c r="B222" s="31"/>
    </row>
    <row r="223" spans="2:2" x14ac:dyDescent="0.25">
      <c r="B223" s="31"/>
    </row>
    <row r="224" spans="2:2" x14ac:dyDescent="0.25">
      <c r="B224" s="31"/>
    </row>
    <row r="225" spans="2:2" x14ac:dyDescent="0.25">
      <c r="B225" s="31"/>
    </row>
    <row r="226" spans="2:2" x14ac:dyDescent="0.25">
      <c r="B226" s="31"/>
    </row>
    <row r="227" spans="2:2" x14ac:dyDescent="0.25">
      <c r="B227" s="31"/>
    </row>
    <row r="228" spans="2:2" x14ac:dyDescent="0.25">
      <c r="B228" s="31"/>
    </row>
    <row r="229" spans="2:2" x14ac:dyDescent="0.25">
      <c r="B229" s="31"/>
    </row>
    <row r="230" spans="2:2" x14ac:dyDescent="0.25">
      <c r="B230" s="31"/>
    </row>
    <row r="231" spans="2:2" x14ac:dyDescent="0.25">
      <c r="B231" s="31"/>
    </row>
    <row r="232" spans="2:2" x14ac:dyDescent="0.25">
      <c r="B232" s="31"/>
    </row>
    <row r="233" spans="2:2" x14ac:dyDescent="0.25">
      <c r="B233" s="31"/>
    </row>
    <row r="234" spans="2:2" x14ac:dyDescent="0.25">
      <c r="B234" s="31"/>
    </row>
    <row r="235" spans="2:2" x14ac:dyDescent="0.25">
      <c r="B235" s="31"/>
    </row>
    <row r="236" spans="2:2" x14ac:dyDescent="0.25">
      <c r="B236" s="31"/>
    </row>
    <row r="237" spans="2:2" x14ac:dyDescent="0.25">
      <c r="B237" s="31"/>
    </row>
    <row r="238" spans="2:2" x14ac:dyDescent="0.25">
      <c r="B238" s="31"/>
    </row>
    <row r="239" spans="2:2" x14ac:dyDescent="0.25">
      <c r="B239" s="31"/>
    </row>
    <row r="240" spans="2:2" x14ac:dyDescent="0.25">
      <c r="B240" s="31"/>
    </row>
    <row r="241" spans="2:2" x14ac:dyDescent="0.25">
      <c r="B241" s="31"/>
    </row>
    <row r="242" spans="2:2" x14ac:dyDescent="0.25">
      <c r="B242" s="31"/>
    </row>
    <row r="243" spans="2:2" x14ac:dyDescent="0.25">
      <c r="B243" s="31"/>
    </row>
    <row r="244" spans="2:2" x14ac:dyDescent="0.25">
      <c r="B244" s="31"/>
    </row>
    <row r="245" spans="2:2" x14ac:dyDescent="0.25">
      <c r="B245" s="31"/>
    </row>
    <row r="246" spans="2:2" x14ac:dyDescent="0.25">
      <c r="B246" s="31"/>
    </row>
    <row r="247" spans="2:2" x14ac:dyDescent="0.25">
      <c r="B247" s="31"/>
    </row>
    <row r="248" spans="2:2" x14ac:dyDescent="0.25">
      <c r="B248" s="31"/>
    </row>
    <row r="249" spans="2:2" x14ac:dyDescent="0.25">
      <c r="B249" s="31"/>
    </row>
    <row r="250" spans="2:2" x14ac:dyDescent="0.25">
      <c r="B250" s="31"/>
    </row>
    <row r="251" spans="2:2" x14ac:dyDescent="0.25">
      <c r="B251" s="31"/>
    </row>
    <row r="252" spans="2:2" x14ac:dyDescent="0.25">
      <c r="B252" s="31"/>
    </row>
    <row r="253" spans="2:2" x14ac:dyDescent="0.25">
      <c r="B253" s="31"/>
    </row>
    <row r="254" spans="2:2" x14ac:dyDescent="0.25">
      <c r="B254" s="31"/>
    </row>
    <row r="255" spans="2:2" x14ac:dyDescent="0.25">
      <c r="B255" s="31"/>
    </row>
  </sheetData>
  <protectedRanges>
    <protectedRange sqref="G13 A13" name="Rango3"/>
    <protectedRange sqref="B13" name="Rango3_1"/>
  </protectedRanges>
  <autoFilter ref="A22:O32" xr:uid="{00000000-0001-0000-0000-000000000000}">
    <filterColumn colId="3" showButton="0"/>
    <filterColumn colId="4" showButton="0"/>
    <filterColumn colId="5" showButton="0"/>
    <filterColumn colId="6" showButton="0"/>
    <filterColumn colId="7" showButton="0"/>
    <filterColumn colId="9" showButton="0"/>
    <filterColumn colId="10" showButton="0"/>
    <filterColumn colId="11" showButton="0"/>
    <filterColumn colId="12" showButton="0"/>
    <filterColumn colId="13" showButton="0"/>
  </autoFilter>
  <mergeCells count="62">
    <mergeCell ref="D29:I29"/>
    <mergeCell ref="D30:I30"/>
    <mergeCell ref="D31:I31"/>
    <mergeCell ref="D32:I32"/>
    <mergeCell ref="A9:C9"/>
    <mergeCell ref="A8:C8"/>
    <mergeCell ref="G13:I13"/>
    <mergeCell ref="J13:O13"/>
    <mergeCell ref="A2:C6"/>
    <mergeCell ref="D2:M2"/>
    <mergeCell ref="D4:M4"/>
    <mergeCell ref="D5:M5"/>
    <mergeCell ref="A13:B13"/>
    <mergeCell ref="A11:C11"/>
    <mergeCell ref="D11:O11"/>
    <mergeCell ref="O5:O6"/>
    <mergeCell ref="D6:M6"/>
    <mergeCell ref="C13:F13"/>
    <mergeCell ref="D8:O8"/>
    <mergeCell ref="D9:O9"/>
    <mergeCell ref="A10:C10"/>
    <mergeCell ref="D10:O10"/>
    <mergeCell ref="G14:I14"/>
    <mergeCell ref="J14:L14"/>
    <mergeCell ref="A14:B14"/>
    <mergeCell ref="A12:O12"/>
    <mergeCell ref="D14:F14"/>
    <mergeCell ref="M14:O14"/>
    <mergeCell ref="C15:O15"/>
    <mergeCell ref="A20:B20"/>
    <mergeCell ref="G19:I20"/>
    <mergeCell ref="C19:F19"/>
    <mergeCell ref="A15:B15"/>
    <mergeCell ref="A19:B19"/>
    <mergeCell ref="A18:B18"/>
    <mergeCell ref="A16:B16"/>
    <mergeCell ref="C16:F16"/>
    <mergeCell ref="G16:I16"/>
    <mergeCell ref="J16:O16"/>
    <mergeCell ref="A17:O17"/>
    <mergeCell ref="J32:O32"/>
    <mergeCell ref="A21:O21"/>
    <mergeCell ref="C20:F20"/>
    <mergeCell ref="J19:O20"/>
    <mergeCell ref="C18:O18"/>
    <mergeCell ref="D25:I25"/>
    <mergeCell ref="J25:O25"/>
    <mergeCell ref="J22:O22"/>
    <mergeCell ref="D22:I22"/>
    <mergeCell ref="J24:O24"/>
    <mergeCell ref="D24:I24"/>
    <mergeCell ref="D23:I23"/>
    <mergeCell ref="J23:O23"/>
    <mergeCell ref="D27:I27"/>
    <mergeCell ref="D28:I28"/>
    <mergeCell ref="D26:I26"/>
    <mergeCell ref="J27:O27"/>
    <mergeCell ref="J26:O26"/>
    <mergeCell ref="J28:O28"/>
    <mergeCell ref="J29:O29"/>
    <mergeCell ref="J31:O31"/>
    <mergeCell ref="J30:O30"/>
  </mergeCells>
  <hyperlinks>
    <hyperlink ref="C15" r:id="rId1" xr:uid="{E744ACC8-C352-4CFD-B9E0-F231AB2F0C06}"/>
  </hyperlinks>
  <pageMargins left="0.7" right="0.7" top="0.75" bottom="0.75" header="0.3" footer="0.3"/>
  <pageSetup scale="39" orientation="portrait" r:id="rId2"/>
  <drawing r:id="rId3"/>
  <legacyDrawing r:id="rId4"/>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000-000000000000}">
          <x14:formula1>
            <xm:f>Listas!$B$2:$B$12</xm:f>
          </x14:formula1>
          <xm:sqref>C13:F13</xm:sqref>
        </x14:dataValidation>
        <x14:dataValidation type="list" allowBlank="1" showInputMessage="1" showErrorMessage="1" xr:uid="{00000000-0002-0000-0000-000001000000}">
          <x14:formula1>
            <xm:f>Listas!$C$2:$C$41</xm:f>
          </x14:formula1>
          <xm:sqref>J13:O13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2490E2-DEFB-47E5-8DDE-41DF0E125A0A}">
  <dimension ref="A2:F19"/>
  <sheetViews>
    <sheetView workbookViewId="0">
      <selection activeCell="B7" sqref="B7"/>
    </sheetView>
  </sheetViews>
  <sheetFormatPr baseColWidth="10" defaultColWidth="9" defaultRowHeight="15.75" x14ac:dyDescent="0.25"/>
  <cols>
    <col min="1" max="1" width="58.625" customWidth="1"/>
  </cols>
  <sheetData>
    <row r="2" spans="1:6" x14ac:dyDescent="0.25">
      <c r="A2" s="18" t="s">
        <v>37</v>
      </c>
      <c r="B2" s="13"/>
      <c r="C2" s="13"/>
      <c r="D2" s="13"/>
      <c r="E2" s="13"/>
      <c r="F2" s="14"/>
    </row>
    <row r="3" spans="1:6" ht="15.75" customHeight="1" x14ac:dyDescent="0.25">
      <c r="A3" s="15" t="s">
        <v>38</v>
      </c>
      <c r="B3" s="16"/>
      <c r="C3" s="16"/>
      <c r="D3" s="16"/>
      <c r="E3" s="16"/>
      <c r="F3" s="17"/>
    </row>
    <row r="4" spans="1:6" x14ac:dyDescent="0.25">
      <c r="A4" s="15" t="s">
        <v>39</v>
      </c>
      <c r="B4" s="16"/>
      <c r="C4" s="16"/>
      <c r="D4" s="16"/>
      <c r="E4" s="16"/>
      <c r="F4" s="17"/>
    </row>
    <row r="5" spans="1:6" ht="69" customHeight="1" x14ac:dyDescent="0.25">
      <c r="A5" s="15" t="s">
        <v>40</v>
      </c>
      <c r="B5" s="16"/>
      <c r="C5" s="16"/>
      <c r="D5" s="16"/>
      <c r="E5" s="16"/>
      <c r="F5" s="17"/>
    </row>
    <row r="6" spans="1:6" ht="15.75" customHeight="1" x14ac:dyDescent="0.25">
      <c r="A6" s="15" t="s">
        <v>41</v>
      </c>
      <c r="B6" s="16"/>
      <c r="C6" s="16"/>
      <c r="D6" s="16"/>
      <c r="E6" s="16"/>
      <c r="F6" s="17"/>
    </row>
    <row r="7" spans="1:6" x14ac:dyDescent="0.25">
      <c r="A7" s="15" t="s">
        <v>42</v>
      </c>
      <c r="B7" s="16"/>
      <c r="C7" s="16"/>
      <c r="D7" s="16"/>
      <c r="E7" s="16"/>
      <c r="F7" s="17"/>
    </row>
    <row r="8" spans="1:6" x14ac:dyDescent="0.25">
      <c r="A8" s="15" t="s">
        <v>43</v>
      </c>
      <c r="B8" s="16"/>
      <c r="C8" s="16"/>
      <c r="D8" s="16"/>
      <c r="E8" s="16"/>
      <c r="F8" s="17"/>
    </row>
    <row r="9" spans="1:6" x14ac:dyDescent="0.25">
      <c r="A9" s="15" t="s">
        <v>44</v>
      </c>
      <c r="B9" s="16"/>
      <c r="C9" s="16"/>
      <c r="D9" s="16"/>
      <c r="E9" s="16"/>
      <c r="F9" s="17"/>
    </row>
    <row r="10" spans="1:6" x14ac:dyDescent="0.25">
      <c r="A10" s="15" t="s">
        <v>45</v>
      </c>
      <c r="B10" s="16"/>
      <c r="C10" s="16"/>
      <c r="D10" s="16"/>
      <c r="E10" s="16"/>
      <c r="F10" s="17"/>
    </row>
    <row r="11" spans="1:6" x14ac:dyDescent="0.25">
      <c r="A11" s="15" t="s">
        <v>39</v>
      </c>
      <c r="B11" s="16"/>
      <c r="C11" s="16"/>
      <c r="D11" s="16"/>
      <c r="E11" s="16"/>
      <c r="F11" s="17"/>
    </row>
    <row r="12" spans="1:6" ht="15.75" customHeight="1" x14ac:dyDescent="0.25">
      <c r="A12" s="15" t="s">
        <v>46</v>
      </c>
      <c r="B12" s="16"/>
      <c r="C12" s="16"/>
      <c r="D12" s="16"/>
      <c r="E12" s="16"/>
      <c r="F12" s="17"/>
    </row>
    <row r="13" spans="1:6" x14ac:dyDescent="0.25">
      <c r="A13" s="15" t="s">
        <v>47</v>
      </c>
      <c r="B13" s="16"/>
      <c r="C13" s="16"/>
      <c r="D13" s="16"/>
      <c r="E13" s="16"/>
      <c r="F13" s="17"/>
    </row>
    <row r="14" spans="1:6" ht="15.75" customHeight="1" x14ac:dyDescent="0.25">
      <c r="A14" s="15" t="s">
        <v>48</v>
      </c>
      <c r="B14" s="16"/>
      <c r="C14" s="16"/>
      <c r="D14" s="16"/>
      <c r="E14" s="16"/>
      <c r="F14" s="17"/>
    </row>
    <row r="15" spans="1:6" x14ac:dyDescent="0.25">
      <c r="A15" s="15" t="s">
        <v>49</v>
      </c>
      <c r="B15" s="16"/>
      <c r="C15" s="16"/>
      <c r="D15" s="16"/>
      <c r="E15" s="16"/>
      <c r="F15" s="17"/>
    </row>
    <row r="16" spans="1:6" x14ac:dyDescent="0.25">
      <c r="A16" s="15" t="s">
        <v>50</v>
      </c>
      <c r="B16" s="16"/>
      <c r="C16" s="16"/>
      <c r="D16" s="16"/>
      <c r="E16" s="16"/>
      <c r="F16" s="17"/>
    </row>
    <row r="17" spans="1:6" x14ac:dyDescent="0.25">
      <c r="A17" s="15" t="s">
        <v>51</v>
      </c>
      <c r="B17" s="16"/>
      <c r="C17" s="16"/>
      <c r="D17" s="16"/>
      <c r="E17" s="16"/>
      <c r="F17" s="17"/>
    </row>
    <row r="18" spans="1:6" x14ac:dyDescent="0.25">
      <c r="A18" s="15" t="s">
        <v>52</v>
      </c>
      <c r="B18" s="16"/>
      <c r="C18" s="16"/>
      <c r="D18" s="16"/>
      <c r="E18" s="16"/>
      <c r="F18" s="17"/>
    </row>
    <row r="19" spans="1:6" x14ac:dyDescent="0.25">
      <c r="A19" s="15" t="s">
        <v>53</v>
      </c>
      <c r="B19" s="16"/>
      <c r="C19" s="16"/>
      <c r="D19" s="16"/>
      <c r="E19" s="16"/>
      <c r="F19" s="17"/>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54"/>
  <sheetViews>
    <sheetView topLeftCell="B1" workbookViewId="0">
      <selection activeCell="C32" sqref="C32"/>
    </sheetView>
  </sheetViews>
  <sheetFormatPr baseColWidth="10" defaultColWidth="10" defaultRowHeight="15" x14ac:dyDescent="0.25"/>
  <cols>
    <col min="1" max="1" width="31.25" style="6" customWidth="1"/>
    <col min="2" max="2" width="45.5" style="6" customWidth="1"/>
    <col min="3" max="3" width="47.125" style="6" customWidth="1"/>
    <col min="4" max="4" width="6.375" style="6" customWidth="1"/>
    <col min="5" max="5" width="14.25" style="6" customWidth="1"/>
    <col min="6" max="16384" width="10" style="6"/>
  </cols>
  <sheetData>
    <row r="1" spans="1:5" x14ac:dyDescent="0.25">
      <c r="B1" s="7" t="s">
        <v>54</v>
      </c>
      <c r="C1" s="7" t="s">
        <v>55</v>
      </c>
    </row>
    <row r="2" spans="1:5" x14ac:dyDescent="0.25">
      <c r="A2" s="6" t="s">
        <v>56</v>
      </c>
      <c r="B2" s="6" t="s">
        <v>57</v>
      </c>
      <c r="C2" s="6" t="s">
        <v>57</v>
      </c>
      <c r="D2" s="6" t="s">
        <v>56</v>
      </c>
      <c r="E2" s="6" t="s">
        <v>56</v>
      </c>
    </row>
    <row r="3" spans="1:5" x14ac:dyDescent="0.25">
      <c r="A3" s="6" t="s">
        <v>58</v>
      </c>
      <c r="B3" s="6" t="s">
        <v>59</v>
      </c>
      <c r="C3" s="6" t="s">
        <v>60</v>
      </c>
      <c r="D3" s="6" t="s">
        <v>58</v>
      </c>
      <c r="E3" s="6" t="s">
        <v>58</v>
      </c>
    </row>
    <row r="4" spans="1:5" x14ac:dyDescent="0.25">
      <c r="A4" s="6" t="s">
        <v>61</v>
      </c>
      <c r="B4" s="6" t="s">
        <v>62</v>
      </c>
      <c r="C4" s="6" t="s">
        <v>63</v>
      </c>
      <c r="D4" s="6" t="s">
        <v>64</v>
      </c>
    </row>
    <row r="5" spans="1:5" x14ac:dyDescent="0.25">
      <c r="B5" s="6" t="s">
        <v>65</v>
      </c>
      <c r="C5" s="6" t="s">
        <v>66</v>
      </c>
    </row>
    <row r="6" spans="1:5" x14ac:dyDescent="0.25">
      <c r="B6" s="6" t="s">
        <v>67</v>
      </c>
      <c r="C6" s="6" t="s">
        <v>68</v>
      </c>
    </row>
    <row r="7" spans="1:5" x14ac:dyDescent="0.25">
      <c r="B7" s="6" t="s">
        <v>69</v>
      </c>
      <c r="C7" s="6" t="s">
        <v>70</v>
      </c>
    </row>
    <row r="8" spans="1:5" x14ac:dyDescent="0.25">
      <c r="B8" s="6" t="s">
        <v>14</v>
      </c>
      <c r="C8" s="6" t="s">
        <v>71</v>
      </c>
    </row>
    <row r="9" spans="1:5" x14ac:dyDescent="0.25">
      <c r="B9" s="6" t="s">
        <v>72</v>
      </c>
      <c r="C9" s="6" t="s">
        <v>73</v>
      </c>
    </row>
    <row r="10" spans="1:5" x14ac:dyDescent="0.25">
      <c r="B10" s="6" t="s">
        <v>74</v>
      </c>
      <c r="C10" s="6" t="s">
        <v>75</v>
      </c>
    </row>
    <row r="11" spans="1:5" x14ac:dyDescent="0.25">
      <c r="B11" s="6" t="s">
        <v>76</v>
      </c>
      <c r="C11" s="6" t="s">
        <v>77</v>
      </c>
    </row>
    <row r="12" spans="1:5" x14ac:dyDescent="0.25">
      <c r="B12" s="6" t="s">
        <v>78</v>
      </c>
      <c r="C12" s="6" t="s">
        <v>79</v>
      </c>
    </row>
    <row r="13" spans="1:5" x14ac:dyDescent="0.25">
      <c r="C13" s="6" t="s">
        <v>80</v>
      </c>
    </row>
    <row r="14" spans="1:5" x14ac:dyDescent="0.25">
      <c r="C14" s="6" t="s">
        <v>81</v>
      </c>
    </row>
    <row r="15" spans="1:5" x14ac:dyDescent="0.25">
      <c r="C15" s="6" t="s">
        <v>82</v>
      </c>
    </row>
    <row r="16" spans="1:5" x14ac:dyDescent="0.25">
      <c r="C16" s="6" t="s">
        <v>59</v>
      </c>
    </row>
    <row r="17" spans="3:3" x14ac:dyDescent="0.25">
      <c r="C17" s="6" t="s">
        <v>83</v>
      </c>
    </row>
    <row r="18" spans="3:3" x14ac:dyDescent="0.25">
      <c r="C18" s="6" t="s">
        <v>67</v>
      </c>
    </row>
    <row r="19" spans="3:3" x14ac:dyDescent="0.25">
      <c r="C19" s="6" t="s">
        <v>69</v>
      </c>
    </row>
    <row r="20" spans="3:3" x14ac:dyDescent="0.25">
      <c r="C20" s="6" t="s">
        <v>65</v>
      </c>
    </row>
    <row r="21" spans="3:3" x14ac:dyDescent="0.25">
      <c r="C21" s="6" t="s">
        <v>84</v>
      </c>
    </row>
    <row r="22" spans="3:3" x14ac:dyDescent="0.25">
      <c r="C22" s="6" t="s">
        <v>85</v>
      </c>
    </row>
    <row r="23" spans="3:3" x14ac:dyDescent="0.25">
      <c r="C23" s="12" t="s">
        <v>86</v>
      </c>
    </row>
    <row r="24" spans="3:3" x14ac:dyDescent="0.25">
      <c r="C24" s="6" t="s">
        <v>87</v>
      </c>
    </row>
    <row r="25" spans="3:3" x14ac:dyDescent="0.25">
      <c r="C25" s="6" t="s">
        <v>88</v>
      </c>
    </row>
    <row r="26" spans="3:3" x14ac:dyDescent="0.25">
      <c r="C26" s="6" t="s">
        <v>89</v>
      </c>
    </row>
    <row r="27" spans="3:3" x14ac:dyDescent="0.25">
      <c r="C27" s="6" t="s">
        <v>90</v>
      </c>
    </row>
    <row r="28" spans="3:3" x14ac:dyDescent="0.25">
      <c r="C28" s="6" t="s">
        <v>91</v>
      </c>
    </row>
    <row r="29" spans="3:3" x14ac:dyDescent="0.25">
      <c r="C29" s="6" t="s">
        <v>72</v>
      </c>
    </row>
    <row r="30" spans="3:3" x14ac:dyDescent="0.25">
      <c r="C30" s="6" t="s">
        <v>74</v>
      </c>
    </row>
    <row r="31" spans="3:3" x14ac:dyDescent="0.25">
      <c r="C31" s="6" t="s">
        <v>92</v>
      </c>
    </row>
    <row r="32" spans="3:3" x14ac:dyDescent="0.25">
      <c r="C32" s="6" t="s">
        <v>93</v>
      </c>
    </row>
    <row r="33" spans="1:3" x14ac:dyDescent="0.25">
      <c r="C33" s="6" t="s">
        <v>16</v>
      </c>
    </row>
    <row r="34" spans="1:3" x14ac:dyDescent="0.25">
      <c r="C34" s="6" t="s">
        <v>94</v>
      </c>
    </row>
    <row r="35" spans="1:3" x14ac:dyDescent="0.25">
      <c r="C35" s="6" t="s">
        <v>78</v>
      </c>
    </row>
    <row r="36" spans="1:3" x14ac:dyDescent="0.25">
      <c r="C36" s="6" t="s">
        <v>95</v>
      </c>
    </row>
    <row r="37" spans="1:3" x14ac:dyDescent="0.25">
      <c r="C37" s="6" t="s">
        <v>3</v>
      </c>
    </row>
    <row r="38" spans="1:3" x14ac:dyDescent="0.25">
      <c r="C38" s="6" t="s">
        <v>96</v>
      </c>
    </row>
    <row r="39" spans="1:3" x14ac:dyDescent="0.25">
      <c r="C39" s="6" t="s">
        <v>97</v>
      </c>
    </row>
    <row r="40" spans="1:3" x14ac:dyDescent="0.25">
      <c r="C40" s="6" t="s">
        <v>98</v>
      </c>
    </row>
    <row r="41" spans="1:3" x14ac:dyDescent="0.25">
      <c r="C41" s="6" t="s">
        <v>99</v>
      </c>
    </row>
    <row r="48" spans="1:3" ht="21" x14ac:dyDescent="0.3">
      <c r="A48" s="8" t="s">
        <v>100</v>
      </c>
    </row>
    <row r="49" spans="1:5" x14ac:dyDescent="0.25">
      <c r="A49" s="6" t="s">
        <v>101</v>
      </c>
      <c r="B49" s="9" t="e">
        <f>E50/#REF!</f>
        <v>#REF!</v>
      </c>
      <c r="C49" s="6" t="s">
        <v>102</v>
      </c>
      <c r="D49" s="6" t="s">
        <v>103</v>
      </c>
      <c r="E49" s="6" t="s">
        <v>104</v>
      </c>
    </row>
    <row r="50" spans="1:5" x14ac:dyDescent="0.25">
      <c r="A50" s="6" t="s">
        <v>105</v>
      </c>
      <c r="B50" s="10">
        <v>1.645</v>
      </c>
      <c r="C50" s="6">
        <f>B50*B50</f>
        <v>2.7060249999999999</v>
      </c>
      <c r="E50" s="6">
        <f>C50*B53*B51*B52</f>
        <v>980.25755624999999</v>
      </c>
    </row>
    <row r="51" spans="1:5" x14ac:dyDescent="0.25">
      <c r="A51" s="6" t="s">
        <v>106</v>
      </c>
      <c r="B51" s="6">
        <v>0.5</v>
      </c>
      <c r="E51" s="6">
        <f>C50*B51*B52</f>
        <v>0.67650624999999998</v>
      </c>
    </row>
    <row r="52" spans="1:5" x14ac:dyDescent="0.25">
      <c r="A52" s="6" t="s">
        <v>107</v>
      </c>
      <c r="B52" s="6">
        <v>0.5</v>
      </c>
    </row>
    <row r="53" spans="1:5" x14ac:dyDescent="0.25">
      <c r="A53" s="6" t="s">
        <v>108</v>
      </c>
      <c r="B53" s="6">
        <f>[1]Formato!S7</f>
        <v>1449</v>
      </c>
      <c r="D53" s="6">
        <f>B53-1</f>
        <v>1448</v>
      </c>
    </row>
    <row r="54" spans="1:5" x14ac:dyDescent="0.25">
      <c r="A54" s="6" t="s">
        <v>109</v>
      </c>
      <c r="B54" s="6">
        <v>0.09</v>
      </c>
      <c r="C54" s="6">
        <f>B54*B54</f>
        <v>8.0999999999999996E-3</v>
      </c>
      <c r="E54" s="6">
        <f>C54*D53</f>
        <v>11.7288</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3fd3fb8-5eaa-4af1-b04c-68cbcc097b6b">
      <Terms xmlns="http://schemas.microsoft.com/office/infopath/2007/PartnerControls"/>
    </lcf76f155ced4ddcb4097134ff3c332f>
    <TaxCatchAll xmlns="4c005be5-a76b-498b-b56b-d752a86a9e92"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C5F01DC7A1EEAC49BD9BD06F1E2848E5" ma:contentTypeVersion="18" ma:contentTypeDescription="Crear nuevo documento." ma:contentTypeScope="" ma:versionID="c8379572cfc9657c48c6f6f679d30acf">
  <xsd:schema xmlns:xsd="http://www.w3.org/2001/XMLSchema" xmlns:xs="http://www.w3.org/2001/XMLSchema" xmlns:p="http://schemas.microsoft.com/office/2006/metadata/properties" xmlns:ns2="f3fd3fb8-5eaa-4af1-b04c-68cbcc097b6b" xmlns:ns3="4c005be5-a76b-498b-b56b-d752a86a9e92" targetNamespace="http://schemas.microsoft.com/office/2006/metadata/properties" ma:root="true" ma:fieldsID="e60998a0e37e7cc77984d03ef02c26fb" ns2:_="" ns3:_="">
    <xsd:import namespace="f3fd3fb8-5eaa-4af1-b04c-68cbcc097b6b"/>
    <xsd:import namespace="4c005be5-a76b-498b-b56b-d752a86a9e92"/>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ServiceLocation" minOccurs="0"/>
                <xsd:element ref="ns2:MediaServiceAutoKeyPoints" minOccurs="0"/>
                <xsd:element ref="ns2:MediaServiceKeyPoints" minOccurs="0"/>
                <xsd:element ref="ns3:SharedWithUsers" minOccurs="0"/>
                <xsd:element ref="ns3:SharedWithDetails" minOccurs="0"/>
                <xsd:element ref="ns2:MediaLengthInSeconds" minOccurs="0"/>
                <xsd:element ref="ns2:lcf76f155ced4ddcb4097134ff3c332f" minOccurs="0"/>
                <xsd:element ref="ns3:TaxCatchAll"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3fd3fb8-5eaa-4af1-b04c-68cbcc097b6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ObjectDetectorVersions" ma:index="25"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c005be5-a76b-498b-b56b-d752a86a9e92" elementFormDefault="qualified">
    <xsd:import namespace="http://schemas.microsoft.com/office/2006/documentManagement/types"/>
    <xsd:import namespace="http://schemas.microsoft.com/office/infopath/2007/PartnerControls"/>
    <xsd:element name="SharedWithUsers" ma:index="1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991f5116-5514-4757-b07a-e029ea7542f7}" ma:internalName="TaxCatchAll" ma:showField="CatchAllData" ma:web="4c005be5-a76b-498b-b56b-d752a86a9e9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8B2C324-035E-4A03-9529-B0AED737A849}">
  <ds:schemaRefs>
    <ds:schemaRef ds:uri="http://schemas.microsoft.com/sharepoint/v3/contenttype/forms"/>
  </ds:schemaRefs>
</ds:datastoreItem>
</file>

<file path=customXml/itemProps2.xml><?xml version="1.0" encoding="utf-8"?>
<ds:datastoreItem xmlns:ds="http://schemas.openxmlformats.org/officeDocument/2006/customXml" ds:itemID="{15B0E398-A20C-42BE-A19F-513D6A9E1207}">
  <ds:schemaRefs>
    <ds:schemaRef ds:uri="http://schemas.microsoft.com/office/2006/metadata/properties"/>
    <ds:schemaRef ds:uri="http://schemas.microsoft.com/office/infopath/2007/PartnerControls"/>
    <ds:schemaRef ds:uri="f3fd3fb8-5eaa-4af1-b04c-68cbcc097b6b"/>
    <ds:schemaRef ds:uri="4c005be5-a76b-498b-b56b-d752a86a9e92"/>
  </ds:schemaRefs>
</ds:datastoreItem>
</file>

<file path=customXml/itemProps3.xml><?xml version="1.0" encoding="utf-8"?>
<ds:datastoreItem xmlns:ds="http://schemas.openxmlformats.org/officeDocument/2006/customXml" ds:itemID="{6D46EE72-29FE-4F65-B139-2B76E53D194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3fd3fb8-5eaa-4af1-b04c-68cbcc097b6b"/>
    <ds:schemaRef ds:uri="4c005be5-a76b-498b-b56b-d752a86a9e9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Hoja1</vt:lpstr>
      <vt:lpstr>Hoja2</vt:lpstr>
      <vt:lpstr>Listas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Microsoft Office User</dc:creator>
  <cp:keywords/>
  <dc:description/>
  <cp:lastModifiedBy>Juan Carlos Valero Cardenas</cp:lastModifiedBy>
  <cp:revision/>
  <dcterms:created xsi:type="dcterms:W3CDTF">2020-09-21T19:13:53Z</dcterms:created>
  <dcterms:modified xsi:type="dcterms:W3CDTF">2023-11-02T16:52:51Z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0x010100C5F01DC7A1EEAC49BD9BD06F1E2848E5</vt:lpwstr>
  </property>
  <property fmtid="{D5CDD505-2E9C-101B-9397-08002B2CF9AE}" pid="3" name="MediaServiceImageTags">
    <vt:lpwstr/>
  </property>
</Properties>
</file>