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C:\Users\Juvalero\Desktop\estrategia2023\"/>
    </mc:Choice>
  </mc:AlternateContent>
  <xr:revisionPtr revIDLastSave="0" documentId="8_{EBE277CC-E266-462B-A708-B376C46AA3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3" r:id="rId1"/>
    <sheet name="Listas" sheetId="5" state="hidden" r:id="rId2"/>
  </sheets>
  <externalReferences>
    <externalReference r:id="rId3"/>
  </externalReferenc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19" i="3" l="1"/>
  <c r="C54" i="5"/>
  <c r="B53" i="5"/>
  <c r="D53" i="5" s="1"/>
  <c r="C50" i="5"/>
  <c r="E51" i="5" s="1"/>
  <c r="E54" i="5" l="1"/>
  <c r="E50" i="5"/>
  <c r="B49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Magnolia Andrea Garzon Perdomo</author>
  </authors>
  <commentList>
    <comment ref="A8" authorId="0" shapeId="0" xr:uid="{00000000-0006-0000-0000-000001000000}">
      <text>
        <r>
          <rPr>
            <sz val="9"/>
            <color indexed="81"/>
            <rFont val="Tahoma"/>
            <family val="2"/>
          </rPr>
          <t xml:space="preserve">Incluya el nombre de 
la consulta ciudadana 
</t>
        </r>
      </text>
    </comment>
    <comment ref="A9" authorId="0" shapeId="0" xr:uid="{00000000-0006-0000-0000-000002000000}">
      <text>
        <r>
          <rPr>
            <sz val="9"/>
            <color indexed="81"/>
            <rFont val="Tahoma"/>
            <family val="2"/>
          </rPr>
          <t xml:space="preserve">Se debe realizar una pequeña introducción invitando a los ciudadanos a consultar las respuestas obtenidas durante el proceso de consulta ciudadana
</t>
        </r>
      </text>
    </comment>
    <comment ref="A10" authorId="0" shapeId="0" xr:uid="{00000000-0006-0000-0000-000003000000}">
      <text>
        <r>
          <rPr>
            <sz val="9"/>
            <color indexed="81"/>
            <rFont val="Tahoma"/>
            <family val="2"/>
          </rPr>
          <t xml:space="preserve">Incluir el objetivo de la consulta ciudadana realizada y que corresponde al que se publicó al momento de desarrollarla.
</t>
        </r>
      </text>
    </comment>
    <comment ref="A11" authorId="0" shapeId="0" xr:uid="{00000000-0006-0000-0000-000004000000}">
      <text>
        <r>
          <rPr>
            <sz val="9"/>
            <color indexed="81"/>
            <rFont val="Tahoma"/>
            <family val="2"/>
          </rPr>
          <t xml:space="preserve">Incluir la fecha en la que se publica (Encargado GIT Servicio Integral al Ciudadano)
</t>
        </r>
      </text>
    </comment>
    <comment ref="A13" authorId="0" shapeId="0" xr:uid="{00000000-0006-0000-0000-000005000000}">
      <text>
        <r>
          <rPr>
            <sz val="9"/>
            <color indexed="81"/>
            <rFont val="Tahoma"/>
            <family val="2"/>
          </rPr>
          <t xml:space="preserve">Elija de la lista desplegable
</t>
        </r>
      </text>
    </comment>
    <comment ref="H13" authorId="0" shapeId="0" xr:uid="{00000000-0006-0000-0000-000006000000}">
      <text>
        <r>
          <rPr>
            <sz val="9"/>
            <color indexed="81"/>
            <rFont val="Tahoma"/>
            <family val="2"/>
          </rPr>
          <t xml:space="preserve">Elija de la lista desplegable
</t>
        </r>
      </text>
    </comment>
    <comment ref="A14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DD/MM/AAAA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4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DD/MM/AAAA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14" authorId="0" shapeId="0" xr:uid="{00000000-0006-0000-0000-000009000000}">
      <text>
        <r>
          <rPr>
            <sz val="9"/>
            <color indexed="81"/>
            <rFont val="Tahoma"/>
            <family val="2"/>
          </rPr>
          <t xml:space="preserve">Calcule los días hábiles que duro la consulta ciudadana publicada
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A15" authorId="0" shapeId="0" xr:uid="{00000000-0006-0000-0000-00000A000000}">
      <text>
        <r>
          <rPr>
            <sz val="9"/>
            <color indexed="81"/>
            <rFont val="Tahoma"/>
            <family val="2"/>
          </rPr>
          <t xml:space="preserve">Se debe pegar el link de donde se encuentra alojada la consulta ciudadana en la página web
</t>
        </r>
      </text>
    </comment>
    <comment ref="A16" authorId="0" shapeId="0" xr:uid="{00000000-0006-0000-0000-00000B000000}">
      <text>
        <r>
          <rPr>
            <sz val="9"/>
            <color indexed="81"/>
            <rFont val="Tahoma"/>
            <family val="2"/>
          </rPr>
          <t xml:space="preserve">Incluya los medios por los cuales se realizó difusión pueden ser: Página web de la entidad, redes sociales. Medios de comunicación, correos masivos, entre otros
</t>
        </r>
      </text>
    </comment>
    <comment ref="H16" authorId="0" shapeId="0" xr:uid="{00000000-0006-0000-0000-00000C000000}">
      <text>
        <r>
          <rPr>
            <sz val="9"/>
            <color indexed="81"/>
            <rFont val="Tahoma"/>
            <family val="2"/>
          </rPr>
          <t>Formulario forms, foros, conversatorios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8" authorId="0" shapeId="0" xr:uid="{00000000-0006-0000-0000-00000D000000}">
      <text>
        <r>
          <rPr>
            <sz val="9"/>
            <color indexed="81"/>
            <rFont val="Tahoma"/>
            <family val="2"/>
          </rPr>
          <t xml:space="preserve">Incluya el número total de personas que participaron en la consulta
</t>
        </r>
      </text>
    </comment>
    <comment ref="A19" authorId="0" shapeId="0" xr:uid="{00000000-0006-0000-0000-00000E000000}">
      <text>
        <r>
          <rPr>
            <sz val="9"/>
            <color indexed="81"/>
            <rFont val="Tahoma"/>
            <family val="2"/>
          </rPr>
          <t xml:space="preserve">Incluye el número total de comentarios recibidos
</t>
        </r>
      </text>
    </comment>
    <comment ref="A20" authorId="0" shapeId="0" xr:uid="{00000000-0006-0000-0000-00000F000000}">
      <text>
        <r>
          <rPr>
            <sz val="9"/>
            <color indexed="81"/>
            <rFont val="Tahoma"/>
            <family val="2"/>
          </rPr>
          <t xml:space="preserve">Incluya la cantidad de comentarios que efectivamente corresponden a la temática de la consulta y tienen incidencia en el tema
</t>
        </r>
      </text>
    </comment>
  </commentList>
</comments>
</file>

<file path=xl/sharedStrings.xml><?xml version="1.0" encoding="utf-8"?>
<sst xmlns="http://schemas.openxmlformats.org/spreadsheetml/2006/main" count="115" uniqueCount="100">
  <si>
    <t xml:space="preserve">PROCESO: </t>
  </si>
  <si>
    <t>VERSIÓN: 1</t>
  </si>
  <si>
    <t>CÓDIGO:</t>
  </si>
  <si>
    <t>Servicio Integral al Ciudadano</t>
  </si>
  <si>
    <t>SI-FR-031</t>
  </si>
  <si>
    <t>FORMATO:</t>
  </si>
  <si>
    <t xml:space="preserve">FECHA:                                                                   29/11/2022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</si>
  <si>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Respuestas Consulta Ciudadana</t>
  </si>
  <si>
    <t>NOMBRE DE LA CONSULTA CIUDADANA</t>
  </si>
  <si>
    <t>Introducción</t>
  </si>
  <si>
    <t>Objetivo</t>
  </si>
  <si>
    <t>Fecha de publicación de consolidado de observaciones y respuestas</t>
  </si>
  <si>
    <t>Datos básicos</t>
  </si>
  <si>
    <t>Dependencia</t>
  </si>
  <si>
    <t xml:space="preserve">Grupo Interno de Trabajo </t>
  </si>
  <si>
    <t>Fecha de inicio</t>
  </si>
  <si>
    <t>Fecha de finalización</t>
  </si>
  <si>
    <t>Tiempo total de duración de la consulta</t>
  </si>
  <si>
    <t>Enlace donde estuvo la Consulta Ciudadana</t>
  </si>
  <si>
    <t>Canales o medios dispuestos para la difusión de la consulta</t>
  </si>
  <si>
    <t>Canales o medios dispuestos para la recepción de comentarios:</t>
  </si>
  <si>
    <t>Resultados de la consulta ciudadana</t>
  </si>
  <si>
    <t>Número total de participantes</t>
  </si>
  <si>
    <t>Número total de comentarios recibidos</t>
  </si>
  <si>
    <t>Porcentaje de comentarios incidentes</t>
  </si>
  <si>
    <t>Número total de comentarios incidentes</t>
  </si>
  <si>
    <t xml:space="preserve">Consolidado de observaciones y respuestas </t>
  </si>
  <si>
    <t xml:space="preserve">No. </t>
  </si>
  <si>
    <t>Fecha de recepción del comentario</t>
  </si>
  <si>
    <t xml:space="preserve">Remitente </t>
  </si>
  <si>
    <t>Observación recibida</t>
  </si>
  <si>
    <t>Consideraciones de la Entidad</t>
  </si>
  <si>
    <t>DEPENDENCIA</t>
  </si>
  <si>
    <t>GIT</t>
  </si>
  <si>
    <t>SI</t>
  </si>
  <si>
    <t>Despacho del Ministro</t>
  </si>
  <si>
    <t>NO</t>
  </si>
  <si>
    <t>Despacho del Viceministro</t>
  </si>
  <si>
    <t>Actividad Física</t>
  </si>
  <si>
    <t>Parcialmente</t>
  </si>
  <si>
    <t>Dirección Fomento y Desarrollo Deportivo</t>
  </si>
  <si>
    <t>Actuaciones Administrativas</t>
  </si>
  <si>
    <t>NO APLICA</t>
  </si>
  <si>
    <t>Dirección Recursos y Herramientas del Sistema</t>
  </si>
  <si>
    <t>Centro de Alto Rendimiento - CAR</t>
  </si>
  <si>
    <t>Dirección Inspección Vigilancia y Control</t>
  </si>
  <si>
    <t>Centro de Ciencias del Deporte CCD</t>
  </si>
  <si>
    <t>Dirección Posicionamiento y Liderazgo Deportivo</t>
  </si>
  <si>
    <t>Comunicaciones</t>
  </si>
  <si>
    <t>Oficina Asesora de planeación</t>
  </si>
  <si>
    <t>Contratación</t>
  </si>
  <si>
    <t>Oficina Asesora Juridica</t>
  </si>
  <si>
    <t>Deporte Aficionado</t>
  </si>
  <si>
    <t>Oficina de Control Interno</t>
  </si>
  <si>
    <t>Deporte Escolar</t>
  </si>
  <si>
    <t>Oficina de Control interno disciplinario</t>
  </si>
  <si>
    <t>Deporte Profesional</t>
  </si>
  <si>
    <t>Secretaria General</t>
  </si>
  <si>
    <t>Deporte Rendimiento Convencional</t>
  </si>
  <si>
    <t>Deporte Rendimiento Paralímpico</t>
  </si>
  <si>
    <t>Deporte Social Comunitario</t>
  </si>
  <si>
    <t>Desarrollo Psicosocial</t>
  </si>
  <si>
    <t>Dirección Fomento y Desarrollo</t>
  </si>
  <si>
    <t>Gestión Administrativa</t>
  </si>
  <si>
    <t>Gestión del conocimiento e nnovación</t>
  </si>
  <si>
    <t>Gestión Presupuestal</t>
  </si>
  <si>
    <t>Gestión Contable</t>
  </si>
  <si>
    <t>Infraestructura</t>
  </si>
  <si>
    <t>Juegos y Eventos Deportivos</t>
  </si>
  <si>
    <t>Laboratorio Control al Dopaje</t>
  </si>
  <si>
    <t>Oficina Asesora de Planeación</t>
  </si>
  <si>
    <t>Oficina de Control Interno disciplinario</t>
  </si>
  <si>
    <t>Organización Nacional Antidopaje</t>
  </si>
  <si>
    <t>Planeación y Gestión</t>
  </si>
  <si>
    <t>Recreación</t>
  </si>
  <si>
    <t>Seguimiento</t>
  </si>
  <si>
    <t>Talento Humano</t>
  </si>
  <si>
    <t>Talento y Reserva Deportiva</t>
  </si>
  <si>
    <t>Tecnología de la información y las comunicaciones- TICS</t>
  </si>
  <si>
    <t>Tesorería</t>
  </si>
  <si>
    <r>
      <t>n= Z</t>
    </r>
    <r>
      <rPr>
        <b/>
        <vertAlign val="superscript"/>
        <sz val="14"/>
        <color theme="1"/>
        <rFont val="Calibri"/>
        <family val="2"/>
        <scheme val="minor"/>
      </rPr>
      <t>2</t>
    </r>
    <r>
      <rPr>
        <b/>
        <sz val="14"/>
        <color theme="1"/>
        <rFont val="Calibri"/>
        <family val="2"/>
        <scheme val="minor"/>
      </rPr>
      <t>Npq/e</t>
    </r>
    <r>
      <rPr>
        <b/>
        <vertAlign val="superscript"/>
        <sz val="14"/>
        <color theme="1"/>
        <rFont val="Calibri"/>
        <family val="2"/>
        <scheme val="minor"/>
      </rPr>
      <t>2</t>
    </r>
    <r>
      <rPr>
        <b/>
        <sz val="14"/>
        <color theme="1"/>
        <rFont val="Calibri"/>
        <family val="2"/>
        <scheme val="minor"/>
      </rPr>
      <t>(N-1)+Z2pq</t>
    </r>
  </si>
  <si>
    <t>n= tamaño muestra</t>
  </si>
  <si>
    <t>Exponentes</t>
  </si>
  <si>
    <t>Resta</t>
  </si>
  <si>
    <t xml:space="preserve">MULTIPLICACIÓN </t>
  </si>
  <si>
    <t>z= nivel de confianza 90%= 1.645</t>
  </si>
  <si>
    <t>p= variabilidad negativa 50%</t>
  </si>
  <si>
    <t>q= variabilidad positiva 50%</t>
  </si>
  <si>
    <t xml:space="preserve">N= tamaño de la población </t>
  </si>
  <si>
    <t>e= error 0.05</t>
  </si>
  <si>
    <t>Consulta Ciudadana : Aportes a la Estrategia de Participación Ciudadana 2023</t>
  </si>
  <si>
    <t>Se invita a la ciudadanía en general a consultar los aportes a la estrategia de participación ciudadana 2023</t>
  </si>
  <si>
    <t>Poner a disposición de la ciudadanía el proyecto de Estrategia de Participación Ciudadana 2023, con el fin de obtener sus comentarios y sugerencias.</t>
  </si>
  <si>
    <t>15 días hábiles</t>
  </si>
  <si>
    <t>https://www.mindeporte.gov.co/atencion-servicio-ciudadania/politica-institucional-atencion-servicio-ciudadania/foros-consultas-ciudadanas/foros-consultas-ciudadanas-abiertas/consulta-ciudadana-aportes-estrategia-participacion-ciudadana-2023</t>
  </si>
  <si>
    <t>Página web, Redes Sociales</t>
  </si>
  <si>
    <t>Virtual-Formulario Forms</t>
  </si>
  <si>
    <t>Arnel José Mendoza Ávila</t>
  </si>
  <si>
    <r>
      <t xml:space="preserve">A la pregunta ¿Tiene algún comentario , sugerencia y/o inquietud respecto a los ejercicios de participación ciudadana planteados en el documento ? La respuesta fue </t>
    </r>
    <r>
      <rPr>
        <b/>
        <sz val="12"/>
        <color theme="1"/>
        <rFont val="Calibri"/>
        <family val="2"/>
        <scheme val="minor"/>
      </rPr>
      <t>NO</t>
    </r>
  </si>
  <si>
    <t>Señor Arnel Mendoza. Reciba un cordial saludo del Ministerio del Deporte.Para nosotros es de gran importancia su opinión. Al analizar su respuesta podemos evidenciar que no plantea ningún cambio a las actividades consignadas en Estrategia de Participación Ciudadana 2023.Lo invitamos a seguir participando en próximas convocatorias de consultas ciudadanas.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</si>
</sst>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16"/>
      <color theme="1"/>
      <name val="Calibri"/>
      <family val="2"/>
      <scheme val="minor"/>
    </font>
    <font>
      <b/>
      <vertAlign val="superscript"/>
      <sz val="14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4">
    <xf numFmtId="0" fontId="0" fillId="0" borderId="0"/>
    <xf numFmtId="9" fontId="5" fillId="0" borderId="0" applyFont="0" applyFill="0" applyBorder="0" applyAlignment="0" applyProtection="0"/>
    <xf numFmtId="0" fontId="3" fillId="0" borderId="0"/>
    <xf numFmtId="0" fontId="15" fillId="0" borderId="0" applyNumberFormat="0" applyFill="0" applyBorder="0" applyAlignment="0" applyProtection="0"/>
  </cellStyleXfs>
  <cellXfs count="95">
    <xf numFmtId="0" fontId="0" fillId="0" borderId="0" xfId="0"/>
    <xf numFmtId="0" fontId="8" fillId="2" borderId="16" xfId="0" applyFont="1" applyFill="1" applyBorder="1" applyAlignment="1">
      <alignment horizontal="left"/>
    </xf>
    <xf numFmtId="0" fontId="8" fillId="0" borderId="18" xfId="0" applyFont="1" applyBorder="1" applyAlignment="1">
      <alignment vertical="top"/>
    </xf>
    <xf numFmtId="0" fontId="8" fillId="2" borderId="21" xfId="0" applyFont="1" applyFill="1" applyBorder="1" applyAlignment="1">
      <alignment horizontal="left" vertical="top"/>
    </xf>
    <xf numFmtId="0" fontId="4" fillId="2" borderId="22" xfId="0" applyFont="1" applyFill="1" applyBorder="1" applyAlignment="1">
      <alignment horizontal="center" vertical="top"/>
    </xf>
    <xf numFmtId="0" fontId="8" fillId="2" borderId="0" xfId="0" applyFont="1" applyFill="1" applyAlignment="1">
      <alignment horizontal="left"/>
    </xf>
    <xf numFmtId="0" fontId="0" fillId="0" borderId="1" xfId="0" applyBorder="1"/>
    <xf numFmtId="0" fontId="0" fillId="0" borderId="3" xfId="0" applyBorder="1"/>
    <xf numFmtId="0" fontId="0" fillId="0" borderId="12" xfId="0" applyBorder="1"/>
    <xf numFmtId="0" fontId="0" fillId="0" borderId="13" xfId="0" applyBorder="1"/>
    <xf numFmtId="0" fontId="3" fillId="0" borderId="0" xfId="2"/>
    <xf numFmtId="0" fontId="6" fillId="0" borderId="0" xfId="2" applyFont="1"/>
    <xf numFmtId="0" fontId="10" fillId="0" borderId="0" xfId="2" applyFont="1"/>
    <xf numFmtId="1" fontId="3" fillId="0" borderId="0" xfId="2" applyNumberFormat="1"/>
    <xf numFmtId="3" fontId="3" fillId="0" borderId="0" xfId="2" applyNumberFormat="1"/>
    <xf numFmtId="0" fontId="8" fillId="2" borderId="23" xfId="0" applyFont="1" applyFill="1" applyBorder="1" applyAlignment="1">
      <alignment horizontal="left"/>
    </xf>
    <xf numFmtId="0" fontId="2" fillId="0" borderId="0" xfId="2" applyFont="1"/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3" borderId="8" xfId="0" applyFont="1" applyFill="1" applyBorder="1" applyAlignment="1">
      <alignment horizontal="center"/>
    </xf>
    <xf numFmtId="0" fontId="13" fillId="3" borderId="9" xfId="0" applyFont="1" applyFill="1" applyBorder="1" applyAlignment="1">
      <alignment horizontal="center"/>
    </xf>
    <xf numFmtId="0" fontId="13" fillId="3" borderId="10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2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13" xfId="0" applyBorder="1" applyAlignment="1">
      <alignment horizontal="center"/>
    </xf>
    <xf numFmtId="0" fontId="0" fillId="0" borderId="3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9" fontId="0" fillId="0" borderId="1" xfId="1" applyFont="1" applyBorder="1" applyAlignment="1">
      <alignment horizontal="center"/>
    </xf>
    <xf numFmtId="9" fontId="0" fillId="0" borderId="11" xfId="1" applyFont="1" applyBorder="1" applyAlignment="1">
      <alignment horizontal="center"/>
    </xf>
    <xf numFmtId="9" fontId="0" fillId="0" borderId="13" xfId="1" applyFont="1" applyBorder="1" applyAlignment="1">
      <alignment horizontal="center"/>
    </xf>
    <xf numFmtId="9" fontId="0" fillId="0" borderId="14" xfId="1" applyFont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2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2" borderId="7" xfId="0" applyFill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8" fillId="2" borderId="16" xfId="0" applyFont="1" applyFill="1" applyBorder="1" applyAlignment="1">
      <alignment horizontal="left"/>
    </xf>
    <xf numFmtId="0" fontId="4" fillId="2" borderId="22" xfId="0" applyFont="1" applyFill="1" applyBorder="1" applyAlignment="1">
      <alignment horizontal="center" vertical="top"/>
    </xf>
    <xf numFmtId="0" fontId="8" fillId="2" borderId="15" xfId="0" applyFont="1" applyFill="1" applyBorder="1" applyAlignment="1">
      <alignment horizontal="left"/>
    </xf>
    <xf numFmtId="0" fontId="0" fillId="0" borderId="3" xfId="0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8" fillId="2" borderId="21" xfId="0" applyFont="1" applyFill="1" applyBorder="1" applyAlignment="1">
      <alignment horizontal="left" vertical="top" wrapText="1"/>
    </xf>
    <xf numFmtId="0" fontId="8" fillId="2" borderId="23" xfId="0" applyFont="1" applyFill="1" applyBorder="1" applyAlignment="1">
      <alignment horizontal="left" vertical="top"/>
    </xf>
    <xf numFmtId="0" fontId="4" fillId="2" borderId="24" xfId="0" applyFont="1" applyFill="1" applyBorder="1" applyAlignment="1">
      <alignment horizontal="center" vertical="top"/>
    </xf>
    <xf numFmtId="0" fontId="0" fillId="0" borderId="4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14" fontId="1" fillId="0" borderId="5" xfId="0" applyNumberFormat="1" applyFont="1" applyBorder="1" applyAlignment="1">
      <alignment horizontal="center" vertical="top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5" fillId="0" borderId="1" xfId="3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1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" xfId="0" applyBorder="1" applyAlignment="1">
      <alignment horizontal="left" vertical="top" wrapText="1"/>
    </xf>
    <xf numFmtId="0" fontId="0" fillId="0" borderId="27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2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</cellXfs>
  <cellStyles count="4">
    <cellStyle name="Hipervínculo" xfId="3" builtinId="8"/>
    <cellStyle name="Normal" xfId="0" builtinId="0"/>
    <cellStyle name="Normal 2" xfId="2" xr:uid="{00000000-0005-0000-0000-000001000000}"/>
    <cellStyle name="Porcentaje" xfId="1" builtinId="5"/>
  </cellStyles>
  <dxfs count="0"/>
  <tableStyles count="0" defaultTableStyle="TableStyleMedium2" defaultPivotStyle="PivotStyleLight16"/>
  <colors>
    <mruColors>
      <color rgb="FF6898FC"/>
      <color rgb="FFDCEAFB"/>
      <color rgb="FF0D4379"/>
      <color rgb="FF0F4A8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1</xdr:row>
      <xdr:rowOff>133350</xdr:rowOff>
    </xdr:from>
    <xdr:to>
      <xdr:col>3</xdr:col>
      <xdr:colOff>1362075</xdr:colOff>
      <xdr:row>5</xdr:row>
      <xdr:rowOff>85725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7222051-BED7-4291-8741-9CB25C19C1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342900"/>
          <a:ext cx="3876675" cy="7715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garzonp/Documents/Seguimiento%20calidad%20peticiones/Septiembre_2022/Seguimiento%20calidad%20de%20peticiones_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ato"/>
      <sheetName val="Instrucciones"/>
      <sheetName val="Despacho Ministro"/>
      <sheetName val="Viceministro"/>
      <sheetName val="Recursos y herramientas"/>
      <sheetName val="Posicionamiento"/>
      <sheetName val="Jurídica"/>
      <sheetName val="Control interno"/>
      <sheetName val="Secretaría General"/>
      <sheetName val="IVC"/>
      <sheetName val="Hoja2"/>
    </sheetNames>
    <sheetDataSet>
      <sheetData sheetId="0">
        <row r="7">
          <cell r="S7">
            <v>1449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mindeporte.gov.co/atencion-servicio-ciudadania/politica-institucional-atencion-servicio-ciudadania/foros-consultas-ciudadanas/foros-consultas-ciudadanas-abiertas/consulta-ciudadana-aportes-estrategia-participacion-ciudadana-2023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1"/>
  <sheetViews>
    <sheetView tabSelected="1" zoomScaleNormal="100" zoomScalePageLayoutView="68" workbookViewId="0">
      <selection activeCell="E23" sqref="E23:J23"/>
    </sheetView>
  </sheetViews>
  <sheetFormatPr baseColWidth="10" defaultColWidth="11" defaultRowHeight="15.75" x14ac:dyDescent="0.25"/>
  <cols>
    <col min="3" max="3" width="15.625" customWidth="1"/>
    <col min="4" max="4" width="29.25" customWidth="1"/>
    <col min="10" max="10" width="11.625" customWidth="1"/>
    <col min="16" max="16" width="23.75" customWidth="1"/>
  </cols>
  <sheetData>
    <row r="1" spans="1:16" ht="16.5" thickBot="1" x14ac:dyDescent="0.3"/>
    <row r="2" spans="1:16" ht="16.5" thickBot="1" x14ac:dyDescent="0.3">
      <c r="A2" s="48"/>
      <c r="B2" s="49"/>
      <c r="C2" s="49"/>
      <c r="D2" s="50"/>
      <c r="E2" s="57" t="s">
        <v>0</v>
      </c>
      <c r="F2" s="57"/>
      <c r="G2" s="57"/>
      <c r="H2" s="57"/>
      <c r="I2" s="57"/>
      <c r="J2" s="57"/>
      <c r="K2" s="57"/>
      <c r="L2" s="57"/>
      <c r="M2" s="57"/>
      <c r="N2" s="57"/>
      <c r="O2" s="1"/>
      <c r="P2" s="2" t="s">
        <v>1</v>
      </c>
    </row>
    <row r="3" spans="1:16" x14ac:dyDescent="0.25">
      <c r="A3" s="51"/>
      <c r="B3" s="52"/>
      <c r="C3" s="52"/>
      <c r="D3" s="53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3" t="s">
        <v>2</v>
      </c>
    </row>
    <row r="4" spans="1:16" ht="16.5" thickBot="1" x14ac:dyDescent="0.3">
      <c r="A4" s="51"/>
      <c r="B4" s="52"/>
      <c r="C4" s="52"/>
      <c r="D4" s="53"/>
      <c r="E4" s="58" t="s">
        <v>3</v>
      </c>
      <c r="F4" s="58"/>
      <c r="G4" s="58"/>
      <c r="H4" s="58"/>
      <c r="I4" s="58"/>
      <c r="J4" s="58"/>
      <c r="K4" s="58"/>
      <c r="L4" s="58"/>
      <c r="M4" s="58"/>
      <c r="N4" s="58"/>
      <c r="O4" s="4"/>
      <c r="P4" s="15" t="s">
        <v>4</v>
      </c>
    </row>
    <row r="5" spans="1:16" x14ac:dyDescent="0.25">
      <c r="A5" s="51"/>
      <c r="B5" s="52"/>
      <c r="C5" s="52"/>
      <c r="D5" s="53"/>
      <c r="E5" s="59" t="s">
        <v>5</v>
      </c>
      <c r="F5" s="57"/>
      <c r="G5" s="57"/>
      <c r="H5" s="57"/>
      <c r="I5" s="57"/>
      <c r="J5" s="57"/>
      <c r="K5" s="57"/>
      <c r="L5" s="57"/>
      <c r="M5" s="57"/>
      <c r="N5" s="57"/>
      <c r="O5" s="1"/>
      <c r="P5" s="63" t="s">
        <v>6</v>
      </c>
    </row>
    <row r="6" spans="1:16" ht="16.5" thickBot="1" x14ac:dyDescent="0.3">
      <c r="A6" s="54"/>
      <c r="B6" s="55"/>
      <c r="C6" s="55"/>
      <c r="D6" s="56"/>
      <c r="E6" s="65" t="s">
        <v>7</v>
      </c>
      <c r="F6" s="58"/>
      <c r="G6" s="58"/>
      <c r="H6" s="58"/>
      <c r="I6" s="58"/>
      <c r="J6" s="58"/>
      <c r="K6" s="58"/>
      <c r="L6" s="58"/>
      <c r="M6" s="58"/>
      <c r="N6" s="58"/>
      <c r="O6" s="4"/>
      <c r="P6" s="64"/>
    </row>
    <row r="7" spans="1:16" ht="5.25" customHeight="1" x14ac:dyDescent="0.25"/>
    <row r="8" spans="1:16" ht="34.5" customHeight="1" x14ac:dyDescent="0.25">
      <c r="A8" s="44" t="s">
        <v>8</v>
      </c>
      <c r="B8" s="44"/>
      <c r="C8" s="44"/>
      <c r="D8" s="44"/>
      <c r="E8" s="71" t="s">
        <v>90</v>
      </c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</row>
    <row r="9" spans="1:16" x14ac:dyDescent="0.25">
      <c r="A9" s="30" t="s">
        <v>9</v>
      </c>
      <c r="B9" s="30"/>
      <c r="C9" s="30"/>
      <c r="D9" s="30"/>
      <c r="E9" s="72" t="s">
        <v>91</v>
      </c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</row>
    <row r="10" spans="1:16" x14ac:dyDescent="0.25">
      <c r="A10" s="43" t="s">
        <v>10</v>
      </c>
      <c r="B10" s="43"/>
      <c r="C10" s="43"/>
      <c r="D10" s="43"/>
      <c r="E10" s="73" t="s">
        <v>92</v>
      </c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</row>
    <row r="11" spans="1:16" ht="16.5" thickBot="1" x14ac:dyDescent="0.3">
      <c r="A11" s="43" t="s">
        <v>11</v>
      </c>
      <c r="B11" s="43"/>
      <c r="C11" s="43"/>
      <c r="D11" s="43"/>
      <c r="E11" s="74">
        <v>45078</v>
      </c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</row>
    <row r="12" spans="1:16" ht="24" customHeight="1" thickBot="1" x14ac:dyDescent="0.4">
      <c r="A12" s="19" t="s">
        <v>12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</row>
    <row r="13" spans="1:16" x14ac:dyDescent="0.25">
      <c r="A13" s="61" t="s">
        <v>13</v>
      </c>
      <c r="B13" s="62"/>
      <c r="C13" s="62"/>
      <c r="D13" s="46" t="s">
        <v>57</v>
      </c>
      <c r="E13" s="46"/>
      <c r="F13" s="46"/>
      <c r="G13" s="46"/>
      <c r="H13" s="45" t="s">
        <v>14</v>
      </c>
      <c r="I13" s="45"/>
      <c r="J13" s="45"/>
      <c r="K13" s="46" t="s">
        <v>3</v>
      </c>
      <c r="L13" s="46"/>
      <c r="M13" s="46"/>
      <c r="N13" s="46"/>
      <c r="O13" s="46"/>
      <c r="P13" s="47"/>
    </row>
    <row r="14" spans="1:16" ht="24" customHeight="1" x14ac:dyDescent="0.25">
      <c r="A14" s="60" t="s">
        <v>15</v>
      </c>
      <c r="B14" s="30"/>
      <c r="C14" s="30"/>
      <c r="D14" s="75">
        <v>45054</v>
      </c>
      <c r="E14" s="22" t="s">
        <v>16</v>
      </c>
      <c r="F14" s="22"/>
      <c r="G14" s="22"/>
      <c r="H14" s="76">
        <v>45075</v>
      </c>
      <c r="I14" s="30"/>
      <c r="J14" s="30"/>
      <c r="K14" s="22" t="s">
        <v>17</v>
      </c>
      <c r="L14" s="22"/>
      <c r="M14" s="22"/>
      <c r="N14" s="30" t="s">
        <v>93</v>
      </c>
      <c r="O14" s="30"/>
      <c r="P14" s="77"/>
    </row>
    <row r="15" spans="1:16" ht="36" customHeight="1" x14ac:dyDescent="0.25">
      <c r="A15" s="26" t="s">
        <v>18</v>
      </c>
      <c r="B15" s="27"/>
      <c r="C15" s="27"/>
      <c r="D15" s="78" t="s">
        <v>94</v>
      </c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80"/>
    </row>
    <row r="16" spans="1:16" ht="36.75" customHeight="1" thickBot="1" x14ac:dyDescent="0.3">
      <c r="A16" s="23" t="s">
        <v>19</v>
      </c>
      <c r="B16" s="24"/>
      <c r="C16" s="24"/>
      <c r="D16" s="31" t="s">
        <v>95</v>
      </c>
      <c r="E16" s="31"/>
      <c r="F16" s="31"/>
      <c r="G16" s="31"/>
      <c r="H16" s="24" t="s">
        <v>20</v>
      </c>
      <c r="I16" s="24"/>
      <c r="J16" s="24"/>
      <c r="K16" s="31" t="s">
        <v>96</v>
      </c>
      <c r="L16" s="31"/>
      <c r="M16" s="31"/>
      <c r="N16" s="31"/>
      <c r="O16" s="31"/>
      <c r="P16" s="81"/>
    </row>
    <row r="17" spans="1:16" ht="21.75" thickBot="1" x14ac:dyDescent="0.4">
      <c r="A17" s="19" t="s">
        <v>21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1"/>
    </row>
    <row r="18" spans="1:16" x14ac:dyDescent="0.25">
      <c r="A18" s="28" t="s">
        <v>22</v>
      </c>
      <c r="B18" s="29"/>
      <c r="C18" s="29"/>
      <c r="D18" s="36">
        <v>1</v>
      </c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7"/>
    </row>
    <row r="19" spans="1:16" x14ac:dyDescent="0.25">
      <c r="A19" s="26" t="s">
        <v>23</v>
      </c>
      <c r="B19" s="27"/>
      <c r="C19" s="27"/>
      <c r="D19" s="22">
        <v>1</v>
      </c>
      <c r="E19" s="22"/>
      <c r="F19" s="22"/>
      <c r="G19" s="22"/>
      <c r="H19" s="30" t="s">
        <v>24</v>
      </c>
      <c r="I19" s="30"/>
      <c r="J19" s="30"/>
      <c r="K19" s="32">
        <f>D20/D19</f>
        <v>0</v>
      </c>
      <c r="L19" s="32"/>
      <c r="M19" s="32"/>
      <c r="N19" s="32"/>
      <c r="O19" s="32"/>
      <c r="P19" s="33"/>
    </row>
    <row r="20" spans="1:16" ht="16.5" thickBot="1" x14ac:dyDescent="0.3">
      <c r="A20" s="38" t="s">
        <v>25</v>
      </c>
      <c r="B20" s="39"/>
      <c r="C20" s="39"/>
      <c r="D20" s="25">
        <v>0</v>
      </c>
      <c r="E20" s="25"/>
      <c r="F20" s="25"/>
      <c r="G20" s="25"/>
      <c r="H20" s="31"/>
      <c r="I20" s="31"/>
      <c r="J20" s="31"/>
      <c r="K20" s="34"/>
      <c r="L20" s="34"/>
      <c r="M20" s="34"/>
      <c r="N20" s="34"/>
      <c r="O20" s="34"/>
      <c r="P20" s="35"/>
    </row>
    <row r="21" spans="1:16" ht="29.25" customHeight="1" thickBot="1" x14ac:dyDescent="0.4">
      <c r="A21" s="19" t="s">
        <v>26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1"/>
    </row>
    <row r="22" spans="1:16" ht="36" customHeight="1" x14ac:dyDescent="0.25">
      <c r="A22" s="82" t="s">
        <v>27</v>
      </c>
      <c r="B22" s="83" t="s">
        <v>28</v>
      </c>
      <c r="C22" s="83"/>
      <c r="D22" s="84" t="s">
        <v>29</v>
      </c>
      <c r="E22" s="85" t="s">
        <v>30</v>
      </c>
      <c r="F22" s="85"/>
      <c r="G22" s="85"/>
      <c r="H22" s="85"/>
      <c r="I22" s="85"/>
      <c r="J22" s="85"/>
      <c r="K22" s="85" t="s">
        <v>31</v>
      </c>
      <c r="L22" s="85"/>
      <c r="M22" s="85"/>
      <c r="N22" s="85"/>
      <c r="O22" s="85"/>
      <c r="P22" s="86"/>
    </row>
    <row r="23" spans="1:16" ht="66" customHeight="1" x14ac:dyDescent="0.25">
      <c r="A23" s="17">
        <v>1</v>
      </c>
      <c r="B23" s="87">
        <v>45056</v>
      </c>
      <c r="C23" s="88"/>
      <c r="D23" s="18" t="s">
        <v>97</v>
      </c>
      <c r="E23" s="92" t="s">
        <v>98</v>
      </c>
      <c r="F23" s="93"/>
      <c r="G23" s="93"/>
      <c r="H23" s="93"/>
      <c r="I23" s="93"/>
      <c r="J23" s="94"/>
      <c r="K23" s="89" t="s">
        <v>99</v>
      </c>
      <c r="L23" s="90"/>
      <c r="M23" s="90"/>
      <c r="N23" s="90"/>
      <c r="O23" s="90"/>
      <c r="P23" s="91"/>
    </row>
    <row r="24" spans="1:16" x14ac:dyDescent="0.25">
      <c r="A24" s="7"/>
      <c r="B24" s="40"/>
      <c r="C24" s="41"/>
      <c r="D24" s="6"/>
      <c r="E24" s="40"/>
      <c r="F24" s="42"/>
      <c r="G24" s="42"/>
      <c r="H24" s="42"/>
      <c r="I24" s="42"/>
      <c r="J24" s="41"/>
      <c r="K24" s="40"/>
      <c r="L24" s="42"/>
      <c r="M24" s="42"/>
      <c r="N24" s="42"/>
      <c r="O24" s="42"/>
      <c r="P24" s="66"/>
    </row>
    <row r="25" spans="1:16" x14ac:dyDescent="0.25">
      <c r="A25" s="7"/>
      <c r="B25" s="40"/>
      <c r="C25" s="41"/>
      <c r="D25" s="6"/>
      <c r="E25" s="40"/>
      <c r="F25" s="42"/>
      <c r="G25" s="42"/>
      <c r="H25" s="42"/>
      <c r="I25" s="42"/>
      <c r="J25" s="41"/>
      <c r="K25" s="40"/>
      <c r="L25" s="42"/>
      <c r="M25" s="42"/>
      <c r="N25" s="42"/>
      <c r="O25" s="42"/>
      <c r="P25" s="66"/>
    </row>
    <row r="26" spans="1:16" x14ac:dyDescent="0.25">
      <c r="A26" s="7"/>
      <c r="B26" s="40"/>
      <c r="C26" s="41"/>
      <c r="D26" s="6"/>
      <c r="E26" s="40"/>
      <c r="F26" s="42"/>
      <c r="G26" s="42"/>
      <c r="H26" s="42"/>
      <c r="I26" s="42"/>
      <c r="J26" s="41"/>
      <c r="K26" s="40"/>
      <c r="L26" s="42"/>
      <c r="M26" s="42"/>
      <c r="N26" s="42"/>
      <c r="O26" s="42"/>
      <c r="P26" s="66"/>
    </row>
    <row r="27" spans="1:16" x14ac:dyDescent="0.25">
      <c r="A27" s="7"/>
      <c r="B27" s="40"/>
      <c r="C27" s="41"/>
      <c r="D27" s="6"/>
      <c r="E27" s="40"/>
      <c r="F27" s="42"/>
      <c r="G27" s="42"/>
      <c r="H27" s="42"/>
      <c r="I27" s="42"/>
      <c r="J27" s="41"/>
      <c r="K27" s="40"/>
      <c r="L27" s="42"/>
      <c r="M27" s="42"/>
      <c r="N27" s="42"/>
      <c r="O27" s="42"/>
      <c r="P27" s="66"/>
    </row>
    <row r="28" spans="1:16" x14ac:dyDescent="0.25">
      <c r="A28" s="7"/>
      <c r="B28" s="40"/>
      <c r="C28" s="41"/>
      <c r="D28" s="6"/>
      <c r="E28" s="40"/>
      <c r="F28" s="42"/>
      <c r="G28" s="42"/>
      <c r="H28" s="42"/>
      <c r="I28" s="42"/>
      <c r="J28" s="41"/>
      <c r="K28" s="40"/>
      <c r="L28" s="42"/>
      <c r="M28" s="42"/>
      <c r="N28" s="42"/>
      <c r="O28" s="42"/>
      <c r="P28" s="66"/>
    </row>
    <row r="29" spans="1:16" x14ac:dyDescent="0.25">
      <c r="A29" s="7"/>
      <c r="B29" s="40"/>
      <c r="C29" s="41"/>
      <c r="D29" s="6"/>
      <c r="E29" s="40"/>
      <c r="F29" s="42"/>
      <c r="G29" s="42"/>
      <c r="H29" s="42"/>
      <c r="I29" s="42"/>
      <c r="J29" s="41"/>
      <c r="K29" s="40"/>
      <c r="L29" s="42"/>
      <c r="M29" s="42"/>
      <c r="N29" s="42"/>
      <c r="O29" s="42"/>
      <c r="P29" s="66"/>
    </row>
    <row r="30" spans="1:16" x14ac:dyDescent="0.25">
      <c r="A30" s="7"/>
      <c r="B30" s="40"/>
      <c r="C30" s="41"/>
      <c r="D30" s="6"/>
      <c r="E30" s="40"/>
      <c r="F30" s="42"/>
      <c r="G30" s="42"/>
      <c r="H30" s="42"/>
      <c r="I30" s="42"/>
      <c r="J30" s="41"/>
      <c r="K30" s="40"/>
      <c r="L30" s="42"/>
      <c r="M30" s="42"/>
      <c r="N30" s="42"/>
      <c r="O30" s="42"/>
      <c r="P30" s="66"/>
    </row>
    <row r="31" spans="1:16" x14ac:dyDescent="0.25">
      <c r="A31" s="7"/>
      <c r="B31" s="40"/>
      <c r="C31" s="41"/>
      <c r="D31" s="6"/>
      <c r="E31" s="40"/>
      <c r="F31" s="42"/>
      <c r="G31" s="42"/>
      <c r="H31" s="42"/>
      <c r="I31" s="42"/>
      <c r="J31" s="41"/>
      <c r="K31" s="40"/>
      <c r="L31" s="42"/>
      <c r="M31" s="42"/>
      <c r="N31" s="42"/>
      <c r="O31" s="42"/>
      <c r="P31" s="66"/>
    </row>
    <row r="32" spans="1:16" x14ac:dyDescent="0.25">
      <c r="A32" s="7"/>
      <c r="B32" s="40"/>
      <c r="C32" s="41"/>
      <c r="D32" s="6"/>
      <c r="E32" s="40"/>
      <c r="F32" s="42"/>
      <c r="G32" s="42"/>
      <c r="H32" s="42"/>
      <c r="I32" s="42"/>
      <c r="J32" s="41"/>
      <c r="K32" s="40"/>
      <c r="L32" s="42"/>
      <c r="M32" s="42"/>
      <c r="N32" s="42"/>
      <c r="O32" s="42"/>
      <c r="P32" s="66"/>
    </row>
    <row r="33" spans="1:16" x14ac:dyDescent="0.25">
      <c r="A33" s="7"/>
      <c r="B33" s="40"/>
      <c r="C33" s="41"/>
      <c r="D33" s="6"/>
      <c r="E33" s="40"/>
      <c r="F33" s="42"/>
      <c r="G33" s="42"/>
      <c r="H33" s="42"/>
      <c r="I33" s="42"/>
      <c r="J33" s="41"/>
      <c r="K33" s="40"/>
      <c r="L33" s="42"/>
      <c r="M33" s="42"/>
      <c r="N33" s="42"/>
      <c r="O33" s="42"/>
      <c r="P33" s="66"/>
    </row>
    <row r="34" spans="1:16" x14ac:dyDescent="0.25">
      <c r="A34" s="7"/>
      <c r="B34" s="40"/>
      <c r="C34" s="41"/>
      <c r="D34" s="6"/>
      <c r="E34" s="40"/>
      <c r="F34" s="42"/>
      <c r="G34" s="42"/>
      <c r="H34" s="42"/>
      <c r="I34" s="42"/>
      <c r="J34" s="41"/>
      <c r="K34" s="40"/>
      <c r="L34" s="42"/>
      <c r="M34" s="42"/>
      <c r="N34" s="42"/>
      <c r="O34" s="42"/>
      <c r="P34" s="66"/>
    </row>
    <row r="35" spans="1:16" x14ac:dyDescent="0.25">
      <c r="A35" s="7"/>
      <c r="B35" s="40"/>
      <c r="C35" s="41"/>
      <c r="D35" s="6"/>
      <c r="E35" s="40"/>
      <c r="F35" s="42"/>
      <c r="G35" s="42"/>
      <c r="H35" s="42"/>
      <c r="I35" s="42"/>
      <c r="J35" s="41"/>
      <c r="K35" s="40"/>
      <c r="L35" s="42"/>
      <c r="M35" s="42"/>
      <c r="N35" s="42"/>
      <c r="O35" s="42"/>
      <c r="P35" s="66"/>
    </row>
    <row r="36" spans="1:16" x14ac:dyDescent="0.25">
      <c r="A36" s="7"/>
      <c r="B36" s="40"/>
      <c r="C36" s="41"/>
      <c r="D36" s="6"/>
      <c r="E36" s="40"/>
      <c r="F36" s="42"/>
      <c r="G36" s="42"/>
      <c r="H36" s="42"/>
      <c r="I36" s="42"/>
      <c r="J36" s="41"/>
      <c r="K36" s="40"/>
      <c r="L36" s="42"/>
      <c r="M36" s="42"/>
      <c r="N36" s="42"/>
      <c r="O36" s="42"/>
      <c r="P36" s="66"/>
    </row>
    <row r="37" spans="1:16" x14ac:dyDescent="0.25">
      <c r="A37" s="7"/>
      <c r="B37" s="40"/>
      <c r="C37" s="41"/>
      <c r="D37" s="6"/>
      <c r="E37" s="40"/>
      <c r="F37" s="42"/>
      <c r="G37" s="42"/>
      <c r="H37" s="42"/>
      <c r="I37" s="42"/>
      <c r="J37" s="41"/>
      <c r="K37" s="40"/>
      <c r="L37" s="42"/>
      <c r="M37" s="42"/>
      <c r="N37" s="42"/>
      <c r="O37" s="42"/>
      <c r="P37" s="66"/>
    </row>
    <row r="38" spans="1:16" x14ac:dyDescent="0.25">
      <c r="A38" s="7"/>
      <c r="B38" s="40"/>
      <c r="C38" s="41"/>
      <c r="D38" s="6"/>
      <c r="E38" s="40"/>
      <c r="F38" s="42"/>
      <c r="G38" s="42"/>
      <c r="H38" s="42"/>
      <c r="I38" s="42"/>
      <c r="J38" s="41"/>
      <c r="K38" s="40"/>
      <c r="L38" s="42"/>
      <c r="M38" s="42"/>
      <c r="N38" s="42"/>
      <c r="O38" s="42"/>
      <c r="P38" s="66"/>
    </row>
    <row r="39" spans="1:16" x14ac:dyDescent="0.25">
      <c r="A39" s="7"/>
      <c r="B39" s="40"/>
      <c r="C39" s="41"/>
      <c r="D39" s="6"/>
      <c r="E39" s="40"/>
      <c r="F39" s="42"/>
      <c r="G39" s="42"/>
      <c r="H39" s="42"/>
      <c r="I39" s="42"/>
      <c r="J39" s="41"/>
      <c r="K39" s="40"/>
      <c r="L39" s="42"/>
      <c r="M39" s="42"/>
      <c r="N39" s="42"/>
      <c r="O39" s="42"/>
      <c r="P39" s="66"/>
    </row>
    <row r="40" spans="1:16" x14ac:dyDescent="0.25">
      <c r="A40" s="7"/>
      <c r="B40" s="40"/>
      <c r="C40" s="41"/>
      <c r="D40" s="6"/>
      <c r="E40" s="40"/>
      <c r="F40" s="42"/>
      <c r="G40" s="42"/>
      <c r="H40" s="42"/>
      <c r="I40" s="42"/>
      <c r="J40" s="41"/>
      <c r="K40" s="40"/>
      <c r="L40" s="42"/>
      <c r="M40" s="42"/>
      <c r="N40" s="42"/>
      <c r="O40" s="42"/>
      <c r="P40" s="66"/>
    </row>
    <row r="41" spans="1:16" ht="16.5" thickBot="1" x14ac:dyDescent="0.3">
      <c r="A41" s="8"/>
      <c r="B41" s="67"/>
      <c r="C41" s="68"/>
      <c r="D41" s="9"/>
      <c r="E41" s="67"/>
      <c r="F41" s="69"/>
      <c r="G41" s="69"/>
      <c r="H41" s="69"/>
      <c r="I41" s="69"/>
      <c r="J41" s="68"/>
      <c r="K41" s="67"/>
      <c r="L41" s="69"/>
      <c r="M41" s="69"/>
      <c r="N41" s="69"/>
      <c r="O41" s="69"/>
      <c r="P41" s="70"/>
    </row>
  </sheetData>
  <protectedRanges>
    <protectedRange sqref="H13 A13" name="Rango3"/>
    <protectedRange sqref="B13" name="Rango3_1"/>
  </protectedRanges>
  <mergeCells count="100">
    <mergeCell ref="E37:J37"/>
    <mergeCell ref="K37:P37"/>
    <mergeCell ref="E41:J41"/>
    <mergeCell ref="K41:P41"/>
    <mergeCell ref="E38:J38"/>
    <mergeCell ref="K38:P38"/>
    <mergeCell ref="E39:J39"/>
    <mergeCell ref="K39:P39"/>
    <mergeCell ref="E40:J40"/>
    <mergeCell ref="K40:P40"/>
    <mergeCell ref="E27:J27"/>
    <mergeCell ref="K27:P27"/>
    <mergeCell ref="E29:J29"/>
    <mergeCell ref="K29:P29"/>
    <mergeCell ref="E30:J30"/>
    <mergeCell ref="K30:P30"/>
    <mergeCell ref="E28:J28"/>
    <mergeCell ref="K28:P28"/>
    <mergeCell ref="E34:J34"/>
    <mergeCell ref="K34:P34"/>
    <mergeCell ref="E35:J35"/>
    <mergeCell ref="K35:P35"/>
    <mergeCell ref="E36:J36"/>
    <mergeCell ref="K36:P36"/>
    <mergeCell ref="E31:J31"/>
    <mergeCell ref="K31:P31"/>
    <mergeCell ref="E32:J32"/>
    <mergeCell ref="K32:P32"/>
    <mergeCell ref="E33:J33"/>
    <mergeCell ref="K33:P33"/>
    <mergeCell ref="B39:C39"/>
    <mergeCell ref="B40:C40"/>
    <mergeCell ref="B41:C41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K22:P22"/>
    <mergeCell ref="E22:J22"/>
    <mergeCell ref="B23:C23"/>
    <mergeCell ref="B24:C24"/>
    <mergeCell ref="B25:C25"/>
    <mergeCell ref="K25:P25"/>
    <mergeCell ref="B26:C26"/>
    <mergeCell ref="E23:J23"/>
    <mergeCell ref="K23:P23"/>
    <mergeCell ref="E24:J24"/>
    <mergeCell ref="K24:P24"/>
    <mergeCell ref="E26:J26"/>
    <mergeCell ref="K26:P26"/>
    <mergeCell ref="A2:D6"/>
    <mergeCell ref="E2:N2"/>
    <mergeCell ref="E4:N4"/>
    <mergeCell ref="E5:N5"/>
    <mergeCell ref="H14:J14"/>
    <mergeCell ref="K14:M14"/>
    <mergeCell ref="A14:C14"/>
    <mergeCell ref="A13:C13"/>
    <mergeCell ref="A11:D11"/>
    <mergeCell ref="E11:P11"/>
    <mergeCell ref="P5:P6"/>
    <mergeCell ref="E6:N6"/>
    <mergeCell ref="D13:G13"/>
    <mergeCell ref="B28:C28"/>
    <mergeCell ref="B29:C29"/>
    <mergeCell ref="B22:C22"/>
    <mergeCell ref="E25:J25"/>
    <mergeCell ref="E8:P8"/>
    <mergeCell ref="E9:P9"/>
    <mergeCell ref="A12:P12"/>
    <mergeCell ref="A10:D10"/>
    <mergeCell ref="E10:P10"/>
    <mergeCell ref="A9:D9"/>
    <mergeCell ref="A8:D8"/>
    <mergeCell ref="H13:J13"/>
    <mergeCell ref="K13:P13"/>
    <mergeCell ref="E14:G14"/>
    <mergeCell ref="B27:C27"/>
    <mergeCell ref="N14:P14"/>
    <mergeCell ref="A21:P21"/>
    <mergeCell ref="D15:P15"/>
    <mergeCell ref="A16:C16"/>
    <mergeCell ref="D16:G16"/>
    <mergeCell ref="H16:J16"/>
    <mergeCell ref="K16:P16"/>
    <mergeCell ref="A17:P17"/>
    <mergeCell ref="A15:C15"/>
    <mergeCell ref="A19:C19"/>
    <mergeCell ref="A18:C18"/>
    <mergeCell ref="H19:J20"/>
    <mergeCell ref="D19:G19"/>
    <mergeCell ref="D20:G20"/>
    <mergeCell ref="K19:P20"/>
    <mergeCell ref="D18:P18"/>
    <mergeCell ref="A20:C20"/>
  </mergeCells>
  <hyperlinks>
    <hyperlink ref="D15" r:id="rId1" xr:uid="{DA202721-747C-40DC-8B6E-25ADD7E3797F}"/>
  </hyperlinks>
  <pageMargins left="0.7" right="0.7" top="0.75" bottom="0.75" header="0.3" footer="0.3"/>
  <pageSetup scale="39" orientation="portrait" r:id="rId2"/>
  <drawing r:id="rId3"/>
  <legacyDrawing r:id="rId4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Listas!$B$2:$B$12</xm:f>
          </x14:formula1>
          <xm:sqref>D13:G13</xm:sqref>
        </x14:dataValidation>
        <x14:dataValidation type="list" allowBlank="1" showInputMessage="1" showErrorMessage="1" xr:uid="{00000000-0002-0000-0000-000001000000}">
          <x14:formula1>
            <xm:f>Listas!$C$2:$C$41</xm:f>
          </x14:formula1>
          <xm:sqref>K13:P13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4"/>
  <sheetViews>
    <sheetView topLeftCell="B1" workbookViewId="0">
      <selection activeCell="C32" sqref="C32"/>
    </sheetView>
  </sheetViews>
  <sheetFormatPr baseColWidth="10" defaultColWidth="10" defaultRowHeight="15" x14ac:dyDescent="0.25"/>
  <cols>
    <col min="1" max="1" width="31.25" style="10" customWidth="1"/>
    <col min="2" max="2" width="45.5" style="10" customWidth="1"/>
    <col min="3" max="3" width="47.125" style="10" customWidth="1"/>
    <col min="4" max="4" width="6.375" style="10" customWidth="1"/>
    <col min="5" max="5" width="14.25" style="10" customWidth="1"/>
    <col min="6" max="16384" width="10" style="10"/>
  </cols>
  <sheetData>
    <row r="1" spans="1:5" x14ac:dyDescent="0.25">
      <c r="B1" s="11" t="s">
        <v>32</v>
      </c>
      <c r="C1" s="11" t="s">
        <v>33</v>
      </c>
    </row>
    <row r="2" spans="1:5" x14ac:dyDescent="0.25">
      <c r="A2" s="10" t="s">
        <v>34</v>
      </c>
      <c r="B2" s="10" t="s">
        <v>35</v>
      </c>
      <c r="C2" s="10" t="s">
        <v>35</v>
      </c>
      <c r="D2" s="10" t="s">
        <v>34</v>
      </c>
      <c r="E2" s="10" t="s">
        <v>34</v>
      </c>
    </row>
    <row r="3" spans="1:5" x14ac:dyDescent="0.25">
      <c r="A3" s="10" t="s">
        <v>36</v>
      </c>
      <c r="B3" s="10" t="s">
        <v>37</v>
      </c>
      <c r="C3" s="10" t="s">
        <v>38</v>
      </c>
      <c r="D3" s="10" t="s">
        <v>36</v>
      </c>
      <c r="E3" s="10" t="s">
        <v>36</v>
      </c>
    </row>
    <row r="4" spans="1:5" x14ac:dyDescent="0.25">
      <c r="A4" s="10" t="s">
        <v>39</v>
      </c>
      <c r="B4" s="10" t="s">
        <v>40</v>
      </c>
      <c r="C4" s="10" t="s">
        <v>41</v>
      </c>
      <c r="D4" s="10" t="s">
        <v>42</v>
      </c>
    </row>
    <row r="5" spans="1:5" x14ac:dyDescent="0.25">
      <c r="B5" s="10" t="s">
        <v>43</v>
      </c>
      <c r="C5" s="10" t="s">
        <v>44</v>
      </c>
    </row>
    <row r="6" spans="1:5" x14ac:dyDescent="0.25">
      <c r="B6" s="10" t="s">
        <v>45</v>
      </c>
      <c r="C6" s="10" t="s">
        <v>46</v>
      </c>
    </row>
    <row r="7" spans="1:5" x14ac:dyDescent="0.25">
      <c r="B7" s="10" t="s">
        <v>47</v>
      </c>
      <c r="C7" s="10" t="s">
        <v>48</v>
      </c>
    </row>
    <row r="8" spans="1:5" x14ac:dyDescent="0.25">
      <c r="B8" s="10" t="s">
        <v>49</v>
      </c>
      <c r="C8" s="10" t="s">
        <v>50</v>
      </c>
    </row>
    <row r="9" spans="1:5" x14ac:dyDescent="0.25">
      <c r="B9" s="10" t="s">
        <v>51</v>
      </c>
      <c r="C9" s="10" t="s">
        <v>52</v>
      </c>
    </row>
    <row r="10" spans="1:5" x14ac:dyDescent="0.25">
      <c r="B10" s="10" t="s">
        <v>53</v>
      </c>
      <c r="C10" s="10" t="s">
        <v>54</v>
      </c>
    </row>
    <row r="11" spans="1:5" x14ac:dyDescent="0.25">
      <c r="B11" s="10" t="s">
        <v>55</v>
      </c>
      <c r="C11" s="10" t="s">
        <v>56</v>
      </c>
    </row>
    <row r="12" spans="1:5" x14ac:dyDescent="0.25">
      <c r="B12" s="10" t="s">
        <v>57</v>
      </c>
      <c r="C12" s="10" t="s">
        <v>58</v>
      </c>
    </row>
    <row r="13" spans="1:5" x14ac:dyDescent="0.25">
      <c r="C13" s="10" t="s">
        <v>59</v>
      </c>
    </row>
    <row r="14" spans="1:5" x14ac:dyDescent="0.25">
      <c r="C14" s="10" t="s">
        <v>60</v>
      </c>
    </row>
    <row r="15" spans="1:5" x14ac:dyDescent="0.25">
      <c r="C15" s="10" t="s">
        <v>61</v>
      </c>
    </row>
    <row r="16" spans="1:5" x14ac:dyDescent="0.25">
      <c r="C16" s="10" t="s">
        <v>37</v>
      </c>
    </row>
    <row r="17" spans="3:3" x14ac:dyDescent="0.25">
      <c r="C17" s="10" t="s">
        <v>62</v>
      </c>
    </row>
    <row r="18" spans="3:3" x14ac:dyDescent="0.25">
      <c r="C18" s="10" t="s">
        <v>45</v>
      </c>
    </row>
    <row r="19" spans="3:3" x14ac:dyDescent="0.25">
      <c r="C19" s="10" t="s">
        <v>47</v>
      </c>
    </row>
    <row r="20" spans="3:3" x14ac:dyDescent="0.25">
      <c r="C20" s="10" t="s">
        <v>43</v>
      </c>
    </row>
    <row r="21" spans="3:3" x14ac:dyDescent="0.25">
      <c r="C21" s="10" t="s">
        <v>63</v>
      </c>
    </row>
    <row r="22" spans="3:3" x14ac:dyDescent="0.25">
      <c r="C22" s="10" t="s">
        <v>64</v>
      </c>
    </row>
    <row r="23" spans="3:3" x14ac:dyDescent="0.25">
      <c r="C23" s="16" t="s">
        <v>65</v>
      </c>
    </row>
    <row r="24" spans="3:3" x14ac:dyDescent="0.25">
      <c r="C24" s="10" t="s">
        <v>66</v>
      </c>
    </row>
    <row r="25" spans="3:3" x14ac:dyDescent="0.25">
      <c r="C25" s="10" t="s">
        <v>67</v>
      </c>
    </row>
    <row r="26" spans="3:3" x14ac:dyDescent="0.25">
      <c r="C26" s="10" t="s">
        <v>68</v>
      </c>
    </row>
    <row r="27" spans="3:3" x14ac:dyDescent="0.25">
      <c r="C27" s="10" t="s">
        <v>69</v>
      </c>
    </row>
    <row r="28" spans="3:3" x14ac:dyDescent="0.25">
      <c r="C28" s="10" t="s">
        <v>70</v>
      </c>
    </row>
    <row r="29" spans="3:3" x14ac:dyDescent="0.25">
      <c r="C29" s="10" t="s">
        <v>51</v>
      </c>
    </row>
    <row r="30" spans="3:3" x14ac:dyDescent="0.25">
      <c r="C30" s="10" t="s">
        <v>53</v>
      </c>
    </row>
    <row r="31" spans="3:3" x14ac:dyDescent="0.25">
      <c r="C31" s="10" t="s">
        <v>71</v>
      </c>
    </row>
    <row r="32" spans="3:3" x14ac:dyDescent="0.25">
      <c r="C32" s="10" t="s">
        <v>72</v>
      </c>
    </row>
    <row r="33" spans="1:3" x14ac:dyDescent="0.25">
      <c r="C33" s="10" t="s">
        <v>73</v>
      </c>
    </row>
    <row r="34" spans="1:3" x14ac:dyDescent="0.25">
      <c r="C34" s="10" t="s">
        <v>74</v>
      </c>
    </row>
    <row r="35" spans="1:3" x14ac:dyDescent="0.25">
      <c r="C35" s="10" t="s">
        <v>57</v>
      </c>
    </row>
    <row r="36" spans="1:3" x14ac:dyDescent="0.25">
      <c r="C36" s="10" t="s">
        <v>75</v>
      </c>
    </row>
    <row r="37" spans="1:3" x14ac:dyDescent="0.25">
      <c r="C37" s="10" t="s">
        <v>3</v>
      </c>
    </row>
    <row r="38" spans="1:3" x14ac:dyDescent="0.25">
      <c r="C38" s="10" t="s">
        <v>76</v>
      </c>
    </row>
    <row r="39" spans="1:3" x14ac:dyDescent="0.25">
      <c r="C39" s="10" t="s">
        <v>77</v>
      </c>
    </row>
    <row r="40" spans="1:3" x14ac:dyDescent="0.25">
      <c r="C40" s="10" t="s">
        <v>78</v>
      </c>
    </row>
    <row r="41" spans="1:3" x14ac:dyDescent="0.25">
      <c r="C41" s="10" t="s">
        <v>79</v>
      </c>
    </row>
    <row r="48" spans="1:3" ht="21" x14ac:dyDescent="0.3">
      <c r="A48" s="12" t="s">
        <v>80</v>
      </c>
    </row>
    <row r="49" spans="1:5" x14ac:dyDescent="0.25">
      <c r="A49" s="10" t="s">
        <v>81</v>
      </c>
      <c r="B49" s="13" t="e">
        <f>E50/#REF!</f>
        <v>#REF!</v>
      </c>
      <c r="C49" s="10" t="s">
        <v>82</v>
      </c>
      <c r="D49" s="10" t="s">
        <v>83</v>
      </c>
      <c r="E49" s="10" t="s">
        <v>84</v>
      </c>
    </row>
    <row r="50" spans="1:5" x14ac:dyDescent="0.25">
      <c r="A50" s="10" t="s">
        <v>85</v>
      </c>
      <c r="B50" s="14">
        <v>1.645</v>
      </c>
      <c r="C50" s="10">
        <f>B50*B50</f>
        <v>2.7060249999999999</v>
      </c>
      <c r="E50" s="10">
        <f>C50*B53*B51*B52</f>
        <v>980.25755624999999</v>
      </c>
    </row>
    <row r="51" spans="1:5" x14ac:dyDescent="0.25">
      <c r="A51" s="10" t="s">
        <v>86</v>
      </c>
      <c r="B51" s="10">
        <v>0.5</v>
      </c>
      <c r="E51" s="10">
        <f>C50*B51*B52</f>
        <v>0.67650624999999998</v>
      </c>
    </row>
    <row r="52" spans="1:5" x14ac:dyDescent="0.25">
      <c r="A52" s="10" t="s">
        <v>87</v>
      </c>
      <c r="B52" s="10">
        <v>0.5</v>
      </c>
    </row>
    <row r="53" spans="1:5" x14ac:dyDescent="0.25">
      <c r="A53" s="10" t="s">
        <v>88</v>
      </c>
      <c r="B53" s="10">
        <f>[1]Formato!S7</f>
        <v>1449</v>
      </c>
      <c r="D53" s="10">
        <f>B53-1</f>
        <v>1448</v>
      </c>
    </row>
    <row r="54" spans="1:5" x14ac:dyDescent="0.25">
      <c r="A54" s="10" t="s">
        <v>89</v>
      </c>
      <c r="B54" s="10">
        <v>0.09</v>
      </c>
      <c r="C54" s="10">
        <f>B54*B54</f>
        <v>8.0999999999999996E-3</v>
      </c>
      <c r="E54" s="10">
        <f>C54*D53</f>
        <v>11.7288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15710B815D6EB45A31A0A9428357C62" ma:contentTypeVersion="17" ma:contentTypeDescription="Crear nuevo documento." ma:contentTypeScope="" ma:versionID="9344466d51e005222cedc5b16b5b7387">
  <xsd:schema xmlns:xsd="http://www.w3.org/2001/XMLSchema" xmlns:xs="http://www.w3.org/2001/XMLSchema" xmlns:p="http://schemas.microsoft.com/office/2006/metadata/properties" xmlns:ns2="631bdd96-6b4d-4de5-9423-206b4fb666fb" xmlns:ns3="bd31c79d-7e1d-4487-9c6b-a87e62486ec2" targetNamespace="http://schemas.microsoft.com/office/2006/metadata/properties" ma:root="true" ma:fieldsID="972e4613dc645eb6e7f688fcbdf5ae4c" ns2:_="" ns3:_="">
    <xsd:import namespace="631bdd96-6b4d-4de5-9423-206b4fb666fb"/>
    <xsd:import namespace="bd31c79d-7e1d-4487-9c6b-a87e62486ec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1bdd96-6b4d-4de5-9423-206b4fb666f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31c79d-7e1d-4487-9c6b-a87e62486ec2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5d42ff72-7db0-4dd0-8cb8-3a02fd101bf6}" ma:internalName="TaxCatchAll" ma:showField="CatchAllData" ma:web="bd31c79d-7e1d-4487-9c6b-a87e62486ec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31bdd96-6b4d-4de5-9423-206b4fb666fb">
      <Terms xmlns="http://schemas.microsoft.com/office/infopath/2007/PartnerControls"/>
    </lcf76f155ced4ddcb4097134ff3c332f>
    <TaxCatchAll xmlns="bd31c79d-7e1d-4487-9c6b-a87e62486ec2" xsi:nil="true"/>
  </documentManagement>
</p:properties>
</file>

<file path=customXml/itemProps1.xml><?xml version="1.0" encoding="utf-8"?>
<ds:datastoreItem xmlns:ds="http://schemas.openxmlformats.org/officeDocument/2006/customXml" ds:itemID="{EBE65B5C-9A22-4B15-9A82-B5283517EC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1bdd96-6b4d-4de5-9423-206b4fb666fb"/>
    <ds:schemaRef ds:uri="bd31c79d-7e1d-4487-9c6b-a87e62486ec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8B2C324-035E-4A03-9529-B0AED737A84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0E398-A20C-42BE-A19F-513D6A9E1207}">
  <ds:schemaRefs>
    <ds:schemaRef ds:uri="http://schemas.microsoft.com/office/2006/metadata/properties"/>
    <ds:schemaRef ds:uri="http://schemas.microsoft.com/office/infopath/2007/PartnerControls"/>
    <ds:schemaRef ds:uri="631bdd96-6b4d-4de5-9423-206b4fb666fb"/>
    <ds:schemaRef ds:uri="bd31c79d-7e1d-4487-9c6b-a87e62486ec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Listas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Juan Carlos Valero Cardenas</cp:lastModifiedBy>
  <cp:revision/>
  <dcterms:created xsi:type="dcterms:W3CDTF">2020-09-21T19:13:53Z</dcterms:created>
  <dcterms:modified xsi:type="dcterms:W3CDTF">2023-06-01T17:53:53Z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0x010100815710B815D6EB45A31A0A9428357C62</vt:lpwstr>
  </property>
</Properties>
</file>