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BC6415A6-D466-4B7F-83A1-0AA1ACFB67E5}" xr6:coauthVersionLast="47" xr6:coauthVersionMax="47" xr10:uidLastSave="{00000000-0000-0000-0000-000000000000}"/>
  <bookViews>
    <workbookView showSheetTabs="0" xWindow="-120" yWindow="-120" windowWidth="29040" windowHeight="15840" tabRatio="642" xr2:uid="{00000000-000D-0000-FFFF-FFFF00000000}"/>
  </bookViews>
  <sheets>
    <sheet name="Portada" sheetId="23" r:id="rId1"/>
    <sheet name="Informe seguimiento 15-08-2024" sheetId="22" r:id="rId2"/>
    <sheet name="ReportConsolidado EPC - RC 2024" sheetId="3" r:id="rId3"/>
  </sheets>
  <definedNames>
    <definedName name="_xlnm._FilterDatabase" localSheetId="2" hidden="1">'ReportConsolidado EPC - RC 2024'!$A$7:$AF$37</definedName>
    <definedName name="_xlnm.Print_Area" localSheetId="1">'Informe seguimiento 15-08-2024'!$B$1:$W$50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37" i="3" l="1"/>
  <c r="Y41" i="3" l="1"/>
  <c r="AJ33" i="3" l="1"/>
  <c r="DU37" i="3"/>
  <c r="DS37" i="3"/>
  <c r="DQ37" i="3"/>
  <c r="DO37" i="3"/>
  <c r="DM37" i="3"/>
  <c r="DK37" i="3"/>
  <c r="DI37" i="3"/>
  <c r="DG37" i="3"/>
  <c r="DE37" i="3"/>
  <c r="DC37" i="3"/>
  <c r="DA37" i="3"/>
  <c r="CY37" i="3"/>
  <c r="CW37" i="3"/>
  <c r="CU37" i="3"/>
  <c r="CS37" i="3"/>
  <c r="CQ37" i="3"/>
  <c r="CO37" i="3"/>
  <c r="CM37" i="3"/>
  <c r="CK37" i="3"/>
  <c r="CI37" i="3"/>
  <c r="CG37" i="3"/>
  <c r="CE37" i="3"/>
  <c r="CC37" i="3"/>
  <c r="CA37" i="3"/>
  <c r="BY37" i="3"/>
  <c r="BW37" i="3"/>
  <c r="BU37" i="3"/>
  <c r="BS37" i="3"/>
  <c r="BQ37" i="3"/>
  <c r="BO37" i="3"/>
  <c r="BM37" i="3"/>
  <c r="BK37" i="3"/>
  <c r="BI37" i="3"/>
  <c r="BG37" i="3"/>
  <c r="BE37" i="3"/>
  <c r="BC37" i="3"/>
  <c r="BA37" i="3"/>
  <c r="AY37" i="3"/>
  <c r="AW37" i="3"/>
  <c r="AU37" i="3"/>
  <c r="AS37" i="3"/>
  <c r="AQ37" i="3"/>
  <c r="AO37" i="3"/>
  <c r="AM37" i="3"/>
  <c r="AK37" i="3"/>
  <c r="AI37" i="3"/>
  <c r="AH37" i="3"/>
  <c r="AA37" i="3"/>
  <c r="Z37" i="3"/>
  <c r="DV33" i="3"/>
  <c r="DT33" i="3"/>
  <c r="DR33" i="3"/>
  <c r="DP33" i="3"/>
  <c r="DN33" i="3"/>
  <c r="DL33" i="3"/>
  <c r="DJ33" i="3"/>
  <c r="DH33" i="3"/>
  <c r="DF33" i="3"/>
  <c r="DD33" i="3"/>
  <c r="DB33" i="3"/>
  <c r="CZ33" i="3"/>
  <c r="CX33" i="3"/>
  <c r="CV33" i="3"/>
  <c r="CT33" i="3"/>
  <c r="CR33" i="3"/>
  <c r="CP33" i="3"/>
  <c r="CN33" i="3"/>
  <c r="CL33" i="3"/>
  <c r="CJ33" i="3"/>
  <c r="CH33" i="3"/>
  <c r="CF33" i="3"/>
  <c r="CD33" i="3"/>
  <c r="CB33" i="3"/>
  <c r="BZ33" i="3"/>
  <c r="BX33" i="3"/>
  <c r="BV33" i="3"/>
  <c r="BT33" i="3"/>
  <c r="BR33" i="3"/>
  <c r="BP33" i="3"/>
  <c r="BN33" i="3"/>
  <c r="BL33" i="3"/>
  <c r="BJ33" i="3"/>
  <c r="BH33" i="3"/>
  <c r="BF33" i="3"/>
  <c r="BD33" i="3"/>
  <c r="BB33" i="3"/>
  <c r="AZ33" i="3"/>
  <c r="AX33" i="3"/>
  <c r="AV33" i="3"/>
  <c r="AT33" i="3"/>
  <c r="AR33" i="3"/>
  <c r="AP33" i="3"/>
  <c r="AN33" i="3"/>
  <c r="AL33" i="3"/>
  <c r="DV31" i="3"/>
  <c r="DT31" i="3"/>
  <c r="DR31" i="3"/>
  <c r="DP31" i="3"/>
  <c r="DN31" i="3"/>
  <c r="DL31" i="3"/>
  <c r="DJ31" i="3"/>
  <c r="DH31" i="3"/>
  <c r="DF31" i="3"/>
  <c r="DD31" i="3"/>
  <c r="DB31" i="3"/>
  <c r="CZ31" i="3"/>
  <c r="CX31" i="3"/>
  <c r="CV31" i="3"/>
  <c r="CT31" i="3"/>
  <c r="CR31" i="3"/>
  <c r="CP31" i="3"/>
  <c r="CN31" i="3"/>
  <c r="CL31" i="3"/>
  <c r="CJ31" i="3"/>
  <c r="CH31" i="3"/>
  <c r="CF31" i="3"/>
  <c r="CD31" i="3"/>
  <c r="CB31" i="3"/>
  <c r="BZ31" i="3"/>
  <c r="BX31" i="3"/>
  <c r="BV31" i="3"/>
  <c r="BT31" i="3"/>
  <c r="BR31" i="3"/>
  <c r="BP31" i="3"/>
  <c r="BN31" i="3"/>
  <c r="BL31" i="3"/>
  <c r="BJ31" i="3"/>
  <c r="BH31" i="3"/>
  <c r="BF31" i="3"/>
  <c r="BD31" i="3"/>
  <c r="BB31" i="3"/>
  <c r="AZ31" i="3"/>
  <c r="AX31" i="3"/>
  <c r="AV31" i="3"/>
  <c r="AT31" i="3"/>
  <c r="AR31" i="3"/>
  <c r="AP31" i="3"/>
  <c r="AN31" i="3"/>
  <c r="AL31" i="3"/>
  <c r="AJ31" i="3"/>
  <c r="AB37" i="3" l="1"/>
  <c r="AL37" i="3"/>
  <c r="AJ37" i="3"/>
  <c r="AN37" i="3"/>
  <c r="AP37" i="3"/>
  <c r="DV26" i="3" l="1"/>
  <c r="DT26" i="3"/>
  <c r="DV25" i="3"/>
  <c r="DV18" i="3"/>
  <c r="DT18" i="3"/>
  <c r="DV9" i="3"/>
  <c r="DT9" i="3"/>
  <c r="DV8" i="3"/>
  <c r="DT8" i="3"/>
  <c r="DR26" i="3"/>
  <c r="DP26" i="3"/>
  <c r="DN26" i="3"/>
  <c r="DL26" i="3"/>
  <c r="DJ26" i="3"/>
  <c r="DH26" i="3"/>
  <c r="DR25" i="3"/>
  <c r="DP25" i="3"/>
  <c r="DN25" i="3"/>
  <c r="DL25" i="3"/>
  <c r="DJ25" i="3"/>
  <c r="DH25" i="3"/>
  <c r="DR18" i="3"/>
  <c r="DP18" i="3"/>
  <c r="DN18" i="3"/>
  <c r="DL18" i="3"/>
  <c r="DJ18" i="3"/>
  <c r="DH18" i="3"/>
  <c r="DR9" i="3"/>
  <c r="DP9" i="3"/>
  <c r="DN9" i="3"/>
  <c r="DL9" i="3"/>
  <c r="DJ9" i="3"/>
  <c r="DH9" i="3"/>
  <c r="DR8" i="3"/>
  <c r="DP8" i="3"/>
  <c r="DN8" i="3"/>
  <c r="DL8" i="3"/>
  <c r="DJ8" i="3"/>
  <c r="DH8" i="3"/>
  <c r="DF26" i="3"/>
  <c r="DD26" i="3"/>
  <c r="DB26" i="3"/>
  <c r="CZ26" i="3"/>
  <c r="CX26" i="3"/>
  <c r="CV26" i="3"/>
  <c r="DF25" i="3"/>
  <c r="DD25" i="3"/>
  <c r="DB25" i="3"/>
  <c r="CZ25" i="3"/>
  <c r="CX25" i="3"/>
  <c r="CV25" i="3"/>
  <c r="DF18" i="3"/>
  <c r="DD18" i="3"/>
  <c r="DB18" i="3"/>
  <c r="CZ18" i="3"/>
  <c r="CX18" i="3"/>
  <c r="CV18" i="3"/>
  <c r="DF9" i="3"/>
  <c r="DD9" i="3"/>
  <c r="DB9" i="3"/>
  <c r="CZ9" i="3"/>
  <c r="CX9" i="3"/>
  <c r="CV9" i="3"/>
  <c r="DF8" i="3"/>
  <c r="DD8" i="3"/>
  <c r="DB8" i="3"/>
  <c r="CZ8" i="3"/>
  <c r="CX8" i="3"/>
  <c r="CV8" i="3"/>
  <c r="CT26" i="3"/>
  <c r="CR26" i="3"/>
  <c r="CP26" i="3"/>
  <c r="CN26" i="3"/>
  <c r="CL26" i="3"/>
  <c r="CT25" i="3"/>
  <c r="CR25" i="3"/>
  <c r="CP25" i="3"/>
  <c r="CN25" i="3"/>
  <c r="CL25" i="3"/>
  <c r="CT18" i="3"/>
  <c r="CR18" i="3"/>
  <c r="CP18" i="3"/>
  <c r="CN18" i="3"/>
  <c r="CL18" i="3"/>
  <c r="CT9" i="3"/>
  <c r="CR9" i="3"/>
  <c r="CP9" i="3"/>
  <c r="CN9" i="3"/>
  <c r="CL9" i="3"/>
  <c r="CT8" i="3"/>
  <c r="CR8" i="3"/>
  <c r="CP8" i="3"/>
  <c r="CN8" i="3"/>
  <c r="CL8" i="3"/>
  <c r="CJ26" i="3"/>
  <c r="CH26" i="3"/>
  <c r="CF26" i="3"/>
  <c r="CD26" i="3"/>
  <c r="CB26" i="3"/>
  <c r="BZ26" i="3"/>
  <c r="BX26" i="3"/>
  <c r="BV26" i="3"/>
  <c r="CJ25" i="3"/>
  <c r="CH25" i="3"/>
  <c r="CF25" i="3"/>
  <c r="CD25" i="3"/>
  <c r="CB25" i="3"/>
  <c r="BZ25" i="3"/>
  <c r="BX25" i="3"/>
  <c r="BV25" i="3"/>
  <c r="CJ18" i="3"/>
  <c r="CH18" i="3"/>
  <c r="CF18" i="3"/>
  <c r="CD18" i="3"/>
  <c r="CB18" i="3"/>
  <c r="BZ18" i="3"/>
  <c r="BX18" i="3"/>
  <c r="BV18" i="3"/>
  <c r="CJ9" i="3"/>
  <c r="CH9" i="3"/>
  <c r="CF9" i="3"/>
  <c r="CD9" i="3"/>
  <c r="CB9" i="3"/>
  <c r="BZ9" i="3"/>
  <c r="BX9" i="3"/>
  <c r="BV9" i="3"/>
  <c r="CJ8" i="3"/>
  <c r="CH8" i="3"/>
  <c r="CF8" i="3"/>
  <c r="CD8" i="3"/>
  <c r="CB8" i="3"/>
  <c r="BZ8" i="3"/>
  <c r="BX8" i="3"/>
  <c r="BV8" i="3"/>
  <c r="BT26" i="3"/>
  <c r="BR26" i="3"/>
  <c r="BP26" i="3"/>
  <c r="BN26" i="3"/>
  <c r="BL26" i="3"/>
  <c r="BJ26" i="3"/>
  <c r="BH26" i="3"/>
  <c r="BF26" i="3"/>
  <c r="BD26" i="3"/>
  <c r="BB26" i="3"/>
  <c r="BT25" i="3"/>
  <c r="BR25" i="3"/>
  <c r="BP25" i="3"/>
  <c r="BN25" i="3"/>
  <c r="BL25" i="3"/>
  <c r="BJ25" i="3"/>
  <c r="BH25" i="3"/>
  <c r="BF25" i="3"/>
  <c r="BD25" i="3"/>
  <c r="BB25" i="3"/>
  <c r="BT18" i="3"/>
  <c r="BR18" i="3"/>
  <c r="BP18" i="3"/>
  <c r="BN18" i="3"/>
  <c r="BL18" i="3"/>
  <c r="BJ18" i="3"/>
  <c r="BH18" i="3"/>
  <c r="BF18" i="3"/>
  <c r="BD18" i="3"/>
  <c r="BB18" i="3"/>
  <c r="BP9" i="3"/>
  <c r="BT9" i="3"/>
  <c r="BR9" i="3"/>
  <c r="BN9" i="3"/>
  <c r="BL9" i="3"/>
  <c r="BJ9" i="3"/>
  <c r="BH9" i="3"/>
  <c r="BF9" i="3"/>
  <c r="BD9" i="3"/>
  <c r="BB9" i="3"/>
  <c r="BT8" i="3"/>
  <c r="BR8" i="3"/>
  <c r="BP8" i="3"/>
  <c r="BN8" i="3"/>
  <c r="BL8" i="3"/>
  <c r="BJ8" i="3"/>
  <c r="BH8" i="3"/>
  <c r="BF8" i="3"/>
  <c r="BD8" i="3"/>
  <c r="BB8" i="3"/>
  <c r="AZ26" i="3"/>
  <c r="AX26" i="3"/>
  <c r="AV26" i="3"/>
  <c r="AT26" i="3"/>
  <c r="AR26" i="3"/>
  <c r="AP26" i="3"/>
  <c r="AN26" i="3"/>
  <c r="AL26" i="3"/>
  <c r="AJ26" i="3"/>
  <c r="AZ25" i="3"/>
  <c r="AX25" i="3"/>
  <c r="AV25" i="3"/>
  <c r="AT25" i="3"/>
  <c r="AR25" i="3"/>
  <c r="AP25" i="3"/>
  <c r="AN25" i="3"/>
  <c r="AL25" i="3"/>
  <c r="AJ25" i="3"/>
  <c r="AZ18" i="3"/>
  <c r="AX18" i="3"/>
  <c r="AV18" i="3"/>
  <c r="AT18" i="3"/>
  <c r="AR18" i="3"/>
  <c r="AP18" i="3"/>
  <c r="AN18" i="3"/>
  <c r="AL18" i="3"/>
  <c r="AJ18" i="3"/>
  <c r="AZ9" i="3"/>
  <c r="AX9" i="3"/>
  <c r="AV9" i="3"/>
  <c r="AT9" i="3"/>
  <c r="AR9" i="3"/>
  <c r="AP9" i="3"/>
  <c r="AN9" i="3"/>
  <c r="AL9" i="3"/>
  <c r="AJ9" i="3"/>
  <c r="AZ8" i="3"/>
  <c r="AX8" i="3"/>
  <c r="AV8" i="3"/>
  <c r="AT8" i="3"/>
  <c r="AR8" i="3"/>
  <c r="AP8" i="3"/>
  <c r="AN8" i="3"/>
  <c r="AL8" i="3"/>
  <c r="AJ8" i="3"/>
  <c r="AT37" i="3" l="1"/>
  <c r="BB37" i="3"/>
  <c r="BJ37" i="3"/>
  <c r="AR37" i="3"/>
  <c r="AZ37" i="3"/>
  <c r="BH37" i="3"/>
  <c r="BP37" i="3"/>
  <c r="BR37" i="3"/>
  <c r="DT37" i="3"/>
  <c r="DL37" i="3"/>
  <c r="DD37" i="3"/>
  <c r="CV37" i="3"/>
  <c r="CN37" i="3"/>
  <c r="CF37" i="3"/>
  <c r="BX37" i="3"/>
  <c r="DR37" i="3"/>
  <c r="DJ37" i="3"/>
  <c r="DB37" i="3"/>
  <c r="CT37" i="3"/>
  <c r="CL37" i="3"/>
  <c r="CD37" i="3"/>
  <c r="BV37" i="3"/>
  <c r="DP37" i="3"/>
  <c r="DH37" i="3"/>
  <c r="CZ37" i="3"/>
  <c r="CR37" i="3"/>
  <c r="CJ37" i="3"/>
  <c r="CB37" i="3"/>
  <c r="DV37" i="3"/>
  <c r="DN37" i="3"/>
  <c r="DF37" i="3"/>
  <c r="CX37" i="3"/>
  <c r="CP37" i="3"/>
  <c r="CH37" i="3"/>
  <c r="BZ37" i="3"/>
  <c r="AV37" i="3"/>
  <c r="BD37" i="3"/>
  <c r="BL37" i="3"/>
  <c r="BT37" i="3"/>
  <c r="AX37" i="3"/>
  <c r="BF37" i="3"/>
  <c r="BN37" i="3"/>
  <c r="AD44" i="3"/>
  <c r="AC44" i="3"/>
  <c r="AA44" i="3"/>
  <c r="Z44" i="3"/>
  <c r="Y40" i="3"/>
  <c r="AC45" i="3" l="1"/>
  <c r="Y42" i="3"/>
  <c r="Y43" i="3"/>
  <c r="Y44" i="3" l="1"/>
</calcChain>
</file>

<file path=xl/sharedStrings.xml><?xml version="1.0" encoding="utf-8"?>
<sst xmlns="http://schemas.openxmlformats.org/spreadsheetml/2006/main" count="664" uniqueCount="307">
  <si>
    <t>Secretaría General</t>
  </si>
  <si>
    <t>X</t>
  </si>
  <si>
    <t>Oficina Asesora Jurídica</t>
  </si>
  <si>
    <t>NO</t>
  </si>
  <si>
    <t xml:space="preserve">2.	Se capacitó al equipo líder en temas relacionados con menú participa, procesos de control social y rendición de cuentas con el fin de mantener actualizado el portal web y que la ciudadanía pueda acceder en tiempo real a los ejercicios propuestos por la entidad.
</t>
  </si>
  <si>
    <t xml:space="preserve">Particularmente asociado a rendición de cuentas se ha completado 1 (un) ejercicio de participación ciudadana </t>
  </si>
  <si>
    <t xml:space="preserve">Consulta Ciudadana para priorización de temas a tratar en la Audiencia Pública  Participativa de Rendición de Cuentas a realizase en vigencia 2023-2024 </t>
  </si>
  <si>
    <t xml:space="preserve"> 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</si>
  <si>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 </t>
  </si>
  <si>
    <t xml:space="preserve">PROCESO </t>
  </si>
  <si>
    <t>VERSIÓN: 1</t>
  </si>
  <si>
    <t>SERVICIO INTEGRAL AL CIUDADANO</t>
  </si>
  <si>
    <r>
      <rPr>
        <b/>
        <sz val="11"/>
        <color rgb="FF000000"/>
        <rFont val="Calibri"/>
      </rPr>
      <t xml:space="preserve">CODIGO: 
</t>
    </r>
    <r>
      <rPr>
        <sz val="11"/>
        <color rgb="FF000000"/>
        <rFont val="Calibri"/>
      </rPr>
      <t xml:space="preserve">               SI-FR-033</t>
    </r>
  </si>
  <si>
    <t>FORMATO</t>
  </si>
  <si>
    <t>CARACTERIZACIÓN DE LA CIUDADANÍA</t>
  </si>
  <si>
    <t>REPORTE CONSOLIDADO DE LA EJECUCIÓN DE LOS EJERCICIOS DE PARTICIPACIÓN CIUDADANA Y RENDICIÓN DE CUENTAS</t>
  </si>
  <si>
    <r>
      <rPr>
        <b/>
        <sz val="11"/>
        <color rgb="FF000000"/>
        <rFont val="Calibri"/>
        <family val="2"/>
      </rPr>
      <t>FECHA</t>
    </r>
    <r>
      <rPr>
        <sz val="11"/>
        <color rgb="FF000000"/>
        <rFont val="Calibri"/>
        <family val="2"/>
      </rPr>
      <t xml:space="preserve">: </t>
    </r>
  </si>
  <si>
    <t>TOTAL DE PARTICIPANTES</t>
  </si>
  <si>
    <t>Enfoque Diferencial y Étnico</t>
  </si>
  <si>
    <t>Personas con Discapacidad</t>
  </si>
  <si>
    <t>Ciclo Vital</t>
  </si>
  <si>
    <t>Sexo de Nacimiento</t>
  </si>
  <si>
    <t>Orientación Sexual</t>
  </si>
  <si>
    <t>Identidad de género</t>
  </si>
  <si>
    <t>Víctima del conflicto armado</t>
  </si>
  <si>
    <t>I. Etapa de Planeación (Construcción del Plan de Participación)</t>
  </si>
  <si>
    <t xml:space="preserve">II. Etapa de Ejecución </t>
  </si>
  <si>
    <t>Pueblos Indigenas</t>
  </si>
  <si>
    <t>Negro (a), Mulato (a), Afrodescendiente</t>
  </si>
  <si>
    <t>Raizales</t>
  </si>
  <si>
    <t>Palenquero/a</t>
  </si>
  <si>
    <t>Comunidades Campesinas</t>
  </si>
  <si>
    <t>Gitano/a (Rrom)</t>
  </si>
  <si>
    <t>Ninguno</t>
  </si>
  <si>
    <t>No informa</t>
  </si>
  <si>
    <t>Prefiero no decirlo</t>
  </si>
  <si>
    <t>Física</t>
  </si>
  <si>
    <t>Visual</t>
  </si>
  <si>
    <t>Auditiva</t>
  </si>
  <si>
    <t>Sordo-Ceguera</t>
  </si>
  <si>
    <t>Múltiple</t>
  </si>
  <si>
    <t>Intelectual</t>
  </si>
  <si>
    <t>Psicosocial</t>
  </si>
  <si>
    <t>Primera infancia (0  a 5 años)</t>
  </si>
  <si>
    <t>Infancia (6 a 11 años)</t>
  </si>
  <si>
    <t>Adolescencia (12 a 17 años)</t>
  </si>
  <si>
    <t>Jóvenes (18 a 28 años)</t>
  </si>
  <si>
    <t>Adultos (29 a 59 años)</t>
  </si>
  <si>
    <t>Adultos mayores (60 años o más)</t>
  </si>
  <si>
    <t>Mujer</t>
  </si>
  <si>
    <t>Hombre</t>
  </si>
  <si>
    <t>Intersexual</t>
  </si>
  <si>
    <t>Heterosexual</t>
  </si>
  <si>
    <t xml:space="preserve">Lesbiana </t>
  </si>
  <si>
    <t>Gay</t>
  </si>
  <si>
    <t>Bisexual</t>
  </si>
  <si>
    <t>Femenino</t>
  </si>
  <si>
    <t>Masculino</t>
  </si>
  <si>
    <t>Transgénero</t>
  </si>
  <si>
    <t>No binario</t>
  </si>
  <si>
    <t>SI</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</si>
  <si>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</si>
  <si>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</si>
  <si>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</si>
  <si>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</si>
  <si>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</si>
  <si>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</si>
  <si>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</si>
  <si>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</si>
  <si>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</si>
  <si>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</si>
  <si>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</si>
  <si>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</si>
  <si>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</si>
  <si>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</si>
  <si>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</si>
  <si>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</si>
  <si>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</si>
  <si>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</si>
  <si>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</si>
  <si>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</si>
  <si>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</si>
  <si>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</si>
  <si>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 xml:space="preserve">Seguimiento a ejercicios de Participación Ciudadana </t>
  </si>
  <si>
    <t>Avance cuantitativo en porcentaje</t>
  </si>
  <si>
    <t>Avance Cualitativo</t>
  </si>
  <si>
    <t>Trimestre</t>
  </si>
  <si>
    <t>Reporte SI-FR-025 entregado
SI/NO</t>
  </si>
  <si>
    <t>Publicación en Página web- reporte</t>
  </si>
  <si>
    <t>REPORTE EN SHARE-POINT</t>
  </si>
  <si>
    <t xml:space="preserve">OBSERVACIONES </t>
  </si>
  <si>
    <t>No. Total de comentarios Recibidos</t>
  </si>
  <si>
    <t>No. Total de comentarios incidentes</t>
  </si>
  <si>
    <t>Número de Personas</t>
  </si>
  <si>
    <t>%</t>
  </si>
  <si>
    <t xml:space="preserve">Grupo Interno de Trabajo Servicio Integral al Ciudadano </t>
  </si>
  <si>
    <t>Consulta Ciudadana Aportes a la Estrategia de Participación Ciudadana 2024</t>
  </si>
  <si>
    <t>Facilitar la interacción activa de la ciudadanía con el proyecto de Estrategia de Participación Ciudadana 2024, con el propósito de recibir y considerar sus comentarios y sugerencias de manera significativa e incidir en la configuración final del proyecto.</t>
  </si>
  <si>
    <t>Plan de Acción</t>
  </si>
  <si>
    <t>Deportistas, Para-deportistas, organismos pertenecientes al Sistema Nacional del Deporte, gestores deportivos, academia, lideres comunitarios y deportivos, veedurías ciudadanas, entre otros.</t>
  </si>
  <si>
    <t>No</t>
  </si>
  <si>
    <t>Definición de planes de la entidad.</t>
  </si>
  <si>
    <t>Virtual</t>
  </si>
  <si>
    <t xml:space="preserve">Consulta Ciudadana </t>
  </si>
  <si>
    <t>Comunicado oficial por la página web, redes sociales, entre otros.</t>
  </si>
  <si>
    <t xml:space="preserve"> Consultar</t>
  </si>
  <si>
    <t>Un plan, programa, proyecto, presupuesto o servicio formulado</t>
  </si>
  <si>
    <t xml:space="preserve">Recursos Humanos, Recursos tecnológicos. </t>
  </si>
  <si>
    <t xml:space="preserve">Conforme a la caracterización de ciudadanos del 2022, se realizará un envío masivo de correos electrónicos a los grupos de valor con enfoque diferencial
</t>
  </si>
  <si>
    <t>Por ser un ejercicio de participación ciudadana del GIT Servicio Integral al Ciudadano no se realiza solicitud formal. Pero si se diligencia los documentos para conocimiento de la ciudadanía.</t>
  </si>
  <si>
    <t>Se realizó una divulgación por medio de página web y correo electronico para motivar a los ciudadanos a participar en la Consulta Ciudadana: Estrategia de Participación Ciudadana 2024. Además se tiene un diseño llamativo y en lenguaje claro para que la ciudadanía pueda conocer a profundidad los temas de participación ciudadana del Ministerio del Deporte.</t>
  </si>
  <si>
    <t>Ninguna</t>
  </si>
  <si>
    <t>Control y rendición de cuentas.</t>
  </si>
  <si>
    <t>Presencial y Virtual</t>
  </si>
  <si>
    <t>Un documento de diagnóstico</t>
  </si>
  <si>
    <t>Se realizará invitación especial a los grupos de valor y ciudadanías diversas que  interactuan con las áreas del Ministerio del Deporte.</t>
  </si>
  <si>
    <t>Se envía a publicar en página web el día 24/07/2024</t>
  </si>
  <si>
    <t xml:space="preserve">Se realizó el ejercicio participativo con una alta participación </t>
  </si>
  <si>
    <t>NINGUNA</t>
  </si>
  <si>
    <t>Consulta Ciudadana: Informe de rendición de cuentas 2023-2024</t>
  </si>
  <si>
    <t>Dar a conocer  a la ciudadanía el Informe de gestión  2023-2024 del Ministerio del Deporte para conocer sus opiniones y dudas frente a la gestión del Ministerio del Deporte</t>
  </si>
  <si>
    <t>Un plan, programa, proyecto o servicio evaluado</t>
  </si>
  <si>
    <t>Conforme a la caracterización de ciudadanos del 2022, se realizará un envío masivo de correos electrónicos a los grupos de valor con enfoque diferencial</t>
  </si>
  <si>
    <t>Por parte del GIT de Servicio Integral al Ciudadano se realizó un corte a los resultados de la encuesta de temas priorizados para la rendición de cuentas al 30 de junio.  Dichos resultados se remitieron a la OAP la primera semana de julio para que sirva de insumo para el Informe que se preparará y que tal como se acordó corresponderá a los resultados obtenidos desde julio 2023 a junio 2024 y que la OAP realizará en el marco de los informes de gestión y seguimiento que tradicionalmente realizan y también con miras a que de ser necesario, sirva de insumo para un posible informe de resultados de segundo año de gobierno.
Actualmente el informe se encuentra en preparaciòn para ser publicado y puesto a consulta</t>
  </si>
  <si>
    <t>Audiencia Pública Participativa de Rendición de Cuentas del Ministerio del Deporte 2023-2024</t>
  </si>
  <si>
    <t>Evaluar y dialogar con la ciudadanía y los grupos de valor  la gestión del Ministerio del Deporte en cumplimiento de las responsabilidades, políticas y planes ejecutados durante el 2023-2024</t>
  </si>
  <si>
    <t>Presencial</t>
  </si>
  <si>
    <t>Audiencia Pública Participativa</t>
  </si>
  <si>
    <t xml:space="preserve"> Controlar y evaluar </t>
  </si>
  <si>
    <t>Recursos Humanos, Recursos tecnológicos, Recursos materiales.</t>
  </si>
  <si>
    <t>Se realizará invitación especial a los grupos de valor y ciudadanías diversas  de cada una de las áreas del Ministerio del Deporte.</t>
  </si>
  <si>
    <t xml:space="preserve">Con corte a 31 de julio: Se han realizado mesas de trabajo entre el equipo lider (GIT Servicio Integral al Ciudadano, GIT Comunicaciones, por parte de la Oficina Asesora de Planeaciòn: GIT Planeaciòn y Gestión y GIT Seguimiento) para la planeación y desarrollo de la audiencia de rendiciòn de cuentas del Ministerio del Deporte.  Fruto de esas mesas y en articulaciòn con la alta dirección se eligió entre tres opciones propuestas la modalidad para realizar la audiencia de manera presencial en Bogotà en el mes de noviembre.
</t>
  </si>
  <si>
    <t>Consulta Ciudadana Aportes a la Estrategia de Participación Ciudadana 2025</t>
  </si>
  <si>
    <t>Facilitar la interacción activa de la ciudadanía con el proyecto de Estrategia de Participación Ciudadana 2025, con el propósito de recibir y considerar sus comentarios y sugerencias de manera significativa e incidir en la configuración final del proyecto.</t>
  </si>
  <si>
    <t xml:space="preserve">Conforme a la caracterización de ciudadanos del 2023, se realizará un envío masivo de correos electrónicos a los grupos de valor con enfoque diferencial
</t>
  </si>
  <si>
    <t>Consulta Ciudadana sobre la percepción de canales de difusión de la oferta institucional</t>
  </si>
  <si>
    <t>Conocer la percepción de la ciudadanía sobre los canales de difusión de la oferta institucional, así como su disponibilidad, accesibilidad y efectividad, para mejorar estos aspectos y escuchar las necesidades y sugerencias de los ciudadanos.</t>
  </si>
  <si>
    <t xml:space="preserve">Se realizará una invitación especial a los grupos de valor y ciudadanias diversas que que han accedido a los servicios de la Entidad por alguno de los canales del Ministerio del Deporte. </t>
  </si>
  <si>
    <t>Consulta Ciudadana para formulación de la Estrategia de Racionalización de Trámites 2025</t>
  </si>
  <si>
    <t>Realizar una consulta ciudadana con el propósito de recabar observaciones, aportes y sugerencias de la ciudadanía en relación con los trámites en la Entidad, y utilizar esta retroalimentación como insumo para la formulación de la Estrategia del próximo año (2025), con especial atención en la racionalización administrativa.</t>
  </si>
  <si>
    <t>Se realizará una invitación especial a los grupos de valor  y ciudadanías diversas que han realizado trámites durante el 2024 del Ministerio del Deporte.</t>
  </si>
  <si>
    <t>Dirección de Posicionamiento y Liderazgo Deportivo/ Grupo Interno de Trabajo Deporte Rendimiento Paralímpico</t>
  </si>
  <si>
    <t>Mesas de trabajo para formular  los recursos para el sector paralímpico 2024</t>
  </si>
  <si>
    <t>Dialogar con las Federaciones Deportivas Nacionales  para la formulación y  uso de  los recursos para el sector paralímpico del 2024</t>
  </si>
  <si>
    <t>Organismos del Sistema Nacional del Deporte (SND)</t>
  </si>
  <si>
    <t>Definición de Proyectos de Inversión</t>
  </si>
  <si>
    <t>Mesas de Trabajo</t>
  </si>
  <si>
    <t>Correo electrónico, comunicado oficial (GESDOC)</t>
  </si>
  <si>
    <t>Formular y definir</t>
  </si>
  <si>
    <t>Recursos Humanos, Recursos tecnológicos.</t>
  </si>
  <si>
    <t>Se invitarán a los líderes y líderesas de las Federaciones Deportivas Nacionales del Sector Paralímpico</t>
  </si>
  <si>
    <t>Dirección de Posicionamiento y Liderazgo Deportivo/ Grupo Interno de Trabajo Deporte Rendimiento Convencional</t>
  </si>
  <si>
    <t>Mesas de trabajo para formular  los recursos para el sector convencional 2024</t>
  </si>
  <si>
    <t>Dialogar con las Federaciones Deportivas Nacionales  para la formulación y  uso de  los recursos para el sector convencional del 2024</t>
  </si>
  <si>
    <t>Plan de acción</t>
  </si>
  <si>
    <t>Recursos técnologicos e interpretes LSC (cuando se requiera)</t>
  </si>
  <si>
    <t>Dirección de Posicionamiento y Liderazgo Deportivo/ Grupo Interno de Trabajo Desarrollo Psicosocial</t>
  </si>
  <si>
    <t>Consulta Ciudadana sobre las necesidades y dificultades del programa Atleta Excelencia.</t>
  </si>
  <si>
    <t>Consultar a los beneficiarios del programa Atleta Excelencia sobre las necesidades y dificultades que enfrentan al realizar los trámites necesarios para acceder a los beneficios garantizados por el Ministerio del Deporte, considerando la normativa vigente.</t>
  </si>
  <si>
    <t>Atletas y Para -Atletas de alto rendimiento, Federaciones y Comité Olímpico.</t>
  </si>
  <si>
    <t>Solución de problemas.</t>
  </si>
  <si>
    <t xml:space="preserve">Correo electronico de los Atletas y Para-Atletas   </t>
  </si>
  <si>
    <t>Recursos Humanos Recursos Tecnológicos</t>
  </si>
  <si>
    <t>Conforme a la caracterización de Ciudadanos de 2023, se realizará envió masivo de correos electrónicos a los grupos de valor con enfoque diferencial.</t>
  </si>
  <si>
    <t>Dirección de Fomento y Desarrollo/ Grupo Interno de Trabajo Recreación</t>
  </si>
  <si>
    <t xml:space="preserve">Consulta pública: Resolución Programa Campamentos Juveniles </t>
  </si>
  <si>
    <t xml:space="preserve">Consultar  a la ciudadanía sobre  el proyecto normativo de resolución del programa de campamentos juveniles. </t>
  </si>
  <si>
    <t>Beneficiarios del Programa Campamentos Juveniles en todo Colombia y líderes campistas del territorio nacional</t>
  </si>
  <si>
    <t>Construcción de normatividad.</t>
  </si>
  <si>
    <t>Publicación de la resolución en la pagina oficial del Ministerio del Deporte</t>
  </si>
  <si>
    <t>Recursos Tecnológicos</t>
  </si>
  <si>
    <t xml:space="preserve">La consulta publica es dirigida a la comunidad en general y líderes campistas del territorio nacional en la que se espera la participación de personas con enfoque diferencial </t>
  </si>
  <si>
    <t>Se realiza la entrega del reporte SI-FR-025 el día 09/05/2024</t>
  </si>
  <si>
    <t>Que una vez concetada con los Campistas de Colombia se puede observar que no se realizaron solicitudes de fondo, fue un buen ejecrcicio participativo.</t>
  </si>
  <si>
    <t>Dirección de Fomento y Desarrollo/ Grupo Interno de Trabajo Actividad Física</t>
  </si>
  <si>
    <t xml:space="preserve">  Mesas de trabajo para la construcción de  los lineamientos de los programas del Grupo Interno de Trabajo  Actividad física 2024.</t>
  </si>
  <si>
    <t xml:space="preserve"> Dialogar con los grupos de valor  sobre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2024. </t>
  </si>
  <si>
    <t>*Gestores y Articuladores del Programa Nacional de Hábitos y Estilos de Vida Saludable, el Programa Nacional de Vías Activas y Saludables y el Programa Nacional de capacitación.
  *Secretarios y Gerentes de los entes deportivos departamentales y municipales</t>
  </si>
  <si>
    <t xml:space="preserve"> Diseño de lineamientos de temáticas misionales.</t>
  </si>
  <si>
    <t>Invitación escrita enviada por correo electrónico a los entes deportivos departamentales y municipales  y base de datos.</t>
  </si>
  <si>
    <t>Un plan, programa, proyecto o servicio implementado</t>
  </si>
  <si>
    <t>Se realizara una invitación especial a las ciudadnaías diversas  que se  registran en la caracterización 2023.</t>
  </si>
  <si>
    <t>Encuentro de Líderes de Grupos comunitarios de actividad física</t>
  </si>
  <si>
    <t>Brindar espacios de participación con la comunidad que permitan fortalcecer los programas a partir de las necesidades de los territorios, generar procesos de capacitación y desarrollo de habilidades blandas y técnicas qué potencien sus capacidades para la labor que llevan a cabo con sus grupos y redunden en una mayor promoción de actividad física y reducción de comportamientos sedentarios en la población</t>
  </si>
  <si>
    <t xml:space="preserve">Orientado a los líderes comunitarios de los grupos regulares y no regulares de actividad física de los programas de Hábitos y Estilos de Vida Ssaludable,
</t>
  </si>
  <si>
    <t>Diseño de programas.</t>
  </si>
  <si>
    <t xml:space="preserve">Invitación escrita enviada por correo electrónico a los entes deportivos departamentales y municipales  </t>
  </si>
  <si>
    <t>Invitación especial a los lideres comunitarios beneficiarios de los programas de actividad física.</t>
  </si>
  <si>
    <t xml:space="preserve">Rendición de Cuentas de los programas del Grupo Interno de Trabajo de  Actividad Física 2024 </t>
  </si>
  <si>
    <t>Socializar el desarrollo de las acciones, impacto y actividades novedosas realizadas por programas departamentales y municipales de Hábitos y Estilos de Vida Saludable  durante la vigencia 2024, recepcionando todas las sugerencias y aportes de mejora del grupo de valor para los diversos programas del GIT de Actividad Física para la próxima vigencia .</t>
  </si>
  <si>
    <t>Se realizara una invitcación a la ciudadanía diversa  que registra en caracterización 2023.</t>
  </si>
  <si>
    <t>Mesas de Trabajo para el Diagnóstico  Participativo de la Reestructuración del Ministerio del Deporte</t>
  </si>
  <si>
    <t>Dialogar con funcionarios y colaboradores de la Entidad para establecer la fase de Diagnóstico Interno en el proceso de reestructuración, incorporando aportes desde todas las áreas.</t>
  </si>
  <si>
    <t xml:space="preserve">Plan Estratégico Institucional </t>
  </si>
  <si>
    <t>Funcionarios y contratistas del Ministerio del Deporte</t>
  </si>
  <si>
    <t>Diseño de lineamientos de temáticas misionales.</t>
  </si>
  <si>
    <t xml:space="preserve">Correo electronico e Intranet
</t>
  </si>
  <si>
    <t>Colaborar</t>
  </si>
  <si>
    <t xml:space="preserve"> Se realizará una invitación a los funcionarios y contratistas del Ministerio del Deporte.</t>
  </si>
  <si>
    <t>Rendición de Cuentas: Secretaría General 2024</t>
  </si>
  <si>
    <t>Informar a la ciudadanía sobre los avances y logros de la labor institucional desarrollada durante los meses de la actual vigencia, promoviendo la transparencia y facilitando el control social institucional</t>
  </si>
  <si>
    <t>Grupos de interés que han interactuado con las áreas de Secretaría General como: Deportistas, Para-deportistas, organismos pertenecientes al Sistema Nacional del Deporte, gestores deportivos, academia, lideres comunitarios y deportivos, veedurías ciudadanas, entre otros.</t>
  </si>
  <si>
    <t>Públicación  por página web  y medios Internos y externos</t>
  </si>
  <si>
    <t xml:space="preserve">Al ciudadano se le va a permitir controlar y evaluar </t>
  </si>
  <si>
    <t>Se realizará una invitación especial de participación a los grupos poblacionales con enfoque diferencial</t>
  </si>
  <si>
    <t xml:space="preserve">Oficina Asesora de Planeación </t>
  </si>
  <si>
    <t>Consulta Ciudadana para la construcción del Plan de Anticorrupción y de Atención al Ciudadano para la vigencia 2025.</t>
  </si>
  <si>
    <t>Facilitar el acceso del público al proyecto del Plan de Anticorrupción y de Atención al Ciudadano 2025, con el propósito de recoger comentarios y sugerencias de la ciudadanía, con el fin de enriquecer y fortalecer el plan en su implementación y promover la participación activa de la comunidad en la lucha contra la corrupción y el mejoramiento de la atención ciudadana.</t>
  </si>
  <si>
    <t xml:space="preserve">Mecanismos oficiales Página web, redes sociales, correos masivos </t>
  </si>
  <si>
    <t>La consulta se estipula la participación  de los grupos poblacionales con enfoque diferencial</t>
  </si>
  <si>
    <t>Consulta ciudadana Mapa de Riesgos institucional de Corrupción de la vigencia 2024.</t>
  </si>
  <si>
    <t>Facilitar el acceso de la ciudadanía a la versión preliminar del mapa de riesgo de corrupción 2024, con el propósito de solicitar y recoger sus comentarios y sugerencias. Esto permitirá enriquecer el mapa de riesgo de corrupción mediante la retroalimentación de la comunidad, promoviendo la transparencia y fortaleciendo los mecanismos de prevención y control de la corrupción</t>
  </si>
  <si>
    <t>Se realiza envío de la solicitud el día 11/04/2024</t>
  </si>
  <si>
    <t>Al momento de elaborar el mapa de riesgos de corrupción, tener en cuenta los comentarios de la ciudadania para fortalecer su construcción frente a lo que se encuentre; y no solo reducirlo al cumplimiento de un requisito.</t>
  </si>
  <si>
    <t xml:space="preserve">Live: el deporte, la recreación y la actividad física en los planes de desarrollo territorial. </t>
  </si>
  <si>
    <t xml:space="preserve">Orientar a los entes territoriales en la construcción de sus planes de desarrollo territoriales en concordancia al Plan Nacional de Desarrollo y Plan Estratégico Sectorial. </t>
  </si>
  <si>
    <t>Plan Estrategico Sectorial</t>
  </si>
  <si>
    <t>Entes Territoriales  y organismos sector deporte</t>
  </si>
  <si>
    <t>Webinar</t>
  </si>
  <si>
    <t>Informar</t>
  </si>
  <si>
    <t>Una capacitación realizada</t>
  </si>
  <si>
    <t xml:space="preserve">La consulta se estipula la participación  de los grupos de valor institucionales </t>
  </si>
  <si>
    <t>Se realiza envío de la solicitud el día 11/04/2024. Se devuelve por no estar bien diligenciado a la espera de nueva entrega</t>
  </si>
  <si>
    <t xml:space="preserve">Masiva participación de los entes territoriales, de organismos del sistema nacional del deporte y de la ciudadania en general </t>
  </si>
  <si>
    <t>Se realiza los cambios y la correción desde el GIT Servicio Integral al Ciudadano el día 8/05/2024</t>
  </si>
  <si>
    <t>Consulta Ciudadana para la construcción del Plan de Acción Institucional 2025</t>
  </si>
  <si>
    <t>Brindar acceso al proyecto del Plan de Acción Institucional 2025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</si>
  <si>
    <t>Consulta pública proyecto de la  Agenda Regulatoria del Ministerio del Deporte prevista para el 2025.</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</si>
  <si>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</si>
  <si>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Consulta pública</t>
  </si>
  <si>
    <t>Comunicado oficial con invitacion a la ciudadania por la página web del Ministerio del Deporte y redes sociales.</t>
  </si>
  <si>
    <t xml:space="preserve"> Recursos tecnológicos y recursos humanos.</t>
  </si>
  <si>
    <t>Se realizará convocatoria de manera general para que participen todos los grupos de valor identificados en la caracterizacion del proceso 2023.</t>
  </si>
  <si>
    <t>Dirección de Recursos y Herramientas del Ssistema Nacional del Deporte /Grupo Interno de Trabajo Infraestructura</t>
  </si>
  <si>
    <t>Consulta Ciudadana para la racionalización de la OPA Asesoría en lineamientos técnicos para el desarrollo de infraestructura recreativa, deportiva y lúdica</t>
  </si>
  <si>
    <t>Consultar a  la ciudadanía para conocer sus observaciones,aportes y sugerencias frente  a OPA Asesoría en lineamientos técnicos para el desarrollo de infraestructura recreativa, deportiva y lúdica como insumo para su recionalización</t>
  </si>
  <si>
    <t>Entes Territoriales  y organismos públicos del sector deporte</t>
  </si>
  <si>
    <t>Establecimiento o modificación de trámites y servicios.</t>
  </si>
  <si>
    <t>Se realizará una invitación especial a la ciudadanía que ha tramitado la OPA en vigencias anteriores  y/o grupos valor y ciudadnaías diversas que pueden solicitarlo en el futuro.</t>
  </si>
  <si>
    <t>Despacho de la Ministra del Deporte</t>
  </si>
  <si>
    <t>Poder Voluntario</t>
  </si>
  <si>
    <t>Fomentar la participación ciudadana por medio del  Programa Nacional de Voluntariado por el Deporte y la Recreación en Colombia, a través de la acción voluntaria y autónoma al servicio de deporte y la recreación en los municipios de Colombia denominado “Poder Voluntario”.</t>
  </si>
  <si>
    <t>Plan Nacional de Desarrollo</t>
  </si>
  <si>
    <t xml:space="preserve">ciudadanía perteneciente a las etapas del ciclo vital: infancia, adolescencia, juventud, adultos y adultos mayores </t>
  </si>
  <si>
    <t>Mecanismos de ejecución de actividades del programa</t>
  </si>
  <si>
    <t xml:space="preserve">Link de inscripcion a traves del portal de la entidad </t>
  </si>
  <si>
    <t>Consultar</t>
  </si>
  <si>
    <t>Se pretende realizar una invitación especial a la población de cada uno de los ciclos de vida</t>
  </si>
  <si>
    <t>Despacho de la Ministra del Deporte/ Grupo Interno de Trabajo Comunicaciones</t>
  </si>
  <si>
    <t xml:space="preserve">Socialización Manual de Identidad Visual Ministerio del Deporte </t>
  </si>
  <si>
    <t>Dar a conocer el nuevo Manual de Imagen Institucional del Ministerio del Deporte mediante actividades de socialización con la ciudadanía y los empleados, asegurando su comprensión y correcta implementación, e incorporando la participación activa de los grupos de valor en el proceso</t>
  </si>
  <si>
    <t>Plan Estratégico Institucional</t>
  </si>
  <si>
    <t>Periodistas,deportistas, Para-deportistas, organismos pertenecientes al Sistema Nacional del Deporte, gestores deportivos, academia, lideres comunitarios y deportivos, veedurías ciudadanas, entre otros</t>
  </si>
  <si>
    <t xml:space="preserve">Toma de decisiones. </t>
  </si>
  <si>
    <t>Correo electrónico
Página web
Redes sociales</t>
  </si>
  <si>
    <t>Humanos
Tecnológicos</t>
  </si>
  <si>
    <t>Se pretende realizar una invitación especial los periodistas que interactuan constantemente con la entidad.</t>
  </si>
  <si>
    <t>Se realiza entrega del informe el día 25/07/2023</t>
  </si>
  <si>
    <t>Se recibieron comentarios muy positivos sobre el documento</t>
  </si>
  <si>
    <t>Consulta Ciudadana Proyecto de la Nueva ley del Deporte, la Recreación y Actividad Física</t>
  </si>
  <si>
    <t>Llevar a cabo una consulta ciudadana con el propósito de recibir las propuestas tanto de los integrantes del Sistema Nacional del Deporte como de la ciudadnaía en general, con el fin de enriquecer y fortalecer la Nueva Ley del Deporte, la Recreación y la Actividad Física mediante un proceso inclusivo, participativo e incidente.</t>
  </si>
  <si>
    <t>Convocatoria por medio de página web y redes sociales.</t>
  </si>
  <si>
    <t>Mesas Departamentales para la construcción del Proyecto de la nueva Ley del Deporte, la Recreación y la Actividad Física.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</si>
  <si>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</si>
  <si>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Deportistas, Para-deportistas, organismos pertenecientes al Sistema Nacional del Deporte, gestores deportivos, academia, lideres comunitarios y deportivos, veedurías ciudadanas, entre otros y ciudadania en general</t>
  </si>
  <si>
    <t>Convocatoria a traves de los entes deportivos departamentales, página web y redes sociales.</t>
  </si>
  <si>
    <t>Humanos
Tecnológicos y logistico</t>
  </si>
  <si>
    <t>Se realizará invitación especial a los grupos de valor y ciudadanías diversas que  interactuan con las áreas del Ministerio del Deporte</t>
  </si>
  <si>
    <t>Se entrega 1er reporte (Chocó) el día 24/07/2024</t>
  </si>
  <si>
    <t>Se realiza la primera mesa con los grupos de valor para determinar la nueva le del deporte,la recreación y la actividad física.</t>
  </si>
  <si>
    <t>Encuentro Nacional de Coordinadores y Lideres Campistas del programa "Campamenros Juveniles".</t>
  </si>
  <si>
    <t xml:space="preserve">Fortalecer la Estrategia Nacional de Recreación para la Adolescencia y Juventud, así como el programa de Campamentos Juveniles. Este encuentro fomentará la participación ciudadana y el diálogo constructivo a nivel minucipal, departamental y regional, culminando en un intercambio en el ámbito nacional. </t>
  </si>
  <si>
    <t>Adolescentes (13- 17 años) y Jovenes (18-28 años)</t>
  </si>
  <si>
    <t>Convocatoria Nacional por medio del sistema GESDOC - Comunicación oficial.</t>
  </si>
  <si>
    <t>Se realizará una invitación especial a los grupos de valor correspondientes a campamentos juveniles.</t>
  </si>
  <si>
    <t xml:space="preserve"> Ejercicios Programados</t>
  </si>
  <si>
    <t>Avance General</t>
  </si>
  <si>
    <t>Comentarios Recibidos</t>
  </si>
  <si>
    <t>Comentarios Incidentes</t>
  </si>
  <si>
    <t>Total incidencia</t>
  </si>
  <si>
    <t>PORCENTAJE INCIDENTE</t>
  </si>
  <si>
    <t>Resultados</t>
  </si>
  <si>
    <t>27 ejercicios</t>
  </si>
  <si>
    <t>6 ejercicios ejecutados</t>
  </si>
  <si>
    <t>Porcentaje de avance en el periodo</t>
  </si>
  <si>
    <t>No. Ejercicios programados para el trimestre</t>
  </si>
  <si>
    <t>No. Total De ejercicios ejecutados en el trimestre</t>
  </si>
  <si>
    <t>No. Total De ejercicios  programados en la estrategia 2023</t>
  </si>
  <si>
    <t>1 TRIMESTRE</t>
  </si>
  <si>
    <t>2 TRIMESTRE</t>
  </si>
  <si>
    <t>3 TRIMESTRE</t>
  </si>
  <si>
    <t>4 TRIMESTRE</t>
  </si>
  <si>
    <t>TOTAL ACUMULADO</t>
  </si>
  <si>
    <t xml:space="preserve"> </t>
  </si>
  <si>
    <t xml:space="preserve">Para avanzar en este proceso, a la fecha se han logrado los siguientes avances: </t>
  </si>
  <si>
    <r>
      <t>En la Política Institucional de Servicio al Ciudadano del Ministerio del Deporte. se incorporó una línea estratégica destinada a fortalecer los procesos de participación ciudadana y rendición de cuentas, bajo el nombre de: “</t>
    </r>
    <r>
      <rPr>
        <b/>
        <i/>
        <sz val="16"/>
        <color rgb="FF000000"/>
        <rFont val="Verdana"/>
        <family val="2"/>
      </rPr>
      <t>Definir los lineamientos y liderar la implementación y seguimiento de la participación ciudadana incidente en la gestión pública del Ministerio del Deporte</t>
    </r>
    <r>
      <rPr>
        <sz val="16"/>
        <color rgb="FF000000"/>
        <rFont val="Verdana"/>
        <family val="2"/>
      </rPr>
      <t xml:space="preserve">”.  Se subrayo que la participación ciudadana, reconocida como un derecho fundamental en la Constitución Política de Colombia, emerge como un pilar esencial en la construcción de una sociedad democrática. Por ende, el Ministerio del Deporte se propone establecer y adaptar espacios de participación que faciliten a los ciudadanos ejercer este derecho de manera efectiva, en consonancia con el mandato constitucional. Esta iniciativa cumple una doble función en aras de fortalecer la democracia: por un lado, como derecho, otorga a los ciudadanos la capacidad de influir en las decisiones que los impactas; por otro lado, asume un carácter de deber al generar la responsabilidad de participar activamente en diversas instancias y actividades, incluyendo la elaboración de normativas, diagnósticos, planificación, formulación y ejecución de políticas, programas y proyectos, así como la rendición de cuentas, la racionalización de trámites y la promoción del control social que sean habilitadas por la entidad. 
Con el fin de materializar este objetivo, se han incorporado actividades de participación ciudadana y rendición de cuentas en la Estrategia de Relacionamiento con la Ciudadanía del año 2024. Estas actividades tienen como meta desarrollar los escenarios de relacionamiento e interacción con los grupos de interés, en coordinación con las diferentes dependencias de la entidad. 
</t>
    </r>
  </si>
  <si>
    <r>
      <rPr>
        <u/>
        <sz val="16"/>
        <color rgb="FF0563C1"/>
        <rFont val="Verdana"/>
        <family val="2"/>
      </rPr>
      <t xml:space="preserve"> </t>
    </r>
    <r>
      <rPr>
        <u/>
        <sz val="16"/>
        <color rgb="FF000000"/>
        <rFont val="Verdana"/>
        <family val="2"/>
      </rPr>
      <t>y específicamente los asociados a la rendición de cuentas</t>
    </r>
    <r>
      <rPr>
        <u/>
        <sz val="16"/>
        <color rgb="FF0563C1"/>
        <rFont val="Verdana"/>
        <family val="2"/>
      </rPr>
      <t xml:space="preserve"> en https://www.mindeporte.gov.co/atencion-servicio-ciudadania/participacion-ciudadana/resultados-ejercicios-participacion-ciudadana/2024/rendicion-cuentas-control-social</t>
    </r>
  </si>
  <si>
    <r>
      <t>De los 27 ejercicios programados para la vigencia se han ejecutado totalmente 6</t>
    </r>
    <r>
      <rPr>
        <b/>
        <sz val="24"/>
        <color rgb="FF000000"/>
        <rFont val="Verdana"/>
        <family val="2"/>
      </rPr>
      <t xml:space="preserve"> </t>
    </r>
    <r>
      <rPr>
        <b/>
        <sz val="11"/>
        <color rgb="FFED7D31"/>
        <rFont val="Verdana"/>
        <family val="2"/>
      </rPr>
      <t xml:space="preserve">(22%) </t>
    </r>
  </si>
  <si>
    <r>
      <t xml:space="preserve">El porcentaje de participación ciudadana incidente se encuentra en </t>
    </r>
    <r>
      <rPr>
        <b/>
        <sz val="11"/>
        <color rgb="FFED7D31"/>
        <rFont val="Verdana"/>
        <family val="2"/>
      </rPr>
      <t>(92%)</t>
    </r>
    <r>
      <rPr>
        <b/>
        <sz val="11"/>
        <color rgb="FF000000"/>
        <rFont val="Verdana"/>
        <family val="2"/>
      </rPr>
      <t xml:space="preserve">  lo cual, significa que la entidad ha tomado en cuenta los comentarios y solicitudes de los ciudadanos para mejorar temas internos de la entidad</t>
    </r>
  </si>
  <si>
    <t xml:space="preserve"> Participantes en la consulta</t>
  </si>
  <si>
    <r>
      <t xml:space="preserve">En el presente informe de seguimiento con corte a </t>
    </r>
    <r>
      <rPr>
        <b/>
        <sz val="16"/>
        <rFont val="Verdana"/>
        <family val="2"/>
      </rPr>
      <t xml:space="preserve">15 de agosto de 2024 </t>
    </r>
    <r>
      <rPr>
        <sz val="16"/>
        <rFont val="Verdana"/>
        <family val="2"/>
      </rPr>
      <t xml:space="preserve">se incluye el Reporte consolidado de la ejecución de los ejercicios de participación ciudadana por cada uno de los ciclos de gestión  1.Diagnóstico participativo	 2.Formulación participativa	   3. Ejecución participativa	   4.Evaluación y control participativo (Allí se incorporan los ejercicios de Rendición de cuentas). </t>
    </r>
    <r>
      <rPr>
        <b/>
        <i/>
        <u/>
        <sz val="16"/>
        <rFont val="Verdana"/>
        <family val="2"/>
      </rPr>
      <t>Dando clic aquí podrá conocer el reporte consolidado de ejercicios de participación y rendición de cuentas 2024.</t>
    </r>
  </si>
  <si>
    <r>
      <rPr>
        <sz val="16"/>
        <color theme="1"/>
        <rFont val="Verdana"/>
        <family val="2"/>
      </rPr>
      <t xml:space="preserve">1. Se conformó el equipo líder de la gestión de la participación ciudadana y rendición de cuentas en la entidad para poner en marcha la formulación de los ejercicios de la estrategia de participación ciudadana y rendición de cuentas 2024. 
</t>
    </r>
    <r>
      <rPr>
        <sz val="11"/>
        <color theme="1"/>
        <rFont val="Verdana"/>
        <family val="2"/>
      </rPr>
      <t xml:space="preserve">
</t>
    </r>
  </si>
  <si>
    <t xml:space="preserve">3.	Se realizaron mesas de trabajo con las dependencias de la entidad para mejorar las actividades y los objetivos de los ejercicios de participación ciudadana y rendición de cuentas.
</t>
  </si>
  <si>
    <t xml:space="preserve">4.	Se realizó la revisión exhaustiva del Procedimiento de Participación ciudadana del Grupo Interno de Trabajo de Servicio Integral al Ciudadano, en donde se actualizó el proceso para incluir los temas relacionados con Rendición de Cuentas.
</t>
  </si>
  <si>
    <r>
      <rPr>
        <sz val="16"/>
        <color theme="1"/>
        <rFont val="Verdana"/>
        <family val="2"/>
      </rPr>
      <t xml:space="preserve">
5.	Se cuenta con las estrategias de participación ciudadana y rendición de cuentas en su versión III y IV. En donde se incluyeron nuevos ejercicios para garantizar que la ciudadanía pueda tener más espacios de dialogo con la entidad. 
</t>
    </r>
    <r>
      <rPr>
        <sz val="11"/>
        <color theme="1"/>
        <rFont val="Verdana"/>
        <family val="2"/>
      </rPr>
      <t xml:space="preserve">
</t>
    </r>
  </si>
  <si>
    <r>
      <rPr>
        <u/>
        <sz val="16"/>
        <color rgb="FF000000"/>
        <rFont val="Verdana"/>
        <family val="2"/>
      </rPr>
      <t>6.	Se publicaron los resultados de los ejercicios de participación ciudadana en el portal web:</t>
    </r>
    <r>
      <rPr>
        <u/>
        <sz val="16"/>
        <color rgb="FF0563C1"/>
        <rFont val="Verdana"/>
        <family val="2"/>
      </rPr>
      <t xml:space="preserve"> https://www.mindeporte.gov.co/atencion-servicio-ciudadania/participacion-ciudadana/resultados-ejercicios-participacion-ciudadana
</t>
    </r>
  </si>
  <si>
    <r>
      <rPr>
        <sz val="16"/>
        <color rgb="FF000000"/>
        <rFont val="Verdana"/>
        <family val="2"/>
      </rPr>
      <t xml:space="preserve">7.	Se diseño y actualizó el curso de participación ciudadana y rendición de cuentas en la Escuela Virtual del Deporte, con el propósito de garantizar que la ciudadanía conozca los mecanismos participativos y como puede incidir positivamente en la gestión del Ministerio del Deporte. Matriculados:	</t>
    </r>
    <r>
      <rPr>
        <b/>
        <sz val="16"/>
        <color rgb="FFED7D31"/>
        <rFont val="Verdana"/>
        <family val="2"/>
      </rPr>
      <t>228</t>
    </r>
    <r>
      <rPr>
        <sz val="16"/>
        <color rgb="FF000000"/>
        <rFont val="Verdana"/>
        <family val="2"/>
      </rPr>
      <t xml:space="preserve">   Aprobados:	</t>
    </r>
    <r>
      <rPr>
        <b/>
        <sz val="16"/>
        <color rgb="FF00B050"/>
        <rFont val="Verdana"/>
        <family val="2"/>
      </rPr>
      <t>85</t>
    </r>
    <r>
      <rPr>
        <sz val="16"/>
        <color rgb="FF00B050"/>
        <rFont val="Verdana"/>
        <family val="2"/>
      </rPr>
      <t xml:space="preserve"> </t>
    </r>
    <r>
      <rPr>
        <sz val="16"/>
        <color rgb="FF000000"/>
        <rFont val="Verdana"/>
        <family val="2"/>
      </rPr>
      <t xml:space="preserve"> Certificados:	</t>
    </r>
    <r>
      <rPr>
        <b/>
        <sz val="16"/>
        <color rgb="FF00B050"/>
        <rFont val="Verdana"/>
        <family val="2"/>
      </rPr>
      <t xml:space="preserve">81 </t>
    </r>
    <r>
      <rPr>
        <b/>
        <i/>
        <sz val="11"/>
        <rFont val="Verdana"/>
        <family val="2"/>
      </rPr>
      <t>(Datos a julio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</si>
</sst>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44" formatCode="_-&quot;$&quot;\ * #,##0.00_-;\-&quot;$&quot;\ * #,##0.00_-;_-&quot;$&quot;\ * &quot;-&quot;??_-;_-@_-"/>
  </numFmts>
  <fonts count="48" x14ac:knownFonts="1">
    <font>
      <sz val="11"/>
      <color theme="1"/>
      <name val="Calibri"/>
      <family val="2"/>
      <scheme val="minor"/>
    </font>
    <font>
      <u/>
      <sz val="11"/>
      <color theme="10"/>
      <name val="Calibri"/>
      <family val="2"/>
      <scheme val="minor"/>
    </font>
    <font>
      <b/>
      <sz val="11"/>
      <color theme="1"/>
      <name val="Calibri"/>
      <family val="2"/>
      <scheme val="minor"/>
    </font>
    <font>
      <sz val="11"/>
      <color rgb="FF000000"/>
      <name val="Calibri"/>
      <family val="2"/>
    </font>
    <font>
      <b/>
      <sz val="11"/>
      <color rgb="FF000000"/>
      <name val="Calibri"/>
      <family val="2"/>
    </font>
    <font>
      <b/>
      <sz val="10"/>
      <color rgb="FF000000"/>
      <name val="Times New Roman"/>
      <family val="1"/>
    </font>
    <font>
      <b/>
      <i/>
      <sz val="11"/>
      <color theme="1"/>
      <name val="Calibri"/>
      <family val="2"/>
      <scheme val="minor"/>
    </font>
    <font>
      <b/>
      <sz val="10"/>
      <color rgb="FF000000"/>
      <name val="Calibri"/>
      <family val="2"/>
    </font>
    <font>
      <b/>
      <sz val="8"/>
      <color rgb="FF000000"/>
      <name val="Calibri"/>
      <family val="2"/>
    </font>
    <font>
      <sz val="10"/>
      <color rgb="FF000000"/>
      <name val="Calibri"/>
      <family val="2"/>
    </font>
    <font>
      <b/>
      <sz val="10"/>
      <color theme="1"/>
      <name val="Calibri"/>
      <family val="2"/>
    </font>
    <font>
      <b/>
      <sz val="11"/>
      <color theme="1"/>
      <name val="Calibri"/>
      <family val="2"/>
    </font>
    <font>
      <b/>
      <sz val="10"/>
      <color theme="1"/>
      <name val="Times New Roman"/>
      <family val="1"/>
    </font>
    <font>
      <sz val="11"/>
      <color theme="1"/>
      <name val="Calibri"/>
      <family val="2"/>
      <scheme val="minor"/>
    </font>
    <font>
      <b/>
      <sz val="10"/>
      <color theme="1"/>
      <name val="Calibri"/>
      <family val="2"/>
      <scheme val="minor"/>
    </font>
    <font>
      <sz val="9"/>
      <color theme="1"/>
      <name val="Calibri"/>
      <family val="2"/>
      <scheme val="minor"/>
    </font>
    <font>
      <sz val="9"/>
      <color rgb="FF000000"/>
      <name val="Calibri"/>
      <family val="2"/>
    </font>
    <font>
      <sz val="10"/>
      <color rgb="FF000000"/>
      <name val="Times New Roman"/>
      <family val="1"/>
    </font>
    <font>
      <sz val="10"/>
      <name val="Times New Roman"/>
      <family val="1"/>
    </font>
    <font>
      <b/>
      <sz val="11"/>
      <color rgb="FF000000"/>
      <name val="Times New Roman"/>
      <family val="1"/>
    </font>
    <font>
      <b/>
      <i/>
      <sz val="10"/>
      <color theme="1"/>
      <name val="Calibri"/>
      <family val="2"/>
      <scheme val="minor"/>
    </font>
    <font>
      <b/>
      <sz val="11"/>
      <color rgb="FF000000"/>
      <name val="Calibri"/>
    </font>
    <font>
      <sz val="11"/>
      <color rgb="FF000000"/>
      <name val="Calibri"/>
    </font>
    <font>
      <b/>
      <sz val="16"/>
      <color theme="4"/>
      <name val="Calibri"/>
      <family val="2"/>
      <scheme val="minor"/>
    </font>
    <font>
      <sz val="48"/>
      <color theme="5"/>
      <name val="Calibri"/>
      <scheme val="minor"/>
    </font>
    <font>
      <sz val="16"/>
      <color rgb="FF000000"/>
      <name val="Calibri"/>
      <family val="2"/>
      <scheme val="minor"/>
    </font>
    <font>
      <sz val="16"/>
      <color rgb="FF000000"/>
      <name val="Verdana"/>
      <family val="2"/>
    </font>
    <font>
      <b/>
      <i/>
      <sz val="16"/>
      <color rgb="FF000000"/>
      <name val="Verdana"/>
      <family val="2"/>
    </font>
    <font>
      <sz val="11"/>
      <color theme="1"/>
      <name val="Verdana"/>
      <family val="2"/>
    </font>
    <font>
      <sz val="16"/>
      <color theme="1"/>
      <name val="Verdana"/>
      <family val="2"/>
    </font>
    <font>
      <u/>
      <sz val="16"/>
      <color theme="10"/>
      <name val="Verdana"/>
      <family val="2"/>
    </font>
    <font>
      <u/>
      <sz val="16"/>
      <color rgb="FF000000"/>
      <name val="Verdana"/>
      <family val="2"/>
    </font>
    <font>
      <u/>
      <sz val="16"/>
      <color rgb="FF0563C1"/>
      <name val="Verdana"/>
      <family val="2"/>
    </font>
    <font>
      <b/>
      <sz val="11"/>
      <color rgb="FFED7D31"/>
      <name val="Verdana"/>
      <family val="2"/>
    </font>
    <font>
      <b/>
      <sz val="16"/>
      <color rgb="FFED7D31"/>
      <name val="Verdana"/>
      <family val="2"/>
    </font>
    <font>
      <b/>
      <sz val="16"/>
      <color rgb="FF00B050"/>
      <name val="Verdana"/>
      <family val="2"/>
    </font>
    <font>
      <sz val="16"/>
      <color rgb="FF00B050"/>
      <name val="Verdana"/>
      <family val="2"/>
    </font>
    <font>
      <sz val="12"/>
      <color rgb="FF000000"/>
      <name val="Verdana"/>
      <family val="2"/>
    </font>
    <font>
      <b/>
      <sz val="11"/>
      <color rgb="FF000000"/>
      <name val="Verdana"/>
      <family val="2"/>
    </font>
    <font>
      <b/>
      <sz val="24"/>
      <color rgb="FF000000"/>
      <name val="Verdana"/>
      <family val="2"/>
    </font>
    <font>
      <b/>
      <sz val="11"/>
      <color rgb="FF242424"/>
      <name val="Verdana"/>
      <family val="2"/>
    </font>
    <font>
      <b/>
      <sz val="14"/>
      <color rgb="FF000000"/>
      <name val="Verdana"/>
      <family val="2"/>
    </font>
    <font>
      <b/>
      <sz val="12"/>
      <color theme="1"/>
      <name val="Calibri"/>
      <family val="2"/>
    </font>
    <font>
      <b/>
      <sz val="11"/>
      <color theme="1"/>
      <name val="Verdana"/>
      <family val="2"/>
    </font>
    <font>
      <b/>
      <sz val="16"/>
      <name val="Verdana"/>
      <family val="2"/>
    </font>
    <font>
      <b/>
      <i/>
      <sz val="11"/>
      <name val="Verdana"/>
      <family val="2"/>
    </font>
    <font>
      <sz val="16"/>
      <name val="Verdana"/>
      <family val="2"/>
    </font>
    <font>
      <b/>
      <i/>
      <u/>
      <sz val="16"/>
      <name val="Verdana"/>
      <family val="2"/>
    </font>
  </fonts>
  <fills count="19">
    <fill>
      <patternFill patternType="none"/>
    </fill>
    <fill>
      <patternFill patternType="gray125"/>
    </fill>
    <fill>
      <patternFill patternType="solid">
        <fgColor rgb="FFFFFFFF"/>
        <bgColor indexed="64"/>
      </patternFill>
    </fill>
    <fill>
      <patternFill patternType="solid">
        <fgColor rgb="FFD0CECE"/>
        <bgColor rgb="FF000000"/>
      </patternFill>
    </fill>
    <fill>
      <patternFill patternType="solid">
        <fgColor theme="0"/>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79998168889431442"/>
        <bgColor indexed="64"/>
      </patternFill>
    </fill>
    <fill>
      <patternFill patternType="solid">
        <fgColor rgb="FF92D050"/>
        <bgColor indexed="64"/>
      </patternFill>
    </fill>
    <fill>
      <patternFill patternType="solid">
        <fgColor rgb="FFFEB0DD"/>
        <bgColor indexed="64"/>
      </patternFill>
    </fill>
  </fills>
  <borders count="47">
    <border>
      <left/>
      <right/>
      <top/>
      <bottom/>
      <diagonal/>
    </border>
    <border>
      <left/>
      <right/>
      <top style="medium">
        <color rgb="FF000000"/>
      </top>
      <bottom/>
      <diagonal/>
    </border>
    <border>
      <left style="medium">
        <color rgb="FF000000"/>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rgb="FFFFFFFF"/>
      </left>
      <right style="thin">
        <color rgb="FFFFFFFF"/>
      </right>
      <top style="thin">
        <color rgb="FFFFFFFF"/>
      </top>
      <bottom style="thin">
        <color rgb="FFFFFFFF"/>
      </bottom>
      <diagonal/>
    </border>
    <border>
      <left/>
      <right style="thin">
        <color indexed="64"/>
      </right>
      <top/>
      <bottom/>
      <diagonal/>
    </border>
    <border>
      <left style="thin">
        <color indexed="64"/>
      </left>
      <right/>
      <top/>
      <bottom style="thin">
        <color indexed="64"/>
      </bottom>
      <diagonal/>
    </border>
    <border>
      <left/>
      <right/>
      <top style="thin">
        <color rgb="FF000000"/>
      </top>
      <bottom/>
      <diagonal/>
    </border>
    <border>
      <left style="medium">
        <color rgb="FF000000"/>
      </left>
      <right style="medium">
        <color indexed="64"/>
      </right>
      <top style="medium">
        <color rgb="FF000000"/>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style="thin">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bottom/>
      <diagonal/>
    </border>
    <border>
      <left style="thin">
        <color rgb="FFFFFFFF"/>
      </left>
      <right style="thin">
        <color rgb="FFFFFFFF"/>
      </right>
      <top/>
      <bottom style="thin">
        <color rgb="FFFFFFFF"/>
      </bottom>
      <diagonal/>
    </border>
  </borders>
  <cellStyleXfs count="6">
    <xf numFmtId="0" fontId="0" fillId="0" borderId="0"/>
    <xf numFmtId="0" fontId="1" fillId="0" borderId="0" applyNumberFormat="0" applyFill="0" applyBorder="0" applyAlignment="0" applyProtection="0"/>
    <xf numFmtId="9" fontId="13" fillId="0" borderId="0" applyFont="0" applyFill="0" applyBorder="0" applyAlignment="0" applyProtection="0"/>
    <xf numFmtId="44" fontId="13" fillId="0" borderId="0" applyFont="0" applyFill="0" applyBorder="0" applyAlignment="0" applyProtection="0"/>
    <xf numFmtId="0" fontId="1" fillId="0" borderId="0" applyNumberFormat="0" applyFill="0" applyBorder="0" applyAlignment="0" applyProtection="0"/>
    <xf numFmtId="0" fontId="13" fillId="0" borderId="0"/>
  </cellStyleXfs>
  <cellXfs count="268">
    <xf numFmtId="0" fontId="0" fillId="0" borderId="0" xfId="0"/>
    <xf numFmtId="0" fontId="0" fillId="0" borderId="0" xfId="0" applyAlignment="1">
      <alignment vertical="center"/>
    </xf>
    <xf numFmtId="0" fontId="0" fillId="0" borderId="0" xfId="0" applyAlignment="1">
      <alignment horizontal="center" vertical="center"/>
    </xf>
    <xf numFmtId="0" fontId="0" fillId="2" borderId="0" xfId="0" applyFill="1"/>
    <xf numFmtId="9" fontId="0" fillId="0" borderId="0" xfId="0" applyNumberFormat="1"/>
    <xf numFmtId="0" fontId="7" fillId="3" borderId="13"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8" fillId="0" borderId="15" xfId="0" applyFont="1" applyBorder="1" applyAlignment="1">
      <alignment horizontal="center" vertical="center"/>
    </xf>
    <xf numFmtId="9" fontId="9" fillId="0" borderId="14" xfId="0" applyNumberFormat="1" applyFont="1" applyBorder="1" applyAlignment="1">
      <alignment horizontal="center" vertical="center"/>
    </xf>
    <xf numFmtId="0" fontId="9" fillId="0" borderId="16" xfId="0" applyFont="1" applyBorder="1" applyAlignment="1">
      <alignment horizontal="center" vertical="center" wrapText="1"/>
    </xf>
    <xf numFmtId="0" fontId="8" fillId="0" borderId="17" xfId="0" applyFont="1" applyBorder="1" applyAlignment="1">
      <alignment horizontal="center" vertical="center"/>
    </xf>
    <xf numFmtId="0" fontId="7" fillId="0" borderId="16" xfId="0" applyFont="1" applyBorder="1" applyAlignment="1">
      <alignment horizontal="center" vertical="center" wrapText="1"/>
    </xf>
    <xf numFmtId="0" fontId="0" fillId="0" borderId="18" xfId="0" applyBorder="1"/>
    <xf numFmtId="0" fontId="7" fillId="0" borderId="0" xfId="0" applyFont="1" applyAlignment="1">
      <alignment horizontal="center" vertical="center" wrapText="1"/>
    </xf>
    <xf numFmtId="0" fontId="9" fillId="0" borderId="19" xfId="0" applyFont="1" applyBorder="1" applyAlignment="1">
      <alignment horizontal="center" vertical="center" wrapText="1"/>
    </xf>
    <xf numFmtId="0" fontId="8" fillId="0" borderId="20" xfId="0" applyFont="1" applyBorder="1" applyAlignment="1">
      <alignment horizontal="center" vertical="center"/>
    </xf>
    <xf numFmtId="0" fontId="8" fillId="0" borderId="0" xfId="0" applyFont="1" applyAlignment="1">
      <alignment horizontal="center" vertical="center"/>
    </xf>
    <xf numFmtId="9" fontId="7" fillId="0" borderId="0" xfId="0" applyNumberFormat="1" applyFont="1" applyAlignment="1">
      <alignment horizontal="center" vertical="center"/>
    </xf>
    <xf numFmtId="0" fontId="7" fillId="0" borderId="19" xfId="0" applyFont="1" applyBorder="1" applyAlignment="1">
      <alignment horizontal="center" vertical="center" wrapText="1"/>
    </xf>
    <xf numFmtId="0" fontId="7" fillId="0" borderId="3" xfId="0" applyFont="1" applyBorder="1" applyAlignment="1">
      <alignment horizontal="center" vertical="center" wrapText="1"/>
    </xf>
    <xf numFmtId="9" fontId="7" fillId="3" borderId="9" xfId="0" applyNumberFormat="1" applyFont="1" applyFill="1" applyBorder="1" applyAlignment="1">
      <alignment horizontal="center" vertical="center"/>
    </xf>
    <xf numFmtId="9" fontId="7" fillId="2" borderId="0" xfId="0" applyNumberFormat="1" applyFont="1" applyFill="1" applyAlignment="1">
      <alignment horizontal="center" vertical="center"/>
    </xf>
    <xf numFmtId="0" fontId="0" fillId="0" borderId="0" xfId="0" applyAlignment="1">
      <alignment wrapText="1"/>
    </xf>
    <xf numFmtId="0" fontId="6" fillId="0" borderId="0" xfId="0" applyFont="1" applyAlignment="1">
      <alignment horizontal="center" vertical="center"/>
    </xf>
    <xf numFmtId="0" fontId="0" fillId="0" borderId="0" xfId="0" applyAlignment="1">
      <alignment horizontal="center" vertical="center" wrapText="1"/>
    </xf>
    <xf numFmtId="0" fontId="10" fillId="5" borderId="4" xfId="0" applyFont="1" applyFill="1" applyBorder="1" applyAlignment="1">
      <alignment horizontal="center" vertical="center" wrapText="1"/>
    </xf>
    <xf numFmtId="0" fontId="5" fillId="6" borderId="22" xfId="0" applyFont="1" applyFill="1" applyBorder="1" applyAlignment="1">
      <alignment horizontal="center" vertical="center" wrapText="1"/>
    </xf>
    <xf numFmtId="0" fontId="5" fillId="6" borderId="23" xfId="0" applyFont="1" applyFill="1" applyBorder="1" applyAlignment="1">
      <alignment horizontal="center" vertical="center" wrapText="1"/>
    </xf>
    <xf numFmtId="0" fontId="5" fillId="6" borderId="24" xfId="0" applyFont="1" applyFill="1" applyBorder="1" applyAlignment="1">
      <alignment horizontal="center" vertical="center" wrapText="1"/>
    </xf>
    <xf numFmtId="0" fontId="14" fillId="9" borderId="15" xfId="0" applyFont="1" applyFill="1" applyBorder="1" applyAlignment="1">
      <alignment horizontal="center" vertical="center" wrapText="1"/>
    </xf>
    <xf numFmtId="0" fontId="9" fillId="0" borderId="12" xfId="0" applyFont="1" applyBorder="1" applyAlignment="1">
      <alignment horizontal="center" vertical="center" wrapText="1"/>
    </xf>
    <xf numFmtId="0" fontId="9" fillId="0" borderId="0" xfId="0" applyFont="1" applyAlignment="1">
      <alignment horizontal="center" vertical="center" wrapText="1"/>
    </xf>
    <xf numFmtId="0" fontId="9" fillId="0" borderId="15" xfId="0" applyFont="1" applyBorder="1" applyAlignment="1">
      <alignment horizontal="center" vertical="center" wrapText="1"/>
    </xf>
    <xf numFmtId="0" fontId="0" fillId="0" borderId="15" xfId="0" applyBorder="1" applyAlignment="1">
      <alignment horizontal="center" vertical="center"/>
    </xf>
    <xf numFmtId="0" fontId="7" fillId="8" borderId="7"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12" fillId="7" borderId="26" xfId="0" applyFont="1" applyFill="1" applyBorder="1" applyAlignment="1">
      <alignment horizontal="center" vertical="center" wrapText="1"/>
    </xf>
    <xf numFmtId="0" fontId="12" fillId="0" borderId="0" xfId="0" applyFont="1" applyAlignment="1">
      <alignment horizontal="center" vertical="center" wrapText="1"/>
    </xf>
    <xf numFmtId="0" fontId="7" fillId="4" borderId="9" xfId="0" applyFont="1" applyFill="1" applyBorder="1" applyAlignment="1">
      <alignment horizontal="center" vertical="center" wrapText="1"/>
    </xf>
    <xf numFmtId="0" fontId="0" fillId="0" borderId="0" xfId="0" applyAlignment="1">
      <alignment horizontal="center"/>
    </xf>
    <xf numFmtId="0" fontId="16" fillId="0" borderId="0" xfId="0" applyFont="1" applyAlignment="1">
      <alignment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4" fillId="0" borderId="0" xfId="0" applyFont="1" applyAlignment="1">
      <alignment horizontal="left" vertical="top"/>
    </xf>
    <xf numFmtId="0" fontId="11" fillId="0" borderId="0" xfId="0" applyFont="1" applyAlignment="1">
      <alignment horizontal="center"/>
    </xf>
    <xf numFmtId="9" fontId="15" fillId="0" borderId="0" xfId="2" applyFont="1" applyFill="1" applyAlignment="1">
      <alignment horizontal="left" vertical="top" wrapText="1"/>
    </xf>
    <xf numFmtId="9" fontId="2" fillId="0" borderId="0" xfId="2" applyFont="1" applyFill="1" applyBorder="1" applyAlignment="1">
      <alignment horizontal="center" vertical="center"/>
    </xf>
    <xf numFmtId="0" fontId="5" fillId="0" borderId="0" xfId="0" applyFont="1" applyAlignment="1">
      <alignment horizontal="center" vertical="center" wrapText="1"/>
    </xf>
    <xf numFmtId="0" fontId="5" fillId="6" borderId="26" xfId="0" applyFont="1" applyFill="1" applyBorder="1" applyAlignment="1">
      <alignment horizontal="center" vertical="center" wrapText="1"/>
    </xf>
    <xf numFmtId="0" fontId="5" fillId="7" borderId="24" xfId="0" applyFont="1" applyFill="1" applyBorder="1" applyAlignment="1">
      <alignment horizontal="center" vertical="center" wrapText="1"/>
    </xf>
    <xf numFmtId="0" fontId="5" fillId="4" borderId="27"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12" fillId="4" borderId="27" xfId="0" applyFont="1" applyFill="1" applyBorder="1" applyAlignment="1">
      <alignment horizontal="center" vertical="center" wrapText="1"/>
    </xf>
    <xf numFmtId="0" fontId="5" fillId="4" borderId="37" xfId="0" applyFont="1" applyFill="1" applyBorder="1" applyAlignment="1">
      <alignment horizontal="center" vertical="center" wrapText="1"/>
    </xf>
    <xf numFmtId="0" fontId="12" fillId="4" borderId="32"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0" xfId="0" applyFont="1" applyFill="1" applyAlignment="1">
      <alignment horizontal="center" vertical="center" wrapText="1"/>
    </xf>
    <xf numFmtId="0" fontId="12" fillId="4" borderId="42" xfId="0" applyFont="1" applyFill="1" applyBorder="1" applyAlignment="1">
      <alignment horizontal="center" vertical="center" wrapText="1"/>
    </xf>
    <xf numFmtId="0" fontId="17" fillId="0" borderId="0" xfId="0" applyFont="1" applyAlignment="1">
      <alignment horizontal="center" vertical="center" wrapText="1"/>
    </xf>
    <xf numFmtId="44" fontId="17" fillId="0" borderId="0" xfId="3" applyFont="1" applyFill="1" applyBorder="1" applyAlignment="1">
      <alignment horizontal="center" vertical="center" wrapText="1"/>
    </xf>
    <xf numFmtId="0" fontId="6" fillId="0" borderId="27" xfId="0" applyFont="1" applyBorder="1" applyAlignment="1">
      <alignment horizontal="center" vertical="center"/>
    </xf>
    <xf numFmtId="9" fontId="2" fillId="6" borderId="27" xfId="0" applyNumberFormat="1" applyFont="1" applyFill="1" applyBorder="1" applyAlignment="1">
      <alignment horizontal="center" vertical="center"/>
    </xf>
    <xf numFmtId="9" fontId="6" fillId="2" borderId="11" xfId="0" applyNumberFormat="1" applyFont="1" applyFill="1" applyBorder="1" applyAlignment="1">
      <alignment horizontal="center" vertical="center" wrapText="1"/>
    </xf>
    <xf numFmtId="0" fontId="6" fillId="0" borderId="44" xfId="0" applyFont="1" applyBorder="1" applyAlignment="1">
      <alignment horizontal="center" vertical="center"/>
    </xf>
    <xf numFmtId="0" fontId="14" fillId="0" borderId="0" xfId="0" applyFont="1" applyAlignment="1">
      <alignment horizontal="center" vertical="center" wrapText="1"/>
    </xf>
    <xf numFmtId="0" fontId="0" fillId="0" borderId="46" xfId="0" applyBorder="1"/>
    <xf numFmtId="9" fontId="5" fillId="4" borderId="0" xfId="0" applyNumberFormat="1" applyFont="1" applyFill="1" applyAlignment="1">
      <alignment horizontal="center" vertical="center" wrapText="1"/>
    </xf>
    <xf numFmtId="0" fontId="2" fillId="16" borderId="33" xfId="0" applyFont="1" applyFill="1" applyBorder="1" applyAlignment="1">
      <alignment horizontal="center" vertical="center"/>
    </xf>
    <xf numFmtId="0" fontId="0" fillId="4" borderId="27" xfId="0" applyFill="1" applyBorder="1"/>
    <xf numFmtId="0" fontId="2" fillId="4" borderId="27" xfId="0" applyFont="1" applyFill="1" applyBorder="1" applyAlignment="1">
      <alignment horizontal="center" vertical="center" wrapText="1"/>
    </xf>
    <xf numFmtId="0" fontId="14" fillId="4" borderId="40" xfId="0" applyFont="1" applyFill="1" applyBorder="1" applyAlignment="1">
      <alignment horizontal="center" vertical="center" wrapText="1"/>
    </xf>
    <xf numFmtId="9" fontId="14" fillId="4" borderId="43" xfId="0" applyNumberFormat="1" applyFont="1" applyFill="1" applyBorder="1" applyAlignment="1">
      <alignment horizontal="center" vertical="center" wrapText="1"/>
    </xf>
    <xf numFmtId="0" fontId="14" fillId="4" borderId="43" xfId="0" applyFont="1" applyFill="1" applyBorder="1" applyAlignment="1">
      <alignment horizontal="center" vertical="center" wrapText="1"/>
    </xf>
    <xf numFmtId="0" fontId="14" fillId="0" borderId="43" xfId="0" applyFont="1" applyBorder="1" applyAlignment="1">
      <alignment horizontal="center" vertical="center" wrapText="1"/>
    </xf>
    <xf numFmtId="0" fontId="2" fillId="4" borderId="42" xfId="0" applyFont="1" applyFill="1" applyBorder="1" applyAlignment="1">
      <alignment horizontal="center" vertical="center" wrapText="1"/>
    </xf>
    <xf numFmtId="0" fontId="0" fillId="4" borderId="42" xfId="0" applyFill="1" applyBorder="1"/>
    <xf numFmtId="9" fontId="0" fillId="0" borderId="43" xfId="2" applyFont="1" applyBorder="1" applyAlignment="1">
      <alignment horizontal="center" vertical="center"/>
    </xf>
    <xf numFmtId="0" fontId="20" fillId="15" borderId="43" xfId="0" applyFont="1" applyFill="1" applyBorder="1" applyAlignment="1">
      <alignment horizontal="center" vertical="center" wrapText="1"/>
    </xf>
    <xf numFmtId="9" fontId="20" fillId="15" borderId="43" xfId="0" applyNumberFormat="1" applyFont="1" applyFill="1" applyBorder="1" applyAlignment="1">
      <alignment horizontal="center" vertical="center" wrapText="1"/>
    </xf>
    <xf numFmtId="0" fontId="20" fillId="13" borderId="43" xfId="0" applyFont="1" applyFill="1" applyBorder="1" applyAlignment="1">
      <alignment horizontal="center" vertical="center" wrapText="1"/>
    </xf>
    <xf numFmtId="9" fontId="20" fillId="13" borderId="43" xfId="0" applyNumberFormat="1" applyFont="1" applyFill="1" applyBorder="1" applyAlignment="1">
      <alignment horizontal="center" vertical="center" wrapText="1"/>
    </xf>
    <xf numFmtId="0" fontId="20" fillId="12" borderId="40" xfId="0" applyFont="1" applyFill="1" applyBorder="1" applyAlignment="1">
      <alignment horizontal="center" vertical="center" wrapText="1"/>
    </xf>
    <xf numFmtId="9" fontId="20" fillId="12" borderId="43" xfId="0" applyNumberFormat="1" applyFont="1" applyFill="1" applyBorder="1" applyAlignment="1">
      <alignment horizontal="center" vertical="center" wrapText="1"/>
    </xf>
    <xf numFmtId="0" fontId="20" fillId="14" borderId="43" xfId="0" applyFont="1" applyFill="1" applyBorder="1" applyAlignment="1">
      <alignment horizontal="center" vertical="center" wrapText="1"/>
    </xf>
    <xf numFmtId="9" fontId="20" fillId="14" borderId="43" xfId="0" applyNumberFormat="1" applyFont="1" applyFill="1" applyBorder="1" applyAlignment="1">
      <alignment horizontal="center" vertical="center" wrapText="1"/>
    </xf>
    <xf numFmtId="0" fontId="20" fillId="12" borderId="43" xfId="0" applyFont="1" applyFill="1" applyBorder="1" applyAlignment="1">
      <alignment horizontal="center" vertical="center" wrapText="1"/>
    </xf>
    <xf numFmtId="0" fontId="20" fillId="10" borderId="43" xfId="0" applyFont="1" applyFill="1" applyBorder="1" applyAlignment="1">
      <alignment horizontal="center" vertical="center" wrapText="1"/>
    </xf>
    <xf numFmtId="9" fontId="20" fillId="10" borderId="43" xfId="0" applyNumberFormat="1" applyFont="1" applyFill="1" applyBorder="1" applyAlignment="1">
      <alignment horizontal="center" vertical="center" wrapText="1"/>
    </xf>
    <xf numFmtId="0" fontId="5" fillId="4" borderId="42" xfId="0" applyFont="1" applyFill="1" applyBorder="1" applyAlignment="1">
      <alignment horizontal="center" vertical="center" wrapText="1"/>
    </xf>
    <xf numFmtId="0" fontId="6" fillId="4" borderId="27" xfId="0" applyFont="1" applyFill="1" applyBorder="1" applyAlignment="1">
      <alignment horizontal="center" vertical="center" wrapText="1"/>
    </xf>
    <xf numFmtId="9" fontId="5" fillId="4" borderId="30" xfId="0" applyNumberFormat="1" applyFont="1" applyFill="1" applyBorder="1" applyAlignment="1">
      <alignment horizontal="center" vertical="center" wrapText="1"/>
    </xf>
    <xf numFmtId="0" fontId="17" fillId="4" borderId="27" xfId="0" applyFont="1" applyFill="1" applyBorder="1" applyAlignment="1">
      <alignment horizontal="center" vertical="center" wrapText="1"/>
    </xf>
    <xf numFmtId="0" fontId="5" fillId="4" borderId="36" xfId="0" applyFont="1" applyFill="1" applyBorder="1" applyAlignment="1">
      <alignment horizontal="center" vertical="center" wrapText="1"/>
    </xf>
    <xf numFmtId="9" fontId="20" fillId="4" borderId="43" xfId="0" applyNumberFormat="1" applyFont="1" applyFill="1" applyBorder="1" applyAlignment="1">
      <alignment horizontal="center" vertical="center" wrapText="1"/>
    </xf>
    <xf numFmtId="0" fontId="20" fillId="4" borderId="43" xfId="0" applyFont="1" applyFill="1" applyBorder="1" applyAlignment="1">
      <alignment horizontal="center" vertical="center" wrapText="1"/>
    </xf>
    <xf numFmtId="0" fontId="0" fillId="2" borderId="2" xfId="0" applyFill="1" applyBorder="1" applyAlignment="1">
      <alignment horizontal="center" vertical="center" wrapText="1"/>
    </xf>
    <xf numFmtId="0" fontId="12" fillId="0" borderId="0" xfId="0" applyFont="1" applyAlignment="1">
      <alignment horizontal="center" vertical="center"/>
    </xf>
    <xf numFmtId="9" fontId="14" fillId="0" borderId="0" xfId="0" applyNumberFormat="1" applyFont="1" applyAlignment="1">
      <alignment horizontal="center" vertical="center" wrapText="1"/>
    </xf>
    <xf numFmtId="9" fontId="2" fillId="6" borderId="10" xfId="2" applyFont="1" applyFill="1" applyBorder="1" applyAlignment="1">
      <alignment horizontal="center" wrapText="1"/>
    </xf>
    <xf numFmtId="0" fontId="6" fillId="11" borderId="27" xfId="0" applyFont="1" applyFill="1" applyBorder="1" applyAlignment="1">
      <alignment horizontal="center" vertical="center"/>
    </xf>
    <xf numFmtId="0" fontId="6" fillId="4" borderId="33"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2" fillId="0" borderId="27" xfId="2" applyNumberFormat="1" applyFont="1" applyBorder="1" applyAlignment="1">
      <alignment horizontal="center" vertical="center"/>
    </xf>
    <xf numFmtId="9" fontId="2" fillId="0" borderId="27" xfId="2" applyFont="1" applyBorder="1" applyAlignment="1">
      <alignment horizontal="center" vertical="center"/>
    </xf>
    <xf numFmtId="9" fontId="2" fillId="0" borderId="0" xfId="2" applyFont="1" applyFill="1" applyBorder="1" applyAlignment="1">
      <alignment vertical="center"/>
    </xf>
    <xf numFmtId="9" fontId="2" fillId="0" borderId="14" xfId="2" applyFont="1" applyFill="1" applyBorder="1" applyAlignment="1">
      <alignment vertical="center"/>
    </xf>
    <xf numFmtId="0" fontId="7" fillId="0" borderId="13" xfId="0" applyFont="1" applyBorder="1" applyAlignment="1">
      <alignment horizontal="center" vertical="center" wrapText="1"/>
    </xf>
    <xf numFmtId="0" fontId="2" fillId="0" borderId="13" xfId="0" applyFont="1" applyBorder="1" applyAlignment="1">
      <alignment horizontal="center" vertical="center"/>
    </xf>
    <xf numFmtId="0" fontId="6" fillId="17" borderId="27" xfId="0" applyFont="1" applyFill="1" applyBorder="1" applyAlignment="1">
      <alignment horizontal="center" vertical="center" wrapText="1"/>
    </xf>
    <xf numFmtId="0" fontId="14" fillId="12" borderId="40" xfId="0" applyFont="1" applyFill="1" applyBorder="1" applyAlignment="1">
      <alignment horizontal="center" vertical="center" wrapText="1"/>
    </xf>
    <xf numFmtId="0" fontId="14" fillId="14" borderId="40" xfId="0" applyFont="1" applyFill="1" applyBorder="1" applyAlignment="1">
      <alignment horizontal="center" vertical="center" wrapText="1"/>
    </xf>
    <xf numFmtId="0" fontId="14" fillId="15" borderId="40" xfId="0" applyFont="1" applyFill="1" applyBorder="1" applyAlignment="1">
      <alignment horizontal="center" vertical="center" wrapText="1"/>
    </xf>
    <xf numFmtId="0" fontId="14" fillId="10" borderId="43" xfId="0" applyFont="1" applyFill="1" applyBorder="1" applyAlignment="1">
      <alignment horizontal="center" vertical="center" wrapText="1"/>
    </xf>
    <xf numFmtId="9" fontId="14" fillId="10" borderId="43" xfId="0" applyNumberFormat="1" applyFont="1" applyFill="1" applyBorder="1" applyAlignment="1">
      <alignment horizontal="center" vertical="center" wrapText="1"/>
    </xf>
    <xf numFmtId="0" fontId="14" fillId="12" borderId="43" xfId="0" applyFont="1" applyFill="1" applyBorder="1" applyAlignment="1">
      <alignment horizontal="center" vertical="center" wrapText="1"/>
    </xf>
    <xf numFmtId="9" fontId="14" fillId="12" borderId="43" xfId="0" applyNumberFormat="1" applyFont="1" applyFill="1" applyBorder="1" applyAlignment="1">
      <alignment horizontal="center" vertical="center" wrapText="1"/>
    </xf>
    <xf numFmtId="0" fontId="14" fillId="13" borderId="43" xfId="0" applyFont="1" applyFill="1" applyBorder="1" applyAlignment="1">
      <alignment horizontal="center" vertical="center" wrapText="1"/>
    </xf>
    <xf numFmtId="9" fontId="14" fillId="13" borderId="43" xfId="0" applyNumberFormat="1" applyFont="1" applyFill="1" applyBorder="1" applyAlignment="1">
      <alignment horizontal="center" vertical="center" wrapText="1"/>
    </xf>
    <xf numFmtId="9" fontId="14" fillId="14" borderId="43" xfId="0" applyNumberFormat="1" applyFont="1" applyFill="1" applyBorder="1" applyAlignment="1">
      <alignment horizontal="center" vertical="center" wrapText="1"/>
    </xf>
    <xf numFmtId="0" fontId="14" fillId="14" borderId="43" xfId="0" applyFont="1" applyFill="1" applyBorder="1" applyAlignment="1">
      <alignment horizontal="center" vertical="center" wrapText="1"/>
    </xf>
    <xf numFmtId="9" fontId="14" fillId="15" borderId="43" xfId="0" applyNumberFormat="1" applyFont="1" applyFill="1" applyBorder="1" applyAlignment="1">
      <alignment horizontal="center" vertical="center" wrapText="1"/>
    </xf>
    <xf numFmtId="0" fontId="14" fillId="15" borderId="43" xfId="0" applyFont="1" applyFill="1" applyBorder="1" applyAlignment="1">
      <alignment horizontal="center" vertical="center" wrapText="1"/>
    </xf>
    <xf numFmtId="0" fontId="14" fillId="13" borderId="40" xfId="0" applyFont="1" applyFill="1" applyBorder="1" applyAlignment="1">
      <alignment horizontal="center" vertical="center" wrapText="1"/>
    </xf>
    <xf numFmtId="0" fontId="20" fillId="10" borderId="40" xfId="0" applyFont="1" applyFill="1" applyBorder="1" applyAlignment="1">
      <alignment horizontal="center" vertical="center" wrapText="1"/>
    </xf>
    <xf numFmtId="0" fontId="14" fillId="10" borderId="40" xfId="0" applyFont="1" applyFill="1" applyBorder="1" applyAlignment="1">
      <alignment horizontal="center" vertical="center" wrapText="1"/>
    </xf>
    <xf numFmtId="44" fontId="17" fillId="4" borderId="26" xfId="3" applyFont="1" applyFill="1" applyBorder="1" applyAlignment="1">
      <alignment horizontal="center" vertical="center" wrapText="1"/>
    </xf>
    <xf numFmtId="0" fontId="4" fillId="0" borderId="0" xfId="0" applyFont="1" applyAlignment="1">
      <alignment horizontal="left" vertical="top" wrapText="1"/>
    </xf>
    <xf numFmtId="0" fontId="5" fillId="6"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9" fontId="5" fillId="7" borderId="26" xfId="0" applyNumberFormat="1" applyFont="1" applyFill="1" applyBorder="1" applyAlignment="1">
      <alignment horizontal="center" vertical="center" wrapText="1"/>
    </xf>
    <xf numFmtId="9" fontId="5" fillId="7" borderId="1" xfId="0" applyNumberFormat="1" applyFont="1" applyFill="1" applyBorder="1" applyAlignment="1">
      <alignment horizontal="center" vertical="center" wrapText="1"/>
    </xf>
    <xf numFmtId="0" fontId="5" fillId="7" borderId="26" xfId="0" applyFont="1" applyFill="1" applyBorder="1" applyAlignment="1">
      <alignment horizontal="center" vertical="center"/>
    </xf>
    <xf numFmtId="9" fontId="5" fillId="4" borderId="27" xfId="0" applyNumberFormat="1" applyFont="1" applyFill="1" applyBorder="1" applyAlignment="1">
      <alignment horizontal="center" vertical="center" wrapText="1"/>
    </xf>
    <xf numFmtId="0" fontId="5" fillId="4" borderId="27" xfId="0" applyFont="1" applyFill="1" applyBorder="1" applyAlignment="1">
      <alignment horizontal="center" vertical="center"/>
    </xf>
    <xf numFmtId="9" fontId="5" fillId="4" borderId="42" xfId="0" applyNumberFormat="1" applyFont="1" applyFill="1" applyBorder="1" applyAlignment="1">
      <alignment horizontal="center" vertical="center" wrapText="1"/>
    </xf>
    <xf numFmtId="0" fontId="5" fillId="4" borderId="42" xfId="0" applyFont="1" applyFill="1" applyBorder="1" applyAlignment="1">
      <alignment horizontal="center" vertical="center"/>
    </xf>
    <xf numFmtId="9" fontId="5" fillId="4" borderId="32" xfId="0" applyNumberFormat="1" applyFont="1" applyFill="1" applyBorder="1" applyAlignment="1">
      <alignment horizontal="center" vertical="center" wrapText="1"/>
    </xf>
    <xf numFmtId="9" fontId="5" fillId="4" borderId="37" xfId="0" applyNumberFormat="1" applyFont="1" applyFill="1" applyBorder="1" applyAlignment="1">
      <alignment horizontal="center" vertical="center" wrapText="1"/>
    </xf>
    <xf numFmtId="0" fontId="5" fillId="4" borderId="32" xfId="0" applyFont="1" applyFill="1" applyBorder="1" applyAlignment="1">
      <alignment horizontal="center" vertical="center" wrapText="1"/>
    </xf>
    <xf numFmtId="0" fontId="5" fillId="4" borderId="32" xfId="0" applyFont="1" applyFill="1" applyBorder="1" applyAlignment="1">
      <alignment horizontal="center" vertical="center"/>
    </xf>
    <xf numFmtId="0" fontId="5" fillId="4" borderId="33" xfId="0" applyFont="1" applyFill="1" applyBorder="1" applyAlignment="1">
      <alignment horizontal="center" vertical="center" wrapText="1"/>
    </xf>
    <xf numFmtId="9" fontId="5" fillId="4" borderId="33" xfId="0" applyNumberFormat="1" applyFont="1" applyFill="1" applyBorder="1" applyAlignment="1">
      <alignment horizontal="center" vertical="center" wrapText="1"/>
    </xf>
    <xf numFmtId="9" fontId="5" fillId="0" borderId="0" xfId="0" applyNumberFormat="1" applyFont="1" applyAlignment="1">
      <alignment horizontal="center" vertical="center" wrapText="1"/>
    </xf>
    <xf numFmtId="0" fontId="5" fillId="0" borderId="0" xfId="0" applyFont="1" applyAlignment="1">
      <alignment horizontal="center" vertical="center"/>
    </xf>
    <xf numFmtId="0" fontId="3" fillId="0" borderId="0" xfId="0" applyFont="1"/>
    <xf numFmtId="0" fontId="7" fillId="9" borderId="15" xfId="0" applyFont="1" applyFill="1" applyBorder="1" applyAlignment="1">
      <alignment horizontal="center" vertical="center" wrapText="1"/>
    </xf>
    <xf numFmtId="0" fontId="7"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1" xfId="0" applyFont="1" applyBorder="1" applyAlignment="1">
      <alignment horizontal="center" vertical="center" wrapText="1"/>
    </xf>
    <xf numFmtId="0" fontId="5" fillId="4" borderId="28" xfId="0" applyFont="1" applyFill="1" applyBorder="1" applyAlignment="1">
      <alignment horizontal="center" vertical="center" wrapText="1"/>
    </xf>
    <xf numFmtId="0" fontId="17" fillId="4" borderId="32" xfId="0" applyFont="1" applyFill="1" applyBorder="1" applyAlignment="1">
      <alignment horizontal="center" vertical="center" wrapText="1"/>
    </xf>
    <xf numFmtId="9" fontId="17" fillId="4" borderId="30" xfId="0" applyNumberFormat="1" applyFont="1" applyFill="1" applyBorder="1" applyAlignment="1">
      <alignment horizontal="left" vertical="top" wrapText="1"/>
    </xf>
    <xf numFmtId="9" fontId="17" fillId="4" borderId="0" xfId="0" applyNumberFormat="1" applyFont="1" applyFill="1" applyAlignment="1">
      <alignment horizontal="left" vertical="top" wrapText="1"/>
    </xf>
    <xf numFmtId="0" fontId="0" fillId="0" borderId="0" xfId="0" applyAlignment="1">
      <alignment horizontal="center"/>
    </xf>
    <xf numFmtId="9" fontId="15" fillId="0" borderId="25" xfId="2" applyFont="1" applyBorder="1" applyAlignment="1">
      <alignment horizontal="left" vertical="top" wrapText="1"/>
    </xf>
    <xf numFmtId="9" fontId="15" fillId="0" borderId="0" xfId="2" applyFont="1" applyAlignment="1">
      <alignment horizontal="left" vertical="top" wrapText="1"/>
    </xf>
    <xf numFmtId="0" fontId="0" fillId="0" borderId="25" xfId="0" applyBorder="1" applyAlignment="1">
      <alignment horizontal="center"/>
    </xf>
    <xf numFmtId="9" fontId="2" fillId="8" borderId="15" xfId="2" applyFont="1" applyFill="1" applyBorder="1" applyAlignment="1">
      <alignment horizontal="center" vertical="center"/>
    </xf>
    <xf numFmtId="0" fontId="16" fillId="0" borderId="25" xfId="0" applyFont="1" applyBorder="1" applyAlignment="1">
      <alignment wrapText="1"/>
    </xf>
    <xf numFmtId="0" fontId="16" fillId="0" borderId="0" xfId="0" applyFont="1" applyAlignment="1">
      <alignment wrapText="1"/>
    </xf>
    <xf numFmtId="9" fontId="2" fillId="8" borderId="40" xfId="2" applyFont="1" applyFill="1" applyBorder="1" applyAlignment="1">
      <alignment horizontal="center" vertical="center"/>
    </xf>
    <xf numFmtId="9" fontId="2" fillId="8" borderId="41" xfId="2" applyFont="1" applyFill="1" applyBorder="1" applyAlignment="1">
      <alignment horizontal="center" vertical="center"/>
    </xf>
    <xf numFmtId="0" fontId="3" fillId="0" borderId="3" xfId="0" applyFont="1" applyBorder="1" applyAlignment="1">
      <alignment horizontal="center"/>
    </xf>
    <xf numFmtId="0" fontId="3" fillId="0" borderId="9" xfId="0" applyFont="1" applyBorder="1" applyAlignment="1">
      <alignment horizontal="center"/>
    </xf>
    <xf numFmtId="0" fontId="10" fillId="5" borderId="6"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4" fillId="0" borderId="15" xfId="0" applyFont="1" applyBorder="1" applyAlignment="1">
      <alignment horizontal="left" vertical="top"/>
    </xf>
    <xf numFmtId="0" fontId="11" fillId="5" borderId="4" xfId="0" applyFont="1" applyFill="1" applyBorder="1" applyAlignment="1">
      <alignment horizontal="center"/>
    </xf>
    <xf numFmtId="0" fontId="11" fillId="5" borderId="0" xfId="0" applyFont="1" applyFill="1" applyAlignment="1">
      <alignment horizontal="center"/>
    </xf>
    <xf numFmtId="0" fontId="14" fillId="10" borderId="38" xfId="0" applyFont="1" applyFill="1" applyBorder="1" applyAlignment="1">
      <alignment horizontal="center" vertical="center" wrapText="1"/>
    </xf>
    <xf numFmtId="0" fontId="14" fillId="10" borderId="39" xfId="0" applyFont="1" applyFill="1" applyBorder="1" applyAlignment="1">
      <alignment horizontal="center" vertical="center" wrapText="1"/>
    </xf>
    <xf numFmtId="0" fontId="6" fillId="11" borderId="28" xfId="0" applyFont="1" applyFill="1" applyBorder="1" applyAlignment="1">
      <alignment horizontal="center" vertical="center"/>
    </xf>
    <xf numFmtId="0" fontId="6" fillId="11" borderId="31" xfId="0" applyFont="1" applyFill="1" applyBorder="1" applyAlignment="1">
      <alignment horizontal="center" vertical="center"/>
    </xf>
    <xf numFmtId="0" fontId="6" fillId="11" borderId="34" xfId="0" applyFont="1" applyFill="1" applyBorder="1" applyAlignment="1">
      <alignment horizontal="center" vertical="center"/>
    </xf>
    <xf numFmtId="0" fontId="6" fillId="11" borderId="29" xfId="0" applyFont="1" applyFill="1" applyBorder="1" applyAlignment="1">
      <alignment horizontal="center" vertical="center"/>
    </xf>
    <xf numFmtId="0" fontId="6" fillId="11" borderId="37" xfId="0" applyFont="1" applyFill="1" applyBorder="1" applyAlignment="1">
      <alignment horizontal="center" vertical="center"/>
    </xf>
    <xf numFmtId="0" fontId="6" fillId="11" borderId="35" xfId="0" applyFont="1" applyFill="1" applyBorder="1" applyAlignment="1">
      <alignment horizontal="center" vertical="center"/>
    </xf>
    <xf numFmtId="0" fontId="14" fillId="12" borderId="40" xfId="0" applyFont="1" applyFill="1" applyBorder="1" applyAlignment="1">
      <alignment horizontal="center" vertical="center" wrapText="1"/>
    </xf>
    <xf numFmtId="0" fontId="14" fillId="12" borderId="41" xfId="0" applyFont="1" applyFill="1" applyBorder="1" applyAlignment="1">
      <alignment horizontal="center" vertical="center" wrapText="1"/>
    </xf>
    <xf numFmtId="0" fontId="4" fillId="0" borderId="3" xfId="0" applyFont="1" applyBorder="1" applyAlignment="1">
      <alignment horizontal="center" wrapText="1"/>
    </xf>
    <xf numFmtId="0" fontId="4" fillId="0" borderId="9" xfId="0" applyFont="1" applyBorder="1" applyAlignment="1">
      <alignment horizontal="center" wrapText="1"/>
    </xf>
    <xf numFmtId="0" fontId="21" fillId="0" borderId="15" xfId="0" applyFont="1" applyBorder="1" applyAlignment="1">
      <alignment horizontal="left" vertical="top" wrapText="1"/>
    </xf>
    <xf numFmtId="0" fontId="4" fillId="0" borderId="15" xfId="0" applyFont="1" applyBorder="1" applyAlignment="1">
      <alignment horizontal="left" vertical="top" wrapText="1"/>
    </xf>
    <xf numFmtId="0" fontId="4" fillId="0" borderId="3" xfId="0" applyFont="1" applyBorder="1" applyAlignment="1">
      <alignment horizontal="center" vertical="center"/>
    </xf>
    <xf numFmtId="0" fontId="4" fillId="0" borderId="9" xfId="0" applyFont="1" applyBorder="1" applyAlignment="1">
      <alignment horizontal="center" vertical="center"/>
    </xf>
    <xf numFmtId="0" fontId="14" fillId="13" borderId="40" xfId="0" applyFont="1" applyFill="1" applyBorder="1" applyAlignment="1">
      <alignment horizontal="center" vertical="center" wrapText="1"/>
    </xf>
    <xf numFmtId="0" fontId="14" fillId="13" borderId="41" xfId="0" applyFont="1" applyFill="1" applyBorder="1" applyAlignment="1">
      <alignment horizontal="center" vertical="center" wrapText="1"/>
    </xf>
    <xf numFmtId="0" fontId="6" fillId="10" borderId="28" xfId="0" applyFont="1" applyFill="1" applyBorder="1" applyAlignment="1">
      <alignment horizontal="center" vertical="center"/>
    </xf>
    <xf numFmtId="0" fontId="6" fillId="10" borderId="31" xfId="0" applyFont="1" applyFill="1" applyBorder="1" applyAlignment="1">
      <alignment horizontal="center" vertical="center"/>
    </xf>
    <xf numFmtId="0" fontId="6" fillId="10" borderId="34" xfId="0" applyFont="1" applyFill="1" applyBorder="1" applyAlignment="1">
      <alignment horizontal="center" vertical="center"/>
    </xf>
    <xf numFmtId="0" fontId="14" fillId="12" borderId="38" xfId="0" applyFont="1" applyFill="1" applyBorder="1" applyAlignment="1">
      <alignment horizontal="center" vertical="center" wrapText="1"/>
    </xf>
    <xf numFmtId="0" fontId="14" fillId="12" borderId="39" xfId="0" applyFont="1" applyFill="1" applyBorder="1" applyAlignment="1">
      <alignment horizontal="center" vertical="center" wrapText="1"/>
    </xf>
    <xf numFmtId="0" fontId="2" fillId="11" borderId="26" xfId="0" applyFont="1" applyFill="1" applyBorder="1" applyAlignment="1">
      <alignment horizontal="center" vertical="center" wrapText="1"/>
    </xf>
    <xf numFmtId="0" fontId="2" fillId="11" borderId="42" xfId="0" applyFont="1" applyFill="1" applyBorder="1" applyAlignment="1">
      <alignment horizontal="center" vertical="center" wrapText="1"/>
    </xf>
    <xf numFmtId="0" fontId="2" fillId="11" borderId="32" xfId="0" applyFont="1" applyFill="1" applyBorder="1" applyAlignment="1">
      <alignment horizontal="center" vertical="center" wrapText="1"/>
    </xf>
    <xf numFmtId="0" fontId="6" fillId="12" borderId="33" xfId="0" applyFont="1" applyFill="1" applyBorder="1" applyAlignment="1">
      <alignment horizontal="center" vertical="center"/>
    </xf>
    <xf numFmtId="0" fontId="6" fillId="12" borderId="30" xfId="0" applyFont="1" applyFill="1" applyBorder="1" applyAlignment="1">
      <alignment horizontal="center" vertical="center"/>
    </xf>
    <xf numFmtId="0" fontId="6" fillId="12" borderId="36" xfId="0" applyFont="1" applyFill="1" applyBorder="1" applyAlignment="1">
      <alignment horizontal="center" vertical="center"/>
    </xf>
    <xf numFmtId="0" fontId="6" fillId="13" borderId="33" xfId="0" applyFont="1" applyFill="1" applyBorder="1" applyAlignment="1">
      <alignment horizontal="center" vertical="center"/>
    </xf>
    <xf numFmtId="0" fontId="6" fillId="13" borderId="30" xfId="0" applyFont="1" applyFill="1" applyBorder="1" applyAlignment="1">
      <alignment horizontal="center" vertical="center"/>
    </xf>
    <xf numFmtId="0" fontId="6" fillId="13" borderId="36" xfId="0" applyFont="1" applyFill="1" applyBorder="1" applyAlignment="1">
      <alignment horizontal="center" vertical="center"/>
    </xf>
    <xf numFmtId="0" fontId="14" fillId="14" borderId="40" xfId="0" applyFont="1" applyFill="1" applyBorder="1" applyAlignment="1">
      <alignment horizontal="center" vertical="center" wrapText="1"/>
    </xf>
    <xf numFmtId="0" fontId="14" fillId="14" borderId="41" xfId="0" applyFont="1" applyFill="1" applyBorder="1" applyAlignment="1">
      <alignment horizontal="center" vertical="center" wrapText="1"/>
    </xf>
    <xf numFmtId="0" fontId="6" fillId="14" borderId="33" xfId="0" applyFont="1" applyFill="1" applyBorder="1" applyAlignment="1">
      <alignment horizontal="center" vertical="center"/>
    </xf>
    <xf numFmtId="0" fontId="6" fillId="14" borderId="30" xfId="0" applyFont="1" applyFill="1" applyBorder="1" applyAlignment="1">
      <alignment horizontal="center" vertical="center"/>
    </xf>
    <xf numFmtId="0" fontId="6" fillId="14" borderId="36" xfId="0" applyFont="1" applyFill="1" applyBorder="1" applyAlignment="1">
      <alignment horizontal="center" vertical="center"/>
    </xf>
    <xf numFmtId="0" fontId="6" fillId="15" borderId="33" xfId="0" applyFont="1" applyFill="1" applyBorder="1" applyAlignment="1">
      <alignment horizontal="center" vertical="center"/>
    </xf>
    <xf numFmtId="0" fontId="6" fillId="15" borderId="30" xfId="0" applyFont="1" applyFill="1" applyBorder="1" applyAlignment="1">
      <alignment horizontal="center" vertical="center"/>
    </xf>
    <xf numFmtId="0" fontId="6" fillId="15" borderId="36" xfId="0" applyFont="1" applyFill="1" applyBorder="1" applyAlignment="1">
      <alignment horizontal="center" vertical="center"/>
    </xf>
    <xf numFmtId="0" fontId="14" fillId="15" borderId="40" xfId="0" applyFont="1" applyFill="1" applyBorder="1" applyAlignment="1">
      <alignment horizontal="center" vertical="center" wrapText="1"/>
    </xf>
    <xf numFmtId="0" fontId="14" fillId="15" borderId="41" xfId="0" applyFont="1" applyFill="1" applyBorder="1" applyAlignment="1">
      <alignment horizontal="center" vertical="center" wrapText="1"/>
    </xf>
    <xf numFmtId="0" fontId="0" fillId="18" borderId="0" xfId="0" applyFill="1"/>
    <xf numFmtId="0" fontId="5" fillId="4" borderId="26" xfId="0" applyFont="1" applyFill="1" applyBorder="1" applyAlignment="1">
      <alignment horizontal="center" vertical="center" wrapText="1"/>
    </xf>
    <xf numFmtId="0" fontId="17" fillId="4" borderId="34" xfId="0" applyFont="1" applyFill="1" applyBorder="1" applyAlignment="1">
      <alignment horizontal="center" vertical="center" wrapText="1"/>
    </xf>
    <xf numFmtId="0" fontId="17" fillId="4" borderId="45" xfId="0" applyFont="1" applyFill="1" applyBorder="1" applyAlignment="1">
      <alignment horizontal="center" vertical="center" wrapText="1"/>
    </xf>
    <xf numFmtId="0" fontId="17" fillId="4" borderId="36" xfId="0" applyFont="1" applyFill="1" applyBorder="1" applyAlignment="1">
      <alignment horizontal="center" vertical="center" wrapText="1"/>
    </xf>
    <xf numFmtId="44" fontId="17" fillId="4" borderId="36" xfId="3" applyFont="1" applyFill="1" applyBorder="1" applyAlignment="1">
      <alignment horizontal="center" vertical="center" wrapText="1"/>
    </xf>
    <xf numFmtId="0" fontId="17" fillId="4" borderId="30" xfId="0" applyFont="1" applyFill="1" applyBorder="1" applyAlignment="1">
      <alignment horizontal="center" vertical="center" wrapText="1"/>
    </xf>
    <xf numFmtId="44" fontId="5" fillId="4" borderId="27" xfId="3" applyFont="1" applyFill="1" applyBorder="1" applyAlignment="1">
      <alignment horizontal="center" vertical="center" wrapText="1"/>
    </xf>
    <xf numFmtId="0" fontId="5" fillId="4" borderId="32" xfId="0" applyFont="1" applyFill="1" applyBorder="1" applyAlignment="1">
      <alignment horizontal="center" vertical="center" wrapText="1"/>
    </xf>
    <xf numFmtId="0" fontId="17" fillId="4" borderId="35" xfId="0" applyFont="1" applyFill="1" applyBorder="1" applyAlignment="1">
      <alignment horizontal="center" vertical="center" wrapText="1"/>
    </xf>
    <xf numFmtId="0" fontId="17" fillId="4" borderId="37" xfId="0" applyFont="1" applyFill="1" applyBorder="1" applyAlignment="1">
      <alignment horizontal="center" vertical="center" wrapText="1"/>
    </xf>
    <xf numFmtId="0" fontId="5" fillId="4" borderId="42" xfId="0" applyFont="1" applyFill="1" applyBorder="1" applyAlignment="1">
      <alignment horizontal="center" vertical="center" wrapText="1"/>
    </xf>
    <xf numFmtId="44" fontId="5" fillId="4" borderId="32" xfId="3" applyFont="1" applyFill="1" applyBorder="1" applyAlignment="1">
      <alignment horizontal="center" vertical="center" wrapText="1"/>
    </xf>
    <xf numFmtId="44" fontId="17" fillId="4" borderId="27" xfId="3" applyFont="1" applyFill="1" applyBorder="1" applyAlignment="1">
      <alignment horizontal="center" vertical="center" wrapText="1"/>
    </xf>
    <xf numFmtId="0" fontId="5" fillId="4" borderId="27" xfId="0" applyFont="1" applyFill="1" applyBorder="1" applyAlignment="1">
      <alignment horizontal="center" vertical="center" wrapText="1"/>
    </xf>
    <xf numFmtId="0" fontId="18" fillId="4" borderId="27" xfId="0" applyFont="1" applyFill="1" applyBorder="1" applyAlignment="1">
      <alignment horizontal="center" vertical="center" wrapText="1"/>
    </xf>
    <xf numFmtId="0" fontId="19" fillId="4" borderId="27" xfId="0" applyFont="1" applyFill="1" applyBorder="1" applyAlignment="1">
      <alignment horizontal="center" vertical="center" wrapText="1"/>
    </xf>
    <xf numFmtId="0" fontId="5" fillId="4" borderId="34" xfId="0" applyFont="1" applyFill="1" applyBorder="1" applyAlignment="1">
      <alignment horizontal="center" vertical="center" wrapText="1"/>
    </xf>
    <xf numFmtId="0" fontId="5" fillId="4" borderId="35" xfId="0" applyFont="1" applyFill="1" applyBorder="1" applyAlignment="1">
      <alignment horizontal="center" vertical="center" wrapText="1"/>
    </xf>
    <xf numFmtId="0" fontId="17" fillId="4" borderId="26" xfId="0" applyFont="1" applyFill="1" applyBorder="1" applyAlignment="1">
      <alignment horizontal="center" vertical="center" wrapText="1"/>
    </xf>
    <xf numFmtId="0" fontId="17" fillId="4" borderId="26" xfId="0" applyFont="1" applyFill="1" applyBorder="1" applyAlignment="1">
      <alignment horizontal="center" wrapText="1"/>
    </xf>
    <xf numFmtId="0" fontId="0" fillId="4" borderId="27" xfId="0" applyFill="1" applyBorder="1" applyAlignment="1">
      <alignment vertical="center"/>
    </xf>
    <xf numFmtId="0" fontId="17" fillId="4" borderId="33" xfId="0" applyFont="1" applyFill="1" applyBorder="1" applyAlignment="1">
      <alignment horizontal="center" vertical="center" wrapText="1"/>
    </xf>
    <xf numFmtId="0" fontId="12" fillId="4" borderId="27" xfId="0" applyFont="1" applyFill="1" applyBorder="1" applyAlignment="1">
      <alignment horizontal="center" vertical="center"/>
    </xf>
    <xf numFmtId="6" fontId="17" fillId="4" borderId="27" xfId="0" applyNumberFormat="1" applyFont="1" applyFill="1" applyBorder="1" applyAlignment="1">
      <alignment horizontal="center" vertical="center" wrapText="1"/>
    </xf>
    <xf numFmtId="0" fontId="17" fillId="4" borderId="28" xfId="0" applyFont="1" applyFill="1" applyBorder="1" applyAlignment="1">
      <alignment horizontal="center" vertical="center" wrapText="1"/>
    </xf>
    <xf numFmtId="9" fontId="5" fillId="4" borderId="26" xfId="0" applyNumberFormat="1" applyFont="1" applyFill="1" applyBorder="1" applyAlignment="1">
      <alignment horizontal="center" vertical="center" wrapText="1"/>
    </xf>
    <xf numFmtId="0" fontId="5" fillId="4" borderId="26" xfId="0" applyFont="1" applyFill="1" applyBorder="1" applyAlignment="1">
      <alignment horizontal="center" vertical="center"/>
    </xf>
    <xf numFmtId="0" fontId="12" fillId="4" borderId="34" xfId="0" applyFont="1" applyFill="1" applyBorder="1" applyAlignment="1">
      <alignment horizontal="center" vertical="center" wrapText="1"/>
    </xf>
    <xf numFmtId="0" fontId="5" fillId="4" borderId="30" xfId="0" applyFont="1" applyFill="1" applyBorder="1" applyAlignment="1">
      <alignment horizontal="center" vertical="center"/>
    </xf>
    <xf numFmtId="0" fontId="12" fillId="4" borderId="36" xfId="0" applyFont="1" applyFill="1" applyBorder="1" applyAlignment="1">
      <alignment horizontal="center" vertical="center" wrapText="1"/>
    </xf>
    <xf numFmtId="0" fontId="6" fillId="0" borderId="0" xfId="0" applyFont="1" applyFill="1" applyBorder="1" applyAlignment="1">
      <alignment vertical="center"/>
    </xf>
    <xf numFmtId="0" fontId="2" fillId="4" borderId="27" xfId="0" applyFont="1" applyFill="1" applyBorder="1" applyAlignment="1">
      <alignment horizontal="center" vertical="center"/>
    </xf>
    <xf numFmtId="0" fontId="23" fillId="18" borderId="0" xfId="0" applyFont="1" applyFill="1" applyBorder="1" applyAlignment="1">
      <alignment horizontal="center" wrapText="1"/>
    </xf>
    <xf numFmtId="0" fontId="23" fillId="18" borderId="0" xfId="0" applyFont="1" applyFill="1" applyBorder="1" applyAlignment="1">
      <alignment horizontal="center"/>
    </xf>
    <xf numFmtId="0" fontId="0" fillId="18" borderId="0" xfId="0" applyFill="1" applyBorder="1"/>
    <xf numFmtId="0" fontId="26" fillId="18" borderId="0" xfId="0" applyFont="1" applyFill="1" applyBorder="1" applyAlignment="1">
      <alignment horizontal="left" vertical="top" wrapText="1"/>
    </xf>
    <xf numFmtId="0" fontId="25" fillId="18" borderId="0" xfId="0" applyFont="1" applyFill="1" applyBorder="1" applyAlignment="1">
      <alignment horizontal="left" vertical="top" wrapText="1"/>
    </xf>
    <xf numFmtId="0" fontId="46" fillId="18" borderId="0" xfId="4" applyFont="1" applyFill="1" applyBorder="1" applyAlignment="1">
      <alignment horizontal="left" vertical="top" wrapText="1"/>
    </xf>
    <xf numFmtId="0" fontId="1" fillId="18" borderId="0" xfId="1" applyFill="1" applyBorder="1"/>
    <xf numFmtId="0" fontId="29" fillId="18" borderId="0" xfId="0" applyFont="1" applyFill="1" applyBorder="1" applyAlignment="1">
      <alignment horizontal="center" vertical="center"/>
    </xf>
    <xf numFmtId="0" fontId="28" fillId="18" borderId="0" xfId="0" applyFont="1" applyFill="1" applyBorder="1" applyAlignment="1">
      <alignment horizontal="left" vertical="center" wrapText="1"/>
    </xf>
    <xf numFmtId="0" fontId="29" fillId="18" borderId="0" xfId="0" applyFont="1" applyFill="1" applyBorder="1" applyAlignment="1">
      <alignment horizontal="left" wrapText="1"/>
    </xf>
    <xf numFmtId="0" fontId="30" fillId="18" borderId="0" xfId="1" applyFont="1" applyFill="1" applyBorder="1" applyAlignment="1">
      <alignment horizontal="left" vertical="top" wrapText="1"/>
    </xf>
    <xf numFmtId="0" fontId="29" fillId="18" borderId="0" xfId="0" applyFont="1" applyFill="1" applyBorder="1" applyAlignment="1">
      <alignment horizontal="left" vertical="top" wrapText="1"/>
    </xf>
    <xf numFmtId="0" fontId="0" fillId="18" borderId="0" xfId="0" applyFill="1" applyBorder="1" applyAlignment="1">
      <alignment horizontal="left" vertical="top" wrapText="1"/>
    </xf>
    <xf numFmtId="0" fontId="38" fillId="18" borderId="0" xfId="0" applyFont="1" applyFill="1" applyBorder="1" applyAlignment="1">
      <alignment horizontal="center" vertical="top" wrapText="1"/>
    </xf>
    <xf numFmtId="0" fontId="0" fillId="18" borderId="0" xfId="0" applyFill="1" applyBorder="1" applyAlignment="1">
      <alignment horizontal="left" vertical="top"/>
    </xf>
    <xf numFmtId="0" fontId="2" fillId="18" borderId="0" xfId="0" applyFont="1" applyFill="1" applyBorder="1" applyAlignment="1">
      <alignment horizontal="left" vertical="top"/>
    </xf>
    <xf numFmtId="0" fontId="21" fillId="18" borderId="0" xfId="0" applyFont="1" applyFill="1" applyBorder="1" applyAlignment="1">
      <alignment horizontal="center" vertical="top" wrapText="1"/>
    </xf>
    <xf numFmtId="0" fontId="40" fillId="18" borderId="0" xfId="0" applyFont="1" applyFill="1" applyBorder="1" applyAlignment="1">
      <alignment horizontal="center" wrapText="1"/>
    </xf>
    <xf numFmtId="0" fontId="41" fillId="18" borderId="0" xfId="0" applyFont="1" applyFill="1" applyBorder="1" applyAlignment="1">
      <alignment horizontal="center" vertical="center" wrapText="1"/>
    </xf>
    <xf numFmtId="0" fontId="37" fillId="18" borderId="0" xfId="0" applyFont="1" applyFill="1" applyBorder="1" applyAlignment="1">
      <alignment horizontal="center" vertical="center" wrapText="1"/>
    </xf>
    <xf numFmtId="0" fontId="24" fillId="18" borderId="0" xfId="0" applyFont="1" applyFill="1" applyBorder="1"/>
    <xf numFmtId="0" fontId="43" fillId="18" borderId="0" xfId="0" applyFont="1" applyFill="1" applyBorder="1" applyAlignment="1">
      <alignment horizontal="center" vertical="center"/>
    </xf>
    <xf numFmtId="0" fontId="42" fillId="18" borderId="0" xfId="0" applyFont="1" applyFill="1" applyBorder="1"/>
    <xf numFmtId="0" fontId="2" fillId="18" borderId="0" xfId="0" applyFont="1" applyFill="1" applyBorder="1"/>
  </cellXfs>
  <cellStyles count="6">
    <cellStyle name="Hipervínculo" xfId="4" builtinId="8"/>
    <cellStyle name="Hyperlink" xfId="1" xr:uid="{00000000-000B-0000-0000-000008000000}"/>
    <cellStyle name="Moneda" xfId="3" builtinId="4"/>
    <cellStyle name="Normal" xfId="0" builtinId="0"/>
    <cellStyle name="Normal 2" xfId="5" xr:uid="{A9389D60-15B2-406F-9715-A06902A8B93B}"/>
    <cellStyle name="Porcentaje" xfId="2" builtinId="5"/>
  </cellStyles>
  <dxfs count="0"/>
  <tableStyles count="0" defaultTableStyle="TableStyleMedium2" defaultPivotStyle="PivotStyleMedium9"/>
  <colors>
    <mruColors>
      <color rgb="FFFEB0DD"/>
      <color rgb="FFFFC9F9"/>
      <color rgb="FF33CCFF"/>
      <color rgb="FFFF3B3B"/>
      <color rgb="FFC9F6FB"/>
      <color rgb="FFFFFFCC"/>
      <color rgb="FFBA8CDC"/>
      <color rgb="FFFFA6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r>
              <a:rPr lang="en-US" i="1">
                <a:solidFill>
                  <a:schemeClr val="tx1"/>
                </a:solidFill>
              </a:rPr>
              <a:t>AVANCE EJERCICIOS PARTICIPACIÓN CIUDADANA - RENDICIÓN DE CUENTAS</a:t>
            </a:r>
          </a:p>
        </c:rich>
      </c:tx>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31F7-4114-B3D1-180A73BA7E5F}"/>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31F7-4114-B3D1-180A73BA7E5F}"/>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showLegendKey val="1"/>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'ReportConsolidado EPC - RC 2024'!$W$37:$X$37</c:f>
              <c:numCache>
                <c:formatCode>0%</c:formatCode>
                <c:ptCount val="2"/>
                <c:pt idx="0">
                  <c:v>1</c:v>
                </c:pt>
                <c:pt idx="1">
                  <c:v>0.22259259259259259</c:v>
                </c:pt>
              </c:numCache>
            </c:numRef>
          </c:val>
          <c:extLst>
            <c:ext xmlns:c15="http://schemas.microsoft.com/office/drawing/2012/chart" uri="{02D57815-91ED-43cb-92C2-25804820EDAC}">
              <c15:filteredCategoryTitle>
                <c15:cat>
                  <c:strRef>
                    <c:extLst>
                      <c:ext uri="{02D57815-91ED-43cb-92C2-25804820EDAC}">
                        <c15:formulaRef>
                          <c15:sqref>'ReportConsolidado EPC - RC 2024'!$W$36:$X$36</c15:sqref>
                        </c15:formulaRef>
                      </c:ext>
                    </c:extLst>
                    <c:strCache>
                      <c:ptCount val="2"/>
                      <c:pt idx="0">
                        <c:v> Ejercicios Programados</c:v>
                      </c:pt>
                      <c:pt idx="1">
                        <c:v>Avance General</c:v>
                      </c:pt>
                    </c:strCache>
                  </c:strRef>
                </c15:cat>
              </c15:filteredCategoryTitle>
            </c:ext>
            <c:ext xmlns:c16="http://schemas.microsoft.com/office/drawing/2014/chart" uri="{C3380CC4-5D6E-409C-BE32-E72D297353CC}">
              <c16:uniqueId val="{00000004-31F7-4114-B3D1-180A73BA7E5F}"/>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Recibidos</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'ReportConsolidado EPC - RC 2024'!$Z$37</c:f>
              <c:numCache>
                <c:formatCode>General</c:formatCode>
                <c:ptCount val="1"/>
                <c:pt idx="0">
                  <c:v>2006</c:v>
                </c:pt>
              </c:numCache>
            </c:numRef>
          </c:val>
          <c:extLst>
            <c:ext xmlns:c16="http://schemas.microsoft.com/office/drawing/2014/chart" uri="{C3380CC4-5D6E-409C-BE32-E72D297353CC}">
              <c16:uniqueId val="{00000000-BCAA-411D-958E-4E043AB3487B}"/>
            </c:ext>
          </c:extLst>
        </c:ser>
        <c:ser>
          <c:idx val="1"/>
          <c:order val="1"/>
          <c:tx>
            <c:v>Incidentes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'ReportConsolidado EPC - RC 2024'!$AA$37</c:f>
              <c:numCache>
                <c:formatCode>General</c:formatCode>
                <c:ptCount val="1"/>
                <c:pt idx="0">
                  <c:v>1852</c:v>
                </c:pt>
              </c:numCache>
            </c:numRef>
          </c:val>
          <c:extLst>
            <c:ext xmlns:c16="http://schemas.microsoft.com/office/drawing/2014/chart" uri="{C3380CC4-5D6E-409C-BE32-E72D297353CC}">
              <c16:uniqueId val="{00000001-BCAA-411D-958E-4E043AB3487B}"/>
            </c:ext>
          </c:extLst>
        </c:ser>
        <c:dLbls>
          <c:dLblPos val="ctr"/>
          <c:showLegendKey val="0"/>
          <c:showVal val="1"/>
          <c:showCatName val="0"/>
          <c:showSerName val="0"/>
          <c:showPercent val="0"/>
          <c:showBubbleSize val="0"/>
        </c:dLbls>
        <c:gapWidth val="219"/>
        <c:axId val="124365888"/>
        <c:axId val="1949387088"/>
      </c:barChart>
      <c:catAx>
        <c:axId val="124365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Nùmero de comentarios ciudadanía</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49387088"/>
        <c:crosses val="autoZero"/>
        <c:auto val="1"/>
        <c:lblAlgn val="ctr"/>
        <c:lblOffset val="100"/>
        <c:noMultiLvlLbl val="0"/>
      </c:catAx>
      <c:valAx>
        <c:axId val="19493870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4365888"/>
        <c:crosses val="autoZero"/>
        <c:crossBetween val="between"/>
      </c:valAx>
      <c:spPr>
        <a:noFill/>
        <a:ln>
          <a:noFill/>
        </a:ln>
        <a:effectLst/>
      </c:spPr>
    </c:plotArea>
    <c:plotVisOnly val="1"/>
    <c:dispBlanksAs val="gap"/>
    <c:showDLblsOverMax val="0"/>
  </c:chart>
  <c:spPr>
    <a:solidFill>
      <a:schemeClr val="bg1"/>
    </a:solidFill>
    <a:ln w="28575" cap="flat" cmpd="sng" algn="ctr">
      <a:solidFill>
        <a:sysClr val="windowText" lastClr="000000"/>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Enfoque</a:t>
            </a:r>
            <a:r>
              <a:rPr lang="es-CO" b="1" i="1" baseline="0">
                <a:solidFill>
                  <a:schemeClr val="tx1"/>
                </a:solidFill>
              </a:rPr>
              <a:t> Diferencial y Étnico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2024'!$AI$6:$AZ$6</c:f>
              <c:strCache>
                <c:ptCount val="17"/>
                <c:pt idx="0">
                  <c:v>Pueblos Indigenas</c:v>
                </c:pt>
                <c:pt idx="2">
                  <c:v>Negro (a), Mulato (a), Afrodescendiente</c:v>
                </c:pt>
                <c:pt idx="4">
                  <c:v>Raizales</c:v>
                </c:pt>
                <c:pt idx="6">
                  <c:v>Palenquero/a</c:v>
                </c:pt>
                <c:pt idx="8">
                  <c:v>Comunidades Campesinas</c:v>
                </c:pt>
                <c:pt idx="10">
                  <c:v>Gitano/a (Rrom)</c:v>
                </c:pt>
                <c:pt idx="12">
                  <c:v>Ninguno</c:v>
                </c:pt>
                <c:pt idx="14">
                  <c:v>No informa</c:v>
                </c:pt>
                <c:pt idx="16">
                  <c:v>Prefiero no decirlo</c:v>
                </c:pt>
              </c:strCache>
            </c:strRef>
          </c:cat>
          <c:val>
            <c:numRef>
              <c:f>'ReportConsolidado EPC - RC 2024'!$AI$37:$AZ$37</c:f>
              <c:numCache>
                <c:formatCode>0%</c:formatCode>
                <c:ptCount val="18"/>
                <c:pt idx="0" formatCode="General">
                  <c:v>39</c:v>
                </c:pt>
                <c:pt idx="1">
                  <c:v>3.5294117647058823E-2</c:v>
                </c:pt>
                <c:pt idx="2" formatCode="General">
                  <c:v>176</c:v>
                </c:pt>
                <c:pt idx="3">
                  <c:v>0.1592760180995475</c:v>
                </c:pt>
                <c:pt idx="4" formatCode="General">
                  <c:v>17</c:v>
                </c:pt>
                <c:pt idx="5">
                  <c:v>1.5384615384615385E-2</c:v>
                </c:pt>
                <c:pt idx="6" formatCode="General">
                  <c:v>5</c:v>
                </c:pt>
                <c:pt idx="7">
                  <c:v>4.5248868778280547E-3</c:v>
                </c:pt>
                <c:pt idx="8" formatCode="General">
                  <c:v>78</c:v>
                </c:pt>
                <c:pt idx="9">
                  <c:v>7.0588235294117646E-2</c:v>
                </c:pt>
                <c:pt idx="10" formatCode="General">
                  <c:v>2</c:v>
                </c:pt>
                <c:pt idx="11">
                  <c:v>1.8099547511312218E-3</c:v>
                </c:pt>
                <c:pt idx="12" formatCode="General">
                  <c:v>564</c:v>
                </c:pt>
                <c:pt idx="13">
                  <c:v>0.51040723981900449</c:v>
                </c:pt>
                <c:pt idx="14" formatCode="General">
                  <c:v>113</c:v>
                </c:pt>
                <c:pt idx="15">
                  <c:v>0.10226244343891402</c:v>
                </c:pt>
                <c:pt idx="16" formatCode="General">
                  <c:v>111</c:v>
                </c:pt>
                <c:pt idx="17">
                  <c:v>0.10045248868778281</c:v>
                </c:pt>
              </c:numCache>
            </c:numRef>
          </c:val>
          <c:extLst>
            <c:ext xmlns:c16="http://schemas.microsoft.com/office/drawing/2014/chart" uri="{C3380CC4-5D6E-409C-BE32-E72D297353CC}">
              <c16:uniqueId val="{00000000-2138-4312-ADE6-6A67C59E6CB3}"/>
            </c:ext>
          </c:extLst>
        </c:ser>
        <c:dLbls>
          <c:dLblPos val="inEnd"/>
          <c:showLegendKey val="0"/>
          <c:showVal val="1"/>
          <c:showCatName val="0"/>
          <c:showSerName val="0"/>
          <c:showPercent val="0"/>
          <c:showBubbleSize val="0"/>
        </c:dLbls>
        <c:gapWidth val="182"/>
        <c:axId val="2048760495"/>
        <c:axId val="2048761935"/>
      </c:barChart>
      <c:catAx>
        <c:axId val="20487604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2048761935"/>
        <c:crosses val="autoZero"/>
        <c:auto val="1"/>
        <c:lblAlgn val="ctr"/>
        <c:lblOffset val="100"/>
        <c:noMultiLvlLbl val="0"/>
      </c:catAx>
      <c:valAx>
        <c:axId val="20487619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4876049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lumMod val="65000"/>
                    <a:lumOff val="35000"/>
                  </a:schemeClr>
                </a:solidFill>
                <a:latin typeface="+mn-lt"/>
                <a:ea typeface="+mn-ea"/>
                <a:cs typeface="+mn-cs"/>
              </a:defRPr>
            </a:pPr>
            <a:r>
              <a:rPr lang="es-CO" b="1" i="1"/>
              <a:t>Personas con Discapacidad</a:t>
            </a: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2024'!$BA$6:$BT$6</c:f>
              <c:strCache>
                <c:ptCount val="19"/>
                <c:pt idx="0">
                  <c:v>Física</c:v>
                </c:pt>
                <c:pt idx="2">
                  <c:v>Visual</c:v>
                </c:pt>
                <c:pt idx="4">
                  <c:v>Auditiva</c:v>
                </c:pt>
                <c:pt idx="6">
                  <c:v>Sordo-Ceguera</c:v>
                </c:pt>
                <c:pt idx="8">
                  <c:v>Múltiple</c:v>
                </c:pt>
                <c:pt idx="10">
                  <c:v>Intelectual</c:v>
                </c:pt>
                <c:pt idx="12">
                  <c:v>Psicosocial</c:v>
                </c:pt>
                <c:pt idx="14">
                  <c:v>Ninguno</c:v>
                </c:pt>
                <c:pt idx="16">
                  <c:v>No informa</c:v>
                </c:pt>
                <c:pt idx="18">
                  <c:v>Prefiero no decirlo</c:v>
                </c:pt>
              </c:strCache>
            </c:strRef>
          </c:cat>
          <c:val>
            <c:numRef>
              <c:f>'ReportConsolidado EPC - RC 2024'!$BA$37:$BT$37</c:f>
              <c:numCache>
                <c:formatCode>0%</c:formatCode>
                <c:ptCount val="20"/>
                <c:pt idx="0" formatCode="General">
                  <c:v>25</c:v>
                </c:pt>
                <c:pt idx="1">
                  <c:v>2.2624434389140271E-2</c:v>
                </c:pt>
                <c:pt idx="2" formatCode="General">
                  <c:v>17</c:v>
                </c:pt>
                <c:pt idx="3">
                  <c:v>1.5384615384615385E-2</c:v>
                </c:pt>
                <c:pt idx="4" formatCode="General">
                  <c:v>6</c:v>
                </c:pt>
                <c:pt idx="5">
                  <c:v>5.4298642533936649E-3</c:v>
                </c:pt>
                <c:pt idx="6" formatCode="General">
                  <c:v>2</c:v>
                </c:pt>
                <c:pt idx="7">
                  <c:v>1.8099547511312218E-3</c:v>
                </c:pt>
                <c:pt idx="8" formatCode="General">
                  <c:v>4</c:v>
                </c:pt>
                <c:pt idx="9">
                  <c:v>3.6199095022624436E-3</c:v>
                </c:pt>
                <c:pt idx="10" formatCode="General">
                  <c:v>3</c:v>
                </c:pt>
                <c:pt idx="11">
                  <c:v>2.7149321266968325E-3</c:v>
                </c:pt>
                <c:pt idx="12" formatCode="General">
                  <c:v>2</c:v>
                </c:pt>
                <c:pt idx="13">
                  <c:v>1.8099547511312218E-3</c:v>
                </c:pt>
                <c:pt idx="14" formatCode="General">
                  <c:v>916</c:v>
                </c:pt>
                <c:pt idx="15">
                  <c:v>0.8289592760180996</c:v>
                </c:pt>
                <c:pt idx="16" formatCode="General">
                  <c:v>112</c:v>
                </c:pt>
                <c:pt idx="17">
                  <c:v>0.10135746606334842</c:v>
                </c:pt>
                <c:pt idx="18" formatCode="General">
                  <c:v>17</c:v>
                </c:pt>
                <c:pt idx="19">
                  <c:v>1.5384615384615385E-2</c:v>
                </c:pt>
              </c:numCache>
            </c:numRef>
          </c:val>
          <c:extLst>
            <c:ext xmlns:c16="http://schemas.microsoft.com/office/drawing/2014/chart" uri="{C3380CC4-5D6E-409C-BE32-E72D297353CC}">
              <c16:uniqueId val="{00000000-53E9-4EA9-BA67-9260C333E03E}"/>
            </c:ext>
          </c:extLst>
        </c:ser>
        <c:dLbls>
          <c:dLblPos val="inEnd"/>
          <c:showLegendKey val="0"/>
          <c:showVal val="1"/>
          <c:showCatName val="0"/>
          <c:showSerName val="0"/>
          <c:showPercent val="0"/>
          <c:showBubbleSize val="0"/>
        </c:dLbls>
        <c:gapWidth val="182"/>
        <c:axId val="1471384127"/>
        <c:axId val="1471359167"/>
      </c:barChart>
      <c:catAx>
        <c:axId val="147138412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471359167"/>
        <c:crosses val="autoZero"/>
        <c:auto val="1"/>
        <c:lblAlgn val="ctr"/>
        <c:lblOffset val="100"/>
        <c:noMultiLvlLbl val="0"/>
      </c:catAx>
      <c:valAx>
        <c:axId val="147135916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71384127"/>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Ciclo</a:t>
            </a:r>
            <a:r>
              <a:rPr lang="es-CO" b="1" i="1" baseline="0">
                <a:solidFill>
                  <a:schemeClr val="tx1"/>
                </a:solidFill>
              </a:rPr>
              <a:t> Vital</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2024'!$BU$6:$CJ$6</c:f>
              <c:strCache>
                <c:ptCount val="15"/>
                <c:pt idx="0">
                  <c:v>Primera infancia (0  a 5 años)</c:v>
                </c:pt>
                <c:pt idx="2">
                  <c:v>Infancia (6 a 11 años)</c:v>
                </c:pt>
                <c:pt idx="4">
                  <c:v>Adolescencia (12 a 17 años)</c:v>
                </c:pt>
                <c:pt idx="6">
                  <c:v>Jóvenes (18 a 28 años)</c:v>
                </c:pt>
                <c:pt idx="8">
                  <c:v>Adultos (29 a 59 años)</c:v>
                </c:pt>
                <c:pt idx="10">
                  <c:v>Adultos mayores (60 años o más)</c:v>
                </c:pt>
                <c:pt idx="12">
                  <c:v>No informa</c:v>
                </c:pt>
                <c:pt idx="14">
                  <c:v>Prefiero no decirlo</c:v>
                </c:pt>
              </c:strCache>
            </c:strRef>
          </c:cat>
          <c:val>
            <c:numRef>
              <c:f>'ReportConsolidado EPC - RC 2024'!$BU$37:$CJ$37</c:f>
              <c:numCache>
                <c:formatCode>0%</c:formatCode>
                <c:ptCount val="16"/>
                <c:pt idx="0" formatCode="General">
                  <c:v>0</c:v>
                </c:pt>
                <c:pt idx="1">
                  <c:v>0</c:v>
                </c:pt>
                <c:pt idx="2" formatCode="General">
                  <c:v>5</c:v>
                </c:pt>
                <c:pt idx="3">
                  <c:v>4.5248868778280547E-3</c:v>
                </c:pt>
                <c:pt idx="4" formatCode="General">
                  <c:v>40</c:v>
                </c:pt>
                <c:pt idx="5">
                  <c:v>3.6199095022624438E-2</c:v>
                </c:pt>
                <c:pt idx="6" formatCode="General">
                  <c:v>153</c:v>
                </c:pt>
                <c:pt idx="7">
                  <c:v>0.13846153846153847</c:v>
                </c:pt>
                <c:pt idx="8" formatCode="General">
                  <c:v>729</c:v>
                </c:pt>
                <c:pt idx="9">
                  <c:v>0.6597285067873303</c:v>
                </c:pt>
                <c:pt idx="10" formatCode="General">
                  <c:v>61</c:v>
                </c:pt>
                <c:pt idx="11">
                  <c:v>5.5203619909502261E-2</c:v>
                </c:pt>
                <c:pt idx="12" formatCode="General">
                  <c:v>111</c:v>
                </c:pt>
                <c:pt idx="13">
                  <c:v>0.10045248868778281</c:v>
                </c:pt>
                <c:pt idx="14" formatCode="General">
                  <c:v>6</c:v>
                </c:pt>
                <c:pt idx="15">
                  <c:v>5.4298642533936649E-3</c:v>
                </c:pt>
              </c:numCache>
            </c:numRef>
          </c:val>
          <c:extLst>
            <c:ext xmlns:c16="http://schemas.microsoft.com/office/drawing/2014/chart" uri="{C3380CC4-5D6E-409C-BE32-E72D297353CC}">
              <c16:uniqueId val="{00000000-A0F8-43F3-9B93-95D633A29721}"/>
            </c:ext>
          </c:extLst>
        </c:ser>
        <c:dLbls>
          <c:dLblPos val="inEnd"/>
          <c:showLegendKey val="0"/>
          <c:showVal val="1"/>
          <c:showCatName val="0"/>
          <c:showSerName val="0"/>
          <c:showPercent val="0"/>
          <c:showBubbleSize val="0"/>
        </c:dLbls>
        <c:gapWidth val="182"/>
        <c:axId val="1513298079"/>
        <c:axId val="1513285119"/>
      </c:barChart>
      <c:catAx>
        <c:axId val="151329807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513285119"/>
        <c:crosses val="autoZero"/>
        <c:auto val="1"/>
        <c:lblAlgn val="ctr"/>
        <c:lblOffset val="100"/>
        <c:noMultiLvlLbl val="0"/>
      </c:catAx>
      <c:valAx>
        <c:axId val="1513285119"/>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13298079"/>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b="1" i="1">
                <a:solidFill>
                  <a:schemeClr val="tx1"/>
                </a:solidFill>
              </a:rPr>
              <a:t>Sexo</a:t>
            </a:r>
            <a:r>
              <a:rPr lang="es-CO" b="1" i="1" baseline="0">
                <a:solidFill>
                  <a:schemeClr val="tx1"/>
                </a:solidFill>
              </a:rPr>
              <a:t> de Nacimiento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2024'!$CK$6:$CT$6</c:f>
              <c:strCache>
                <c:ptCount val="9"/>
                <c:pt idx="0">
                  <c:v>Mujer</c:v>
                </c:pt>
                <c:pt idx="2">
                  <c:v>Hombre</c:v>
                </c:pt>
                <c:pt idx="4">
                  <c:v>Intersexual</c:v>
                </c:pt>
                <c:pt idx="6">
                  <c:v>No informa</c:v>
                </c:pt>
                <c:pt idx="8">
                  <c:v>Prefiero no decirlo</c:v>
                </c:pt>
              </c:strCache>
            </c:strRef>
          </c:cat>
          <c:val>
            <c:numRef>
              <c:f>'ReportConsolidado EPC - RC 2024'!$CK$37:$CT$37</c:f>
              <c:numCache>
                <c:formatCode>0%</c:formatCode>
                <c:ptCount val="10"/>
                <c:pt idx="0" formatCode="General">
                  <c:v>284</c:v>
                </c:pt>
                <c:pt idx="1">
                  <c:v>0.25701357466063346</c:v>
                </c:pt>
                <c:pt idx="2" formatCode="General">
                  <c:v>705</c:v>
                </c:pt>
                <c:pt idx="3">
                  <c:v>0.63800904977375561</c:v>
                </c:pt>
                <c:pt idx="4" formatCode="General">
                  <c:v>0</c:v>
                </c:pt>
                <c:pt idx="5">
                  <c:v>0</c:v>
                </c:pt>
                <c:pt idx="6" formatCode="General">
                  <c:v>111</c:v>
                </c:pt>
                <c:pt idx="7">
                  <c:v>0.10045248868778281</c:v>
                </c:pt>
                <c:pt idx="8" formatCode="General">
                  <c:v>2</c:v>
                </c:pt>
                <c:pt idx="9">
                  <c:v>1.8099547511312218E-3</c:v>
                </c:pt>
              </c:numCache>
            </c:numRef>
          </c:val>
          <c:extLst>
            <c:ext xmlns:c16="http://schemas.microsoft.com/office/drawing/2014/chart" uri="{C3380CC4-5D6E-409C-BE32-E72D297353CC}">
              <c16:uniqueId val="{00000000-3637-44FD-9648-E217243EF6C8}"/>
            </c:ext>
          </c:extLst>
        </c:ser>
        <c:dLbls>
          <c:dLblPos val="inEnd"/>
          <c:showLegendKey val="0"/>
          <c:showVal val="1"/>
          <c:showCatName val="0"/>
          <c:showSerName val="0"/>
          <c:showPercent val="0"/>
          <c:showBubbleSize val="0"/>
        </c:dLbls>
        <c:gapWidth val="182"/>
        <c:axId val="100014783"/>
        <c:axId val="99998463"/>
      </c:barChart>
      <c:catAx>
        <c:axId val="10001478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99998463"/>
        <c:crosses val="autoZero"/>
        <c:auto val="1"/>
        <c:lblAlgn val="ctr"/>
        <c:lblOffset val="100"/>
        <c:noMultiLvlLbl val="0"/>
      </c:catAx>
      <c:valAx>
        <c:axId val="9999846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0014783"/>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Orientación</a:t>
            </a:r>
            <a:r>
              <a:rPr lang="es-CO" b="1" i="1" baseline="0">
                <a:solidFill>
                  <a:schemeClr val="tx1"/>
                </a:solidFill>
              </a:rPr>
              <a:t> Sexual</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2024'!$CU$6:$DF$6</c:f>
              <c:strCache>
                <c:ptCount val="11"/>
                <c:pt idx="0">
                  <c:v>Heterosexual</c:v>
                </c:pt>
                <c:pt idx="2">
                  <c:v>Lesbiana </c:v>
                </c:pt>
                <c:pt idx="4">
                  <c:v>Gay</c:v>
                </c:pt>
                <c:pt idx="6">
                  <c:v>Bisexual</c:v>
                </c:pt>
                <c:pt idx="8">
                  <c:v>No informa</c:v>
                </c:pt>
                <c:pt idx="10">
                  <c:v>Prefiero no decirlo</c:v>
                </c:pt>
              </c:strCache>
            </c:strRef>
          </c:cat>
          <c:val>
            <c:numRef>
              <c:f>'ReportConsolidado EPC - RC 2024'!$CU$37:$DF$37</c:f>
              <c:numCache>
                <c:formatCode>0%</c:formatCode>
                <c:ptCount val="12"/>
                <c:pt idx="0" formatCode="General">
                  <c:v>872</c:v>
                </c:pt>
                <c:pt idx="1">
                  <c:v>0.78914027149321264</c:v>
                </c:pt>
                <c:pt idx="2" formatCode="General">
                  <c:v>12</c:v>
                </c:pt>
                <c:pt idx="3">
                  <c:v>1.085972850678733E-2</c:v>
                </c:pt>
                <c:pt idx="4" formatCode="General">
                  <c:v>5</c:v>
                </c:pt>
                <c:pt idx="5">
                  <c:v>4.5248868778280547E-3</c:v>
                </c:pt>
                <c:pt idx="6" formatCode="General">
                  <c:v>19</c:v>
                </c:pt>
                <c:pt idx="7">
                  <c:v>1.7194570135746608E-2</c:v>
                </c:pt>
                <c:pt idx="8" formatCode="General">
                  <c:v>126</c:v>
                </c:pt>
                <c:pt idx="9">
                  <c:v>0.11402714932126697</c:v>
                </c:pt>
                <c:pt idx="10" formatCode="General">
                  <c:v>71</c:v>
                </c:pt>
                <c:pt idx="11">
                  <c:v>6.4253393665158365E-2</c:v>
                </c:pt>
              </c:numCache>
            </c:numRef>
          </c:val>
          <c:extLst>
            <c:ext xmlns:c16="http://schemas.microsoft.com/office/drawing/2014/chart" uri="{C3380CC4-5D6E-409C-BE32-E72D297353CC}">
              <c16:uniqueId val="{00000000-3C97-4FB1-9B2D-FFC38F46D2D0}"/>
            </c:ext>
          </c:extLst>
        </c:ser>
        <c:dLbls>
          <c:dLblPos val="inEnd"/>
          <c:showLegendKey val="0"/>
          <c:showVal val="1"/>
          <c:showCatName val="0"/>
          <c:showSerName val="0"/>
          <c:showPercent val="0"/>
          <c:showBubbleSize val="0"/>
        </c:dLbls>
        <c:gapWidth val="182"/>
        <c:axId val="99989823"/>
        <c:axId val="539198127"/>
      </c:barChart>
      <c:catAx>
        <c:axId val="9998982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539198127"/>
        <c:crosses val="autoZero"/>
        <c:auto val="1"/>
        <c:lblAlgn val="ctr"/>
        <c:lblOffset val="100"/>
        <c:noMultiLvlLbl val="0"/>
      </c:catAx>
      <c:valAx>
        <c:axId val="53919812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9989823"/>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Identidad</a:t>
            </a:r>
            <a:r>
              <a:rPr lang="es-CO" b="1" i="1" baseline="0">
                <a:solidFill>
                  <a:schemeClr val="tx1"/>
                </a:solidFill>
              </a:rPr>
              <a:t> de Género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2024'!$DG$6:$DR$6</c:f>
              <c:strCache>
                <c:ptCount val="11"/>
                <c:pt idx="0">
                  <c:v>Femenino</c:v>
                </c:pt>
                <c:pt idx="2">
                  <c:v>Masculino</c:v>
                </c:pt>
                <c:pt idx="4">
                  <c:v>Transgénero</c:v>
                </c:pt>
                <c:pt idx="6">
                  <c:v>No binario</c:v>
                </c:pt>
                <c:pt idx="8">
                  <c:v>No informa</c:v>
                </c:pt>
                <c:pt idx="10">
                  <c:v>Prefiero no decirlo</c:v>
                </c:pt>
              </c:strCache>
            </c:strRef>
          </c:cat>
          <c:val>
            <c:numRef>
              <c:f>'ReportConsolidado EPC - RC 2024'!$DG$37:$DR$37</c:f>
              <c:numCache>
                <c:formatCode>0%</c:formatCode>
                <c:ptCount val="12"/>
                <c:pt idx="0" formatCode="General">
                  <c:v>282</c:v>
                </c:pt>
                <c:pt idx="1">
                  <c:v>0.25520361990950224</c:v>
                </c:pt>
                <c:pt idx="2" formatCode="General">
                  <c:v>703</c:v>
                </c:pt>
                <c:pt idx="3">
                  <c:v>0.63619909502262439</c:v>
                </c:pt>
                <c:pt idx="4" formatCode="General">
                  <c:v>0</c:v>
                </c:pt>
                <c:pt idx="5">
                  <c:v>0</c:v>
                </c:pt>
                <c:pt idx="6" formatCode="General">
                  <c:v>0</c:v>
                </c:pt>
                <c:pt idx="7">
                  <c:v>0</c:v>
                </c:pt>
                <c:pt idx="8" formatCode="General">
                  <c:v>111</c:v>
                </c:pt>
                <c:pt idx="9">
                  <c:v>0.10045248868778281</c:v>
                </c:pt>
                <c:pt idx="10" formatCode="General">
                  <c:v>9</c:v>
                </c:pt>
                <c:pt idx="11">
                  <c:v>8.1447963800904983E-3</c:v>
                </c:pt>
              </c:numCache>
            </c:numRef>
          </c:val>
          <c:extLst>
            <c:ext xmlns:c16="http://schemas.microsoft.com/office/drawing/2014/chart" uri="{C3380CC4-5D6E-409C-BE32-E72D297353CC}">
              <c16:uniqueId val="{00000000-1AAD-492C-9731-E4B70AB8B2DD}"/>
            </c:ext>
          </c:extLst>
        </c:ser>
        <c:dLbls>
          <c:dLblPos val="inEnd"/>
          <c:showLegendKey val="0"/>
          <c:showVal val="1"/>
          <c:showCatName val="0"/>
          <c:showSerName val="0"/>
          <c:showPercent val="0"/>
          <c:showBubbleSize val="0"/>
        </c:dLbls>
        <c:gapWidth val="182"/>
        <c:axId val="196118895"/>
        <c:axId val="196144335"/>
      </c:barChart>
      <c:catAx>
        <c:axId val="1961188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96144335"/>
        <c:crosses val="autoZero"/>
        <c:auto val="1"/>
        <c:lblAlgn val="ctr"/>
        <c:lblOffset val="100"/>
        <c:noMultiLvlLbl val="0"/>
      </c:catAx>
      <c:valAx>
        <c:axId val="1961443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611889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Víctim</a:t>
            </a:r>
            <a:r>
              <a:rPr lang="es-CO" b="1" i="1" baseline="0">
                <a:solidFill>
                  <a:schemeClr val="tx1"/>
                </a:solidFill>
              </a:rPr>
              <a:t>a del Conflicto Armado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manualLayout>
          <c:layoutTarget val="inner"/>
          <c:xMode val="edge"/>
          <c:yMode val="edge"/>
          <c:x val="7.1164260717410319E-2"/>
          <c:y val="0.17171296296296298"/>
          <c:w val="0.87650240594925632"/>
          <c:h val="0.72088764946048411"/>
        </c:manualLayout>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2024'!$DS$6:$DV$6</c:f>
              <c:strCache>
                <c:ptCount val="3"/>
                <c:pt idx="0">
                  <c:v>SI</c:v>
                </c:pt>
                <c:pt idx="2">
                  <c:v>NO</c:v>
                </c:pt>
              </c:strCache>
            </c:strRef>
          </c:cat>
          <c:val>
            <c:numRef>
              <c:f>'ReportConsolidado EPC - RC 2024'!$DS$37:$DV$37</c:f>
              <c:numCache>
                <c:formatCode>0%</c:formatCode>
                <c:ptCount val="4"/>
                <c:pt idx="0" formatCode="General">
                  <c:v>537</c:v>
                </c:pt>
                <c:pt idx="1">
                  <c:v>0.48597285067873303</c:v>
                </c:pt>
                <c:pt idx="2" formatCode="General">
                  <c:v>577</c:v>
                </c:pt>
                <c:pt idx="3">
                  <c:v>0.5221719457013575</c:v>
                </c:pt>
              </c:numCache>
            </c:numRef>
          </c:val>
          <c:extLst>
            <c:ext xmlns:c16="http://schemas.microsoft.com/office/drawing/2014/chart" uri="{C3380CC4-5D6E-409C-BE32-E72D297353CC}">
              <c16:uniqueId val="{00000000-2324-4383-92AF-88BC570FDC2D}"/>
            </c:ext>
          </c:extLst>
        </c:ser>
        <c:dLbls>
          <c:dLblPos val="inEnd"/>
          <c:showLegendKey val="0"/>
          <c:showVal val="1"/>
          <c:showCatName val="0"/>
          <c:showSerName val="0"/>
          <c:showPercent val="0"/>
          <c:showBubbleSize val="0"/>
        </c:dLbls>
        <c:gapWidth val="182"/>
        <c:axId val="196132815"/>
        <c:axId val="196123695"/>
      </c:barChart>
      <c:catAx>
        <c:axId val="19613281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96123695"/>
        <c:crosses val="autoZero"/>
        <c:auto val="1"/>
        <c:lblAlgn val="ctr"/>
        <c:lblOffset val="100"/>
        <c:noMultiLvlLbl val="0"/>
      </c:catAx>
      <c:valAx>
        <c:axId val="19612369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613281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r>
              <a:rPr lang="en-US" i="1">
                <a:solidFill>
                  <a:schemeClr val="tx1"/>
                </a:solidFill>
              </a:rPr>
              <a:t>AVANCE EJERCICIOS PARTICIPACIÓN CIUDADANA - RENDICIÓN DE CUENTAS</a:t>
            </a:r>
          </a:p>
        </c:rich>
      </c:tx>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36A1-42ED-A721-47BD06E589E6}"/>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36A1-42ED-A721-47BD06E589E6}"/>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showLegendKey val="1"/>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'ReportConsolidado EPC - RC 2024'!$W$37:$X$37</c:f>
              <c:numCache>
                <c:formatCode>0%</c:formatCode>
                <c:ptCount val="2"/>
                <c:pt idx="0">
                  <c:v>1</c:v>
                </c:pt>
                <c:pt idx="1">
                  <c:v>0.22259259259259259</c:v>
                </c:pt>
              </c:numCache>
            </c:numRef>
          </c:val>
          <c:extLst>
            <c:ext xmlns:c15="http://schemas.microsoft.com/office/drawing/2012/chart" uri="{02D57815-91ED-43cb-92C2-25804820EDAC}">
              <c15:filteredCategoryTitle>
                <c15:cat>
                  <c:strRef>
                    <c:extLst>
                      <c:ext uri="{02D57815-91ED-43cb-92C2-25804820EDAC}">
                        <c15:formulaRef>
                          <c15:sqref>'ReportConsolidado EPC - RC 2024'!$W$36:$X$36</c15:sqref>
                        </c15:formulaRef>
                      </c:ext>
                    </c:extLst>
                    <c:strCache>
                      <c:ptCount val="2"/>
                      <c:pt idx="0">
                        <c:v> Ejercicios Programados</c:v>
                      </c:pt>
                      <c:pt idx="1">
                        <c:v>Avance General</c:v>
                      </c:pt>
                    </c:strCache>
                  </c:strRef>
                </c15:cat>
              </c15:filteredCategoryTitle>
            </c:ext>
            <c:ext xmlns:c16="http://schemas.microsoft.com/office/drawing/2014/chart" uri="{C3380CC4-5D6E-409C-BE32-E72D297353CC}">
              <c16:uniqueId val="{00000000-FB82-476E-AAAA-5A81BB971720}"/>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Recibidos</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'ReportConsolidado EPC - RC 2024'!$Z$37</c:f>
              <c:numCache>
                <c:formatCode>General</c:formatCode>
                <c:ptCount val="1"/>
                <c:pt idx="0">
                  <c:v>2006</c:v>
                </c:pt>
              </c:numCache>
            </c:numRef>
          </c:val>
          <c:extLst>
            <c:ext xmlns:c16="http://schemas.microsoft.com/office/drawing/2014/chart" uri="{C3380CC4-5D6E-409C-BE32-E72D297353CC}">
              <c16:uniqueId val="{00000004-1BE3-4D0D-AFB4-739AAB6D0E95}"/>
            </c:ext>
          </c:extLst>
        </c:ser>
        <c:ser>
          <c:idx val="1"/>
          <c:order val="1"/>
          <c:tx>
            <c:v>Incidentes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'ReportConsolidado EPC - RC 2024'!$AA$37</c:f>
              <c:numCache>
                <c:formatCode>General</c:formatCode>
                <c:ptCount val="1"/>
                <c:pt idx="0">
                  <c:v>1852</c:v>
                </c:pt>
              </c:numCache>
            </c:numRef>
          </c:val>
          <c:extLst>
            <c:ext xmlns:c16="http://schemas.microsoft.com/office/drawing/2014/chart" uri="{C3380CC4-5D6E-409C-BE32-E72D297353CC}">
              <c16:uniqueId val="{00000006-1BE3-4D0D-AFB4-739AAB6D0E95}"/>
            </c:ext>
          </c:extLst>
        </c:ser>
        <c:dLbls>
          <c:dLblPos val="ctr"/>
          <c:showLegendKey val="0"/>
          <c:showVal val="1"/>
          <c:showCatName val="0"/>
          <c:showSerName val="0"/>
          <c:showPercent val="0"/>
          <c:showBubbleSize val="0"/>
        </c:dLbls>
        <c:gapWidth val="219"/>
        <c:axId val="124365888"/>
        <c:axId val="1949387088"/>
      </c:barChart>
      <c:catAx>
        <c:axId val="124365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Nùmero de comentarios ciudadanía</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49387088"/>
        <c:crosses val="autoZero"/>
        <c:auto val="1"/>
        <c:lblAlgn val="ctr"/>
        <c:lblOffset val="100"/>
        <c:noMultiLvlLbl val="0"/>
      </c:catAx>
      <c:valAx>
        <c:axId val="19493870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4365888"/>
        <c:crosses val="autoZero"/>
        <c:crossBetween val="between"/>
      </c:valAx>
      <c:spPr>
        <a:noFill/>
        <a:ln>
          <a:noFill/>
        </a:ln>
        <a:effectLst/>
      </c:spPr>
    </c:plotArea>
    <c:plotVisOnly val="1"/>
    <c:dispBlanksAs val="gap"/>
    <c:showDLblsOverMax val="0"/>
  </c:chart>
  <c:spPr>
    <a:solidFill>
      <a:schemeClr val="bg1"/>
    </a:solidFill>
    <a:ln w="28575" cap="flat" cmpd="sng" algn="ctr">
      <a:solidFill>
        <a:sysClr val="windowText" lastClr="000000"/>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Informe seguimiento 15-08-2024'!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pn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sv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8" Type="http://schemas.openxmlformats.org/officeDocument/2006/relationships/image" Target="../media/image40.png"/><Relationship Id="rId13" Type="http://schemas.openxmlformats.org/officeDocument/2006/relationships/image" Target="../media/image44.png"/><Relationship Id="rId3" Type="http://schemas.openxmlformats.org/officeDocument/2006/relationships/chart" Target="../charts/chart2.xml"/><Relationship Id="rId7" Type="http://schemas.openxmlformats.org/officeDocument/2006/relationships/image" Target="../media/image39.png"/><Relationship Id="rId12" Type="http://schemas.openxmlformats.org/officeDocument/2006/relationships/image" Target="../media/image43.svg"/><Relationship Id="rId2" Type="http://schemas.openxmlformats.org/officeDocument/2006/relationships/chart" Target="../charts/chart1.xml"/><Relationship Id="rId16" Type="http://schemas.openxmlformats.org/officeDocument/2006/relationships/image" Target="../media/image47.svg"/><Relationship Id="rId1" Type="http://schemas.openxmlformats.org/officeDocument/2006/relationships/image" Target="../media/image35.png"/><Relationship Id="rId6" Type="http://schemas.openxmlformats.org/officeDocument/2006/relationships/image" Target="../media/image38.png"/><Relationship Id="rId11" Type="http://schemas.openxmlformats.org/officeDocument/2006/relationships/image" Target="../media/image42.png"/><Relationship Id="rId5" Type="http://schemas.openxmlformats.org/officeDocument/2006/relationships/image" Target="../media/image37.png"/><Relationship Id="rId15" Type="http://schemas.openxmlformats.org/officeDocument/2006/relationships/image" Target="../media/image46.png"/><Relationship Id="rId10" Type="http://schemas.openxmlformats.org/officeDocument/2006/relationships/hyperlink" Target="#Portada!A1"/><Relationship Id="rId4" Type="http://schemas.openxmlformats.org/officeDocument/2006/relationships/image" Target="../media/image36.png"/><Relationship Id="rId9" Type="http://schemas.openxmlformats.org/officeDocument/2006/relationships/image" Target="../media/image41.svg"/><Relationship Id="rId14" Type="http://schemas.openxmlformats.org/officeDocument/2006/relationships/image" Target="../media/image45.svg"/></Relationships>
</file>

<file path=xl/drawings/_rels/drawing3.xml.rels><?xml version="1.0" encoding="UTF-8" standalone="yes"?>
<Relationships xmlns="http://schemas.openxmlformats.org/package/2006/relationships"><Relationship Id="rId8" Type="http://schemas.openxmlformats.org/officeDocument/2006/relationships/chart" Target="../charts/chart10.xml"/><Relationship Id="rId3" Type="http://schemas.openxmlformats.org/officeDocument/2006/relationships/chart" Target="../charts/chart5.xml"/><Relationship Id="rId7" Type="http://schemas.openxmlformats.org/officeDocument/2006/relationships/chart" Target="../charts/chart9.xml"/><Relationship Id="rId12" Type="http://schemas.openxmlformats.org/officeDocument/2006/relationships/hyperlink" Target="#Portada!A1"/><Relationship Id="rId2" Type="http://schemas.openxmlformats.org/officeDocument/2006/relationships/chart" Target="../charts/chart4.xml"/><Relationship Id="rId1" Type="http://schemas.openxmlformats.org/officeDocument/2006/relationships/chart" Target="../charts/chart3.xml"/><Relationship Id="rId6" Type="http://schemas.openxmlformats.org/officeDocument/2006/relationships/chart" Target="../charts/chart8.xml"/><Relationship Id="rId11" Type="http://schemas.openxmlformats.org/officeDocument/2006/relationships/hyperlink" Target="#'Informe seguimiento 15-08-2024'!A1"/><Relationship Id="rId5" Type="http://schemas.openxmlformats.org/officeDocument/2006/relationships/chart" Target="../charts/chart7.xml"/><Relationship Id="rId10" Type="http://schemas.openxmlformats.org/officeDocument/2006/relationships/image" Target="../media/image48.png"/><Relationship Id="rId4" Type="http://schemas.openxmlformats.org/officeDocument/2006/relationships/chart" Target="../charts/chart6.xml"/><Relationship Id="rId9" Type="http://schemas.openxmlformats.org/officeDocument/2006/relationships/chart" Target="../charts/chart11.xml"/></Relationships>
</file>

<file path=xl/drawings/drawing1.xml><?xml version="1.0" encoding="utf-8"?>
<xdr:wsDr xmlns:xdr="http://schemas.openxmlformats.org/drawingml/2006/spreadsheetDrawing" xmlns:a="http://schemas.openxmlformats.org/drawingml/2006/main">
  <xdr:twoCellAnchor editAs="oneCell">
    <xdr:from>
      <xdr:col>0</xdr:col>
      <xdr:colOff>469020</xdr:colOff>
      <xdr:row>16</xdr:row>
      <xdr:rowOff>0</xdr:rowOff>
    </xdr:from>
    <xdr:to>
      <xdr:col>4</xdr:col>
      <xdr:colOff>150461</xdr:colOff>
      <xdr:row>27</xdr:row>
      <xdr:rowOff>104775</xdr:rowOff>
    </xdr:to>
    <xdr:pic>
      <xdr:nvPicPr>
        <xdr:cNvPr id="2" name="Imagen 1">
          <a:extLst>
            <a:ext uri="{FF2B5EF4-FFF2-40B4-BE49-F238E27FC236}">
              <a16:creationId xmlns:a16="http://schemas.microsoft.com/office/drawing/2014/main" id="{83C54937-3862-4B81-ABB8-69C666CED7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9020" y="3048000"/>
          <a:ext cx="2729441" cy="2200275"/>
        </a:xfrm>
        <a:prstGeom prst="rect">
          <a:avLst/>
        </a:prstGeom>
      </xdr:spPr>
    </xdr:pic>
    <xdr:clientData/>
  </xdr:twoCellAnchor>
  <xdr:oneCellAnchor>
    <xdr:from>
      <xdr:col>1</xdr:col>
      <xdr:colOff>581025</xdr:colOff>
      <xdr:row>0</xdr:row>
      <xdr:rowOff>114300</xdr:rowOff>
    </xdr:from>
    <xdr:ext cx="16173450" cy="1782924"/>
    <xdr:sp macro="" textlink="">
      <xdr:nvSpPr>
        <xdr:cNvPr id="3" name="Rectángulo 2">
          <a:extLst>
            <a:ext uri="{FF2B5EF4-FFF2-40B4-BE49-F238E27FC236}">
              <a16:creationId xmlns:a16="http://schemas.microsoft.com/office/drawing/2014/main" id="{D42A002C-20EA-4AF1-B554-C5A58D8D8BEB}"/>
            </a:ext>
          </a:extLst>
        </xdr:cNvPr>
        <xdr:cNvSpPr/>
      </xdr:nvSpPr>
      <xdr:spPr>
        <a:xfrm>
          <a:off x="1343025" y="114300"/>
          <a:ext cx="16173450" cy="1782924"/>
        </a:xfrm>
        <a:prstGeom prst="rect">
          <a:avLst/>
        </a:prstGeom>
        <a:noFill/>
      </xdr:spPr>
      <xdr:txBody>
        <a:bodyPr wrap="square" lIns="91440" tIns="45720" rIns="91440" bIns="45720">
          <a:spAutoFit/>
        </a:bodyPr>
        <a:lstStyle/>
        <a:p>
          <a:pPr algn="ctr"/>
          <a:r>
            <a:rPr lang="es-ES" sz="5400" b="1" cap="none" spc="0" baseline="0">
              <a:ln w="12700">
                <a:solidFill>
                  <a:srgbClr val="CE7EFA"/>
                </a:solidFill>
                <a:prstDash val="solid"/>
              </a:ln>
              <a:solidFill>
                <a:srgbClr val="33CCFF"/>
              </a:solidFill>
              <a:effectLst>
                <a:outerShdw dist="38100" dir="2640000" algn="bl" rotWithShape="0">
                  <a:schemeClr val="accent1"/>
                </a:outerShdw>
              </a:effectLst>
            </a:rPr>
            <a:t>INFORME DE SEGUIMIENTO DE EJERCICIOS DE PARTICIPACIÓN CIUDADANA Y RENDICIÓN DE CUENTAS</a:t>
          </a:r>
          <a:endParaRPr lang="es-ES" sz="5400" b="1" cap="none" spc="0">
            <a:ln w="12700">
              <a:solidFill>
                <a:srgbClr val="CE7EFA"/>
              </a:solidFill>
              <a:prstDash val="solid"/>
            </a:ln>
            <a:solidFill>
              <a:srgbClr val="33CCFF"/>
            </a:solidFill>
            <a:effectLst>
              <a:outerShdw dist="38100" dir="2640000" algn="bl" rotWithShape="0">
                <a:schemeClr val="accent1"/>
              </a:outerShdw>
            </a:effectLst>
          </a:endParaRPr>
        </a:p>
      </xdr:txBody>
    </xdr:sp>
    <xdr:clientData/>
  </xdr:oneCellAnchor>
  <xdr:twoCellAnchor editAs="oneCell">
    <xdr:from>
      <xdr:col>20</xdr:col>
      <xdr:colOff>9525</xdr:colOff>
      <xdr:row>14</xdr:row>
      <xdr:rowOff>19050</xdr:rowOff>
    </xdr:from>
    <xdr:to>
      <xdr:col>23</xdr:col>
      <xdr:colOff>400050</xdr:colOff>
      <xdr:row>28</xdr:row>
      <xdr:rowOff>28575</xdr:rowOff>
    </xdr:to>
    <xdr:pic>
      <xdr:nvPicPr>
        <xdr:cNvPr id="4" name="Imagen 3">
          <a:extLst>
            <a:ext uri="{FF2B5EF4-FFF2-40B4-BE49-F238E27FC236}">
              <a16:creationId xmlns:a16="http://schemas.microsoft.com/office/drawing/2014/main" id="{8BE292A9-8448-44A1-85B5-C9DF47931A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249525" y="2686050"/>
          <a:ext cx="2676525" cy="2676525"/>
        </a:xfrm>
        <a:prstGeom prst="rect">
          <a:avLst/>
        </a:prstGeom>
      </xdr:spPr>
    </xdr:pic>
    <xdr:clientData/>
  </xdr:twoCellAnchor>
  <xdr:twoCellAnchor>
    <xdr:from>
      <xdr:col>6</xdr:col>
      <xdr:colOff>180975</xdr:colOff>
      <xdr:row>10</xdr:row>
      <xdr:rowOff>95250</xdr:rowOff>
    </xdr:from>
    <xdr:to>
      <xdr:col>18</xdr:col>
      <xdr:colOff>228600</xdr:colOff>
      <xdr:row>35</xdr:row>
      <xdr:rowOff>69150</xdr:rowOff>
    </xdr:to>
    <xdr:grpSp>
      <xdr:nvGrpSpPr>
        <xdr:cNvPr id="6" name="Grupo 5">
          <a:hlinkClick xmlns:r="http://schemas.openxmlformats.org/officeDocument/2006/relationships" r:id="rId3"/>
          <a:extLst>
            <a:ext uri="{FF2B5EF4-FFF2-40B4-BE49-F238E27FC236}">
              <a16:creationId xmlns:a16="http://schemas.microsoft.com/office/drawing/2014/main" id="{EE74A094-9510-4D10-A0A2-16AB88A6EA55}"/>
            </a:ext>
          </a:extLst>
        </xdr:cNvPr>
        <xdr:cNvGrpSpPr/>
      </xdr:nvGrpSpPr>
      <xdr:grpSpPr>
        <a:xfrm>
          <a:off x="4752975" y="2000250"/>
          <a:ext cx="9191625" cy="4736400"/>
          <a:chOff x="4667250" y="2188275"/>
          <a:chExt cx="9191625" cy="4736400"/>
        </a:xfrm>
      </xdr:grpSpPr>
      <xdr:pic>
        <xdr:nvPicPr>
          <xdr:cNvPr id="7" name="Gráfico 6" descr="Hombre con sudadera con capucha">
            <a:extLst>
              <a:ext uri="{FF2B5EF4-FFF2-40B4-BE49-F238E27FC236}">
                <a16:creationId xmlns:a16="http://schemas.microsoft.com/office/drawing/2014/main" id="{BC373842-E797-1B16-B5F9-25A368965FE7}"/>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8" name="Gráfico 7" descr="Mujer con una prótesis en el brazo">
            <a:extLst>
              <a:ext uri="{FF2B5EF4-FFF2-40B4-BE49-F238E27FC236}">
                <a16:creationId xmlns:a16="http://schemas.microsoft.com/office/drawing/2014/main" id="{60908FB8-0BF5-FBCE-AF8E-03B69FDD5A1E}"/>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9" name="Gráfico 8" descr="Chico en silla de ruedas">
            <a:extLst>
              <a:ext uri="{FF2B5EF4-FFF2-40B4-BE49-F238E27FC236}">
                <a16:creationId xmlns:a16="http://schemas.microsoft.com/office/drawing/2014/main" id="{2E715500-506E-1C5E-3DD7-C8BCD01D799D}"/>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4752975" y="2400300"/>
            <a:ext cx="1990725" cy="2311574"/>
          </a:xfrm>
          <a:prstGeom prst="rect">
            <a:avLst/>
          </a:prstGeom>
        </xdr:spPr>
      </xdr:pic>
      <xdr:pic>
        <xdr:nvPicPr>
          <xdr:cNvPr id="10" name="Gráfico 9" descr="Hombre con una prótesis en el brazo">
            <a:extLst>
              <a:ext uri="{FF2B5EF4-FFF2-40B4-BE49-F238E27FC236}">
                <a16:creationId xmlns:a16="http://schemas.microsoft.com/office/drawing/2014/main" id="{0A19097F-BEC6-F604-8F71-35530BA713DF}"/>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941575" y="2293125"/>
            <a:ext cx="1295400" cy="1809750"/>
          </a:xfrm>
          <a:prstGeom prst="rect">
            <a:avLst/>
          </a:prstGeom>
        </xdr:spPr>
      </xdr:pic>
      <xdr:pic>
        <xdr:nvPicPr>
          <xdr:cNvPr id="11" name="Gráfico 10" descr="Hombre vestido de pirata">
            <a:extLst>
              <a:ext uri="{FF2B5EF4-FFF2-40B4-BE49-F238E27FC236}">
                <a16:creationId xmlns:a16="http://schemas.microsoft.com/office/drawing/2014/main" id="{820532DB-3222-3285-933F-EF2FE6BA31BA}"/>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986925" y="2319300"/>
            <a:ext cx="1209675" cy="1695450"/>
          </a:xfrm>
          <a:prstGeom prst="rect">
            <a:avLst/>
          </a:prstGeom>
        </xdr:spPr>
      </xdr:pic>
      <xdr:pic>
        <xdr:nvPicPr>
          <xdr:cNvPr id="12" name="Gráfico 11" descr="Persona con rayas">
            <a:extLst>
              <a:ext uri="{FF2B5EF4-FFF2-40B4-BE49-F238E27FC236}">
                <a16:creationId xmlns:a16="http://schemas.microsoft.com/office/drawing/2014/main" id="{52B6F0EB-2219-52CD-118D-CBF14035E8B9}"/>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1858625" y="2247900"/>
            <a:ext cx="1209675" cy="1847850"/>
          </a:xfrm>
          <a:prstGeom prst="rect">
            <a:avLst/>
          </a:prstGeom>
        </xdr:spPr>
      </xdr:pic>
      <xdr:pic>
        <xdr:nvPicPr>
          <xdr:cNvPr id="13" name="Gráfico 12" descr="Hombre controlador de retención">
            <a:extLst>
              <a:ext uri="{FF2B5EF4-FFF2-40B4-BE49-F238E27FC236}">
                <a16:creationId xmlns:a16="http://schemas.microsoft.com/office/drawing/2014/main" id="{1D44F6AB-D84C-E43A-2CB5-7F7E9304E355}"/>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2480075" y="2840775"/>
            <a:ext cx="1276350" cy="1866900"/>
          </a:xfrm>
          <a:prstGeom prst="rect">
            <a:avLst/>
          </a:prstGeom>
        </xdr:spPr>
      </xdr:pic>
      <xdr:pic>
        <xdr:nvPicPr>
          <xdr:cNvPr id="14" name="Gráfico 13" descr="Mujer mayor con una camisa con rayos">
            <a:extLst>
              <a:ext uri="{FF2B5EF4-FFF2-40B4-BE49-F238E27FC236}">
                <a16:creationId xmlns:a16="http://schemas.microsoft.com/office/drawing/2014/main" id="{D0EC5D5B-5E65-E9FE-FC17-AEC1053F4169}"/>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1027400" y="2207250"/>
            <a:ext cx="1181100" cy="1819275"/>
          </a:xfrm>
          <a:prstGeom prst="rect">
            <a:avLst/>
          </a:prstGeom>
        </xdr:spPr>
      </xdr:pic>
      <xdr:pic>
        <xdr:nvPicPr>
          <xdr:cNvPr id="15" name="Gráfico 14" descr="Mujer sacando una foto">
            <a:extLst>
              <a:ext uri="{FF2B5EF4-FFF2-40B4-BE49-F238E27FC236}">
                <a16:creationId xmlns:a16="http://schemas.microsoft.com/office/drawing/2014/main" id="{DA421919-B66A-063F-4A2E-D0B9E890D634}"/>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0577325" y="2890650"/>
            <a:ext cx="1438275" cy="1847850"/>
          </a:xfrm>
          <a:prstGeom prst="rect">
            <a:avLst/>
          </a:prstGeom>
        </xdr:spPr>
      </xdr:pic>
      <xdr:pic>
        <xdr:nvPicPr>
          <xdr:cNvPr id="16" name="Gráfico 15" descr="Mujer con un cárdigan">
            <a:extLst>
              <a:ext uri="{FF2B5EF4-FFF2-40B4-BE49-F238E27FC236}">
                <a16:creationId xmlns:a16="http://schemas.microsoft.com/office/drawing/2014/main" id="{E05F49C0-4D4A-560C-0C39-660BF8450267}"/>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1527425" y="3002550"/>
            <a:ext cx="1209675" cy="1685925"/>
          </a:xfrm>
          <a:prstGeom prst="rect">
            <a:avLst/>
          </a:prstGeom>
        </xdr:spPr>
      </xdr:pic>
      <xdr:pic>
        <xdr:nvPicPr>
          <xdr:cNvPr id="17" name="Gráfico 16" descr="Mujer con cabello rizado levantando la mano">
            <a:extLst>
              <a:ext uri="{FF2B5EF4-FFF2-40B4-BE49-F238E27FC236}">
                <a16:creationId xmlns:a16="http://schemas.microsoft.com/office/drawing/2014/main" id="{638C8E6C-BECE-5459-918D-D9F555EFDD4B}"/>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198425" y="2188275"/>
            <a:ext cx="1400175" cy="1771650"/>
          </a:xfrm>
          <a:prstGeom prst="rect">
            <a:avLst/>
          </a:prstGeom>
        </xdr:spPr>
      </xdr:pic>
      <xdr:pic>
        <xdr:nvPicPr>
          <xdr:cNvPr id="18" name="Gráfico 17" descr="Hombre con vello facial">
            <a:extLst>
              <a:ext uri="{FF2B5EF4-FFF2-40B4-BE49-F238E27FC236}">
                <a16:creationId xmlns:a16="http://schemas.microsoft.com/office/drawing/2014/main" id="{8600DD00-A516-7DB7-DE2F-86D981B6DBD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9539250" y="2919375"/>
            <a:ext cx="1314450" cy="1781175"/>
          </a:xfrm>
          <a:prstGeom prst="rect">
            <a:avLst/>
          </a:prstGeom>
        </xdr:spPr>
      </xdr:pic>
      <xdr:pic>
        <xdr:nvPicPr>
          <xdr:cNvPr id="19" name="Gráfico 18" descr="Una mujer con coleta">
            <a:extLst>
              <a:ext uri="{FF2B5EF4-FFF2-40B4-BE49-F238E27FC236}">
                <a16:creationId xmlns:a16="http://schemas.microsoft.com/office/drawing/2014/main" id="{BA963FAA-0BF2-1902-7C67-4F4ED3EA10BA}"/>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7629375" y="2885925"/>
            <a:ext cx="1200150" cy="1809750"/>
          </a:xfrm>
          <a:prstGeom prst="rect">
            <a:avLst/>
          </a:prstGeom>
        </xdr:spPr>
      </xdr:pic>
      <xdr:pic>
        <xdr:nvPicPr>
          <xdr:cNvPr id="20" name="Gráfico 19" descr="Persona con suéter">
            <a:extLst>
              <a:ext uri="{FF2B5EF4-FFF2-40B4-BE49-F238E27FC236}">
                <a16:creationId xmlns:a16="http://schemas.microsoft.com/office/drawing/2014/main" id="{0ADDD27D-BD88-C538-D752-88FAAFBE3D4D}"/>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6712725" y="2912250"/>
            <a:ext cx="1276350" cy="1819275"/>
          </a:xfrm>
          <a:prstGeom prst="rect">
            <a:avLst/>
          </a:prstGeom>
        </xdr:spPr>
      </xdr:pic>
      <xdr:pic>
        <xdr:nvPicPr>
          <xdr:cNvPr id="21" name="Gráfico 20" descr="Hombre barbudo con bata">
            <a:extLst>
              <a:ext uri="{FF2B5EF4-FFF2-40B4-BE49-F238E27FC236}">
                <a16:creationId xmlns:a16="http://schemas.microsoft.com/office/drawing/2014/main" id="{45196BAF-8B49-91C5-E440-B4CA7310A2C4}"/>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5536350" y="3021750"/>
            <a:ext cx="1333500" cy="1676400"/>
          </a:xfrm>
          <a:prstGeom prst="rect">
            <a:avLst/>
          </a:prstGeom>
        </xdr:spPr>
      </xdr:pic>
      <xdr:pic>
        <xdr:nvPicPr>
          <xdr:cNvPr id="22" name="Gráfico 21" descr="Hombre con gafas y cuello alto">
            <a:extLst>
              <a:ext uri="{FF2B5EF4-FFF2-40B4-BE49-F238E27FC236}">
                <a16:creationId xmlns:a16="http://schemas.microsoft.com/office/drawing/2014/main" id="{68128ED4-2104-9A22-B7DF-4C7283FF59EA}"/>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8496225" y="2952675"/>
            <a:ext cx="1295400" cy="1743075"/>
          </a:xfrm>
          <a:prstGeom prst="rect">
            <a:avLst/>
          </a:prstGeom>
        </xdr:spPr>
      </xdr:pic>
      <xdr:sp macro="" textlink="">
        <xdr:nvSpPr>
          <xdr:cNvPr id="23" name="CuadroTexto 22">
            <a:extLst>
              <a:ext uri="{FF2B5EF4-FFF2-40B4-BE49-F238E27FC236}">
                <a16:creationId xmlns:a16="http://schemas.microsoft.com/office/drawing/2014/main" id="{EBE08450-C1A6-7F77-4076-4DEC8D2B6D4D}"/>
              </a:ext>
            </a:extLst>
          </xdr:cNvPr>
          <xdr:cNvSpPr txBox="1"/>
        </xdr:nvSpPr>
        <xdr:spPr>
          <a:xfrm>
            <a:off x="4667250" y="4714875"/>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rgbClr val="33CCFF"/>
                </a:solidFill>
                <a:latin typeface="Gill Sans Ultra Bold" panose="020B0A02020104020203" pitchFamily="34" charset="0"/>
              </a:rPr>
              <a:t>MINDEPORTE</a:t>
            </a:r>
          </a:p>
        </xdr:txBody>
      </xdr:sp>
      <xdr:sp macro="" textlink="">
        <xdr:nvSpPr>
          <xdr:cNvPr id="26" name="Diagrama de flujo: conector 25">
            <a:extLst>
              <a:ext uri="{FF2B5EF4-FFF2-40B4-BE49-F238E27FC236}">
                <a16:creationId xmlns:a16="http://schemas.microsoft.com/office/drawing/2014/main" id="{7F8A82E0-AB72-43C5-E42B-EC0012F99A9C}"/>
              </a:ext>
            </a:extLst>
          </xdr:cNvPr>
          <xdr:cNvSpPr/>
        </xdr:nvSpPr>
        <xdr:spPr>
          <a:xfrm>
            <a:off x="6076950" y="5436300"/>
            <a:ext cx="6629400" cy="838200"/>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t> </a:t>
            </a:r>
            <a:r>
              <a:rPr lang="es-CO" sz="1800" b="1">
                <a:solidFill>
                  <a:sysClr val="windowText" lastClr="000000"/>
                </a:solidFill>
              </a:rPr>
              <a:t>FECHA DE CORTE: 15 DE  AGOSTO DE 2024</a:t>
            </a:r>
          </a:p>
        </xdr:txBody>
      </xdr:sp>
      <xdr:sp macro="" textlink="">
        <xdr:nvSpPr>
          <xdr:cNvPr id="28" name="CuadroTexto 27">
            <a:extLst>
              <a:ext uri="{FF2B5EF4-FFF2-40B4-BE49-F238E27FC236}">
                <a16:creationId xmlns:a16="http://schemas.microsoft.com/office/drawing/2014/main" id="{262D321F-53BB-A9CD-5DDE-AB19CEB13E14}"/>
              </a:ext>
            </a:extLst>
          </xdr:cNvPr>
          <xdr:cNvSpPr txBox="1"/>
        </xdr:nvSpPr>
        <xdr:spPr>
          <a:xfrm>
            <a:off x="4762500" y="6324600"/>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533400</xdr:colOff>
      <xdr:row>49</xdr:row>
      <xdr:rowOff>76200</xdr:rowOff>
    </xdr:from>
    <xdr:to>
      <xdr:col>14</xdr:col>
      <xdr:colOff>323850</xdr:colOff>
      <xdr:row>56</xdr:row>
      <xdr:rowOff>171450</xdr:rowOff>
    </xdr:to>
    <xdr:pic>
      <xdr:nvPicPr>
        <xdr:cNvPr id="8" name="Imagen 7">
          <a:extLst>
            <a:ext uri="{FF2B5EF4-FFF2-40B4-BE49-F238E27FC236}">
              <a16:creationId xmlns:a16="http://schemas.microsoft.com/office/drawing/2014/main" id="{ADD60013-31F5-AC1B-F0D0-CB117FE9A003}"/>
            </a:ext>
            <a:ext uri="{147F2762-F138-4A5C-976F-8EAC2B608ADB}">
              <a16:predDERef xmlns:a16="http://schemas.microsoft.com/office/drawing/2014/main" pred="{4F531B56-0644-4F1A-0C1B-CDB4015ED268}"/>
            </a:ext>
          </a:extLst>
        </xdr:cNvPr>
        <xdr:cNvPicPr>
          <a:picLocks noChangeAspect="1"/>
        </xdr:cNvPicPr>
      </xdr:nvPicPr>
      <xdr:blipFill>
        <a:blip xmlns:r="http://schemas.openxmlformats.org/officeDocument/2006/relationships" r:embed="rId1"/>
        <a:stretch>
          <a:fillRect/>
        </a:stretch>
      </xdr:blipFill>
      <xdr:spPr>
        <a:xfrm>
          <a:off x="9505950" y="22298025"/>
          <a:ext cx="1009650" cy="1428750"/>
        </a:xfrm>
        <a:prstGeom prst="rect">
          <a:avLst/>
        </a:prstGeom>
      </xdr:spPr>
    </xdr:pic>
    <xdr:clientData/>
  </xdr:twoCellAnchor>
  <xdr:twoCellAnchor>
    <xdr:from>
      <xdr:col>2</xdr:col>
      <xdr:colOff>276225</xdr:colOff>
      <xdr:row>18</xdr:row>
      <xdr:rowOff>76200</xdr:rowOff>
    </xdr:from>
    <xdr:to>
      <xdr:col>9</xdr:col>
      <xdr:colOff>504825</xdr:colOff>
      <xdr:row>35</xdr:row>
      <xdr:rowOff>142875</xdr:rowOff>
    </xdr:to>
    <xdr:graphicFrame macro="">
      <xdr:nvGraphicFramePr>
        <xdr:cNvPr id="2" name="Gráfico 1">
          <a:extLst>
            <a:ext uri="{FF2B5EF4-FFF2-40B4-BE49-F238E27FC236}">
              <a16:creationId xmlns:a16="http://schemas.microsoft.com/office/drawing/2014/main" id="{0659A180-AE13-48C5-9889-2C4594ECFEF6}"/>
            </a:ext>
            <a:ext uri="{147F2762-F138-4A5C-976F-8EAC2B608ADB}">
              <a16:predDERef xmlns:a16="http://schemas.microsoft.com/office/drawing/2014/main" pred="{ADD60013-31F5-AC1B-F0D0-CB117FE9A0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13</xdr:col>
      <xdr:colOff>171451</xdr:colOff>
      <xdr:row>18</xdr:row>
      <xdr:rowOff>161925</xdr:rowOff>
    </xdr:from>
    <xdr:to>
      <xdr:col>22</xdr:col>
      <xdr:colOff>85725</xdr:colOff>
      <xdr:row>35</xdr:row>
      <xdr:rowOff>152400</xdr:rowOff>
    </xdr:to>
    <xdr:graphicFrame macro="">
      <xdr:nvGraphicFramePr>
        <xdr:cNvPr id="5" name="Gráfico 4">
          <a:extLst>
            <a:ext uri="{FF2B5EF4-FFF2-40B4-BE49-F238E27FC236}">
              <a16:creationId xmlns:a16="http://schemas.microsoft.com/office/drawing/2014/main" id="{9758DDDA-A3CA-4B05-8945-803C221FE1A3}"/>
            </a:ext>
            <a:ext uri="{147F2762-F138-4A5C-976F-8EAC2B608ADB}">
              <a16:predDERef xmlns:a16="http://schemas.microsoft.com/office/drawing/2014/main" pred="{0659A180-AE13-48C5-9889-2C4594ECFE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14</xdr:col>
      <xdr:colOff>47625</xdr:colOff>
      <xdr:row>49</xdr:row>
      <xdr:rowOff>47625</xdr:rowOff>
    </xdr:from>
    <xdr:to>
      <xdr:col>15</xdr:col>
      <xdr:colOff>466725</xdr:colOff>
      <xdr:row>56</xdr:row>
      <xdr:rowOff>161925</xdr:rowOff>
    </xdr:to>
    <xdr:pic>
      <xdr:nvPicPr>
        <xdr:cNvPr id="6" name="Imagen 5">
          <a:extLst>
            <a:ext uri="{FF2B5EF4-FFF2-40B4-BE49-F238E27FC236}">
              <a16:creationId xmlns:a16="http://schemas.microsoft.com/office/drawing/2014/main" id="{A1EF35DA-619E-97A4-F67B-CBBFFE8FFFE5}"/>
            </a:ext>
            <a:ext uri="{147F2762-F138-4A5C-976F-8EAC2B608ADB}">
              <a16:predDERef xmlns:a16="http://schemas.microsoft.com/office/drawing/2014/main" pred="{9758DDDA-A3CA-4B05-8945-803C221FE1A3}"/>
            </a:ext>
          </a:extLst>
        </xdr:cNvPr>
        <xdr:cNvPicPr>
          <a:picLocks noChangeAspect="1"/>
        </xdr:cNvPicPr>
      </xdr:nvPicPr>
      <xdr:blipFill>
        <a:blip xmlns:r="http://schemas.openxmlformats.org/officeDocument/2006/relationships" r:embed="rId4"/>
        <a:stretch>
          <a:fillRect/>
        </a:stretch>
      </xdr:blipFill>
      <xdr:spPr>
        <a:xfrm>
          <a:off x="10239375" y="22269450"/>
          <a:ext cx="1028700" cy="1447800"/>
        </a:xfrm>
        <a:prstGeom prst="rect">
          <a:avLst/>
        </a:prstGeom>
      </xdr:spPr>
    </xdr:pic>
    <xdr:clientData/>
  </xdr:twoCellAnchor>
  <xdr:twoCellAnchor editAs="oneCell">
    <xdr:from>
      <xdr:col>11</xdr:col>
      <xdr:colOff>428625</xdr:colOff>
      <xdr:row>49</xdr:row>
      <xdr:rowOff>47625</xdr:rowOff>
    </xdr:from>
    <xdr:to>
      <xdr:col>13</xdr:col>
      <xdr:colOff>219075</xdr:colOff>
      <xdr:row>56</xdr:row>
      <xdr:rowOff>180975</xdr:rowOff>
    </xdr:to>
    <xdr:pic>
      <xdr:nvPicPr>
        <xdr:cNvPr id="7" name="Imagen 6">
          <a:extLst>
            <a:ext uri="{FF2B5EF4-FFF2-40B4-BE49-F238E27FC236}">
              <a16:creationId xmlns:a16="http://schemas.microsoft.com/office/drawing/2014/main" id="{4F531B56-0644-4F1A-0C1B-CDB4015ED268}"/>
            </a:ext>
            <a:ext uri="{147F2762-F138-4A5C-976F-8EAC2B608ADB}">
              <a16:predDERef xmlns:a16="http://schemas.microsoft.com/office/drawing/2014/main" pred="{A1EF35DA-619E-97A4-F67B-CBBFFE8FFFE5}"/>
            </a:ext>
          </a:extLst>
        </xdr:cNvPr>
        <xdr:cNvPicPr>
          <a:picLocks noChangeAspect="1"/>
        </xdr:cNvPicPr>
      </xdr:nvPicPr>
      <xdr:blipFill>
        <a:blip xmlns:r="http://schemas.openxmlformats.org/officeDocument/2006/relationships" r:embed="rId5"/>
        <a:stretch>
          <a:fillRect/>
        </a:stretch>
      </xdr:blipFill>
      <xdr:spPr>
        <a:xfrm>
          <a:off x="8791575" y="22269450"/>
          <a:ext cx="1009650" cy="1466850"/>
        </a:xfrm>
        <a:prstGeom prst="rect">
          <a:avLst/>
        </a:prstGeom>
      </xdr:spPr>
    </xdr:pic>
    <xdr:clientData/>
  </xdr:twoCellAnchor>
  <xdr:oneCellAnchor>
    <xdr:from>
      <xdr:col>1</xdr:col>
      <xdr:colOff>180975</xdr:colOff>
      <xdr:row>0</xdr:row>
      <xdr:rowOff>152400</xdr:rowOff>
    </xdr:from>
    <xdr:ext cx="14363700" cy="968983"/>
    <xdr:sp macro="" textlink="">
      <xdr:nvSpPr>
        <xdr:cNvPr id="3" name="Rectángulo 2">
          <a:extLst>
            <a:ext uri="{FF2B5EF4-FFF2-40B4-BE49-F238E27FC236}">
              <a16:creationId xmlns:a16="http://schemas.microsoft.com/office/drawing/2014/main" id="{FA1F9CCD-C481-4511-8FC1-0E73D60EC747}"/>
            </a:ext>
          </a:extLst>
        </xdr:cNvPr>
        <xdr:cNvSpPr/>
      </xdr:nvSpPr>
      <xdr:spPr>
        <a:xfrm>
          <a:off x="1466850" y="152400"/>
          <a:ext cx="14363700" cy="968983"/>
        </a:xfrm>
        <a:prstGeom prst="rect">
          <a:avLst/>
        </a:prstGeom>
        <a:noFill/>
      </xdr:spPr>
      <xdr:txBody>
        <a:bodyPr wrap="square" lIns="91440" tIns="45720" rIns="91440" bIns="45720">
          <a:spAutoFit/>
        </a:bodyPr>
        <a:lstStyle/>
        <a:p>
          <a:pPr algn="ctr"/>
          <a:r>
            <a:rPr lang="es-ES" sz="2800" b="1" cap="none" spc="0" baseline="0">
              <a:ln w="12700">
                <a:solidFill>
                  <a:srgbClr val="CE7EFA"/>
                </a:solidFill>
                <a:prstDash val="solid"/>
              </a:ln>
              <a:solidFill>
                <a:srgbClr val="33CCFF"/>
              </a:solidFill>
              <a:effectLst>
                <a:outerShdw dist="38100" dir="2640000" algn="bl" rotWithShape="0">
                  <a:schemeClr val="accent1"/>
                </a:outerShdw>
              </a:effectLst>
            </a:rPr>
            <a:t>INFORME DE SEGUIMIENTO DE EJERCICIOS DE PARTICIPACIÓN CIUDADANA Y RENDICIÓN DE CUENTAS AGOSTO 2024</a:t>
          </a:r>
          <a:endParaRPr lang="es-ES" sz="2800" b="1" cap="none" spc="0">
            <a:ln w="12700">
              <a:solidFill>
                <a:srgbClr val="CE7EFA"/>
              </a:solidFill>
              <a:prstDash val="solid"/>
            </a:ln>
            <a:solidFill>
              <a:srgbClr val="33CCFF"/>
            </a:solidFill>
            <a:effectLst>
              <a:outerShdw dist="38100" dir="2640000" algn="bl" rotWithShape="0">
                <a:schemeClr val="accent1"/>
              </a:outerShdw>
            </a:effectLst>
          </a:endParaRPr>
        </a:p>
      </xdr:txBody>
    </xdr:sp>
    <xdr:clientData/>
  </xdr:oneCellAnchor>
  <xdr:twoCellAnchor editAs="oneCell">
    <xdr:from>
      <xdr:col>0</xdr:col>
      <xdr:colOff>190501</xdr:colOff>
      <xdr:row>0</xdr:row>
      <xdr:rowOff>161925</xdr:rowOff>
    </xdr:from>
    <xdr:to>
      <xdr:col>1</xdr:col>
      <xdr:colOff>192544</xdr:colOff>
      <xdr:row>0</xdr:row>
      <xdr:rowOff>1200150</xdr:rowOff>
    </xdr:to>
    <xdr:pic>
      <xdr:nvPicPr>
        <xdr:cNvPr id="4" name="Imagen 3">
          <a:extLst>
            <a:ext uri="{FF2B5EF4-FFF2-40B4-BE49-F238E27FC236}">
              <a16:creationId xmlns:a16="http://schemas.microsoft.com/office/drawing/2014/main" id="{4AD62A9F-D5A8-43D4-A9EB-F41D9B7A7F1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90501" y="161925"/>
          <a:ext cx="1287918" cy="1038225"/>
        </a:xfrm>
        <a:prstGeom prst="rect">
          <a:avLst/>
        </a:prstGeom>
      </xdr:spPr>
    </xdr:pic>
    <xdr:clientData/>
  </xdr:twoCellAnchor>
  <xdr:twoCellAnchor editAs="oneCell">
    <xdr:from>
      <xdr:col>24</xdr:col>
      <xdr:colOff>95249</xdr:colOff>
      <xdr:row>0</xdr:row>
      <xdr:rowOff>0</xdr:rowOff>
    </xdr:from>
    <xdr:to>
      <xdr:col>26</xdr:col>
      <xdr:colOff>200024</xdr:colOff>
      <xdr:row>1</xdr:row>
      <xdr:rowOff>0</xdr:rowOff>
    </xdr:to>
    <xdr:pic>
      <xdr:nvPicPr>
        <xdr:cNvPr id="10" name="Imagen 9">
          <a:extLst>
            <a:ext uri="{FF2B5EF4-FFF2-40B4-BE49-F238E27FC236}">
              <a16:creationId xmlns:a16="http://schemas.microsoft.com/office/drawing/2014/main" id="{FE467A0C-B20D-4C9F-B3F5-7EF875E774BE}"/>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5906749" y="0"/>
          <a:ext cx="1323975" cy="1323975"/>
        </a:xfrm>
        <a:prstGeom prst="rect">
          <a:avLst/>
        </a:prstGeom>
      </xdr:spPr>
    </xdr:pic>
    <xdr:clientData/>
  </xdr:twoCellAnchor>
  <xdr:twoCellAnchor editAs="oneCell">
    <xdr:from>
      <xdr:col>0</xdr:col>
      <xdr:colOff>295274</xdr:colOff>
      <xdr:row>4</xdr:row>
      <xdr:rowOff>981075</xdr:rowOff>
    </xdr:from>
    <xdr:to>
      <xdr:col>0</xdr:col>
      <xdr:colOff>1066799</xdr:colOff>
      <xdr:row>5</xdr:row>
      <xdr:rowOff>742950</xdr:rowOff>
    </xdr:to>
    <xdr:pic>
      <xdr:nvPicPr>
        <xdr:cNvPr id="12" name="Gráfico 11" descr="Bombilla y equipo con relleno sólido">
          <a:extLst>
            <a:ext uri="{FF2B5EF4-FFF2-40B4-BE49-F238E27FC236}">
              <a16:creationId xmlns:a16="http://schemas.microsoft.com/office/drawing/2014/main" id="{831FD73F-7917-6714-AD11-6F2F62EAD407}"/>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295274" y="7639050"/>
          <a:ext cx="771525" cy="771525"/>
        </a:xfrm>
        <a:prstGeom prst="rect">
          <a:avLst/>
        </a:prstGeom>
      </xdr:spPr>
    </xdr:pic>
    <xdr:clientData/>
  </xdr:twoCellAnchor>
  <xdr:twoCellAnchor editAs="oneCell">
    <xdr:from>
      <xdr:col>0</xdr:col>
      <xdr:colOff>295274</xdr:colOff>
      <xdr:row>7</xdr:row>
      <xdr:rowOff>133350</xdr:rowOff>
    </xdr:from>
    <xdr:to>
      <xdr:col>0</xdr:col>
      <xdr:colOff>1066799</xdr:colOff>
      <xdr:row>7</xdr:row>
      <xdr:rowOff>904875</xdr:rowOff>
    </xdr:to>
    <xdr:pic>
      <xdr:nvPicPr>
        <xdr:cNvPr id="13" name="Gráfico 12" descr="Bombilla y equipo con relleno sólido">
          <a:extLst>
            <a:ext uri="{FF2B5EF4-FFF2-40B4-BE49-F238E27FC236}">
              <a16:creationId xmlns:a16="http://schemas.microsoft.com/office/drawing/2014/main" id="{BA3D71E9-DC02-4029-8133-179BB4DC7B41}"/>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295274" y="9820275"/>
          <a:ext cx="771525" cy="771525"/>
        </a:xfrm>
        <a:prstGeom prst="rect">
          <a:avLst/>
        </a:prstGeom>
      </xdr:spPr>
    </xdr:pic>
    <xdr:clientData/>
  </xdr:twoCellAnchor>
  <xdr:twoCellAnchor editAs="oneCell">
    <xdr:from>
      <xdr:col>0</xdr:col>
      <xdr:colOff>285750</xdr:colOff>
      <xdr:row>10</xdr:row>
      <xdr:rowOff>238126</xdr:rowOff>
    </xdr:from>
    <xdr:to>
      <xdr:col>0</xdr:col>
      <xdr:colOff>1142999</xdr:colOff>
      <xdr:row>11</xdr:row>
      <xdr:rowOff>266700</xdr:rowOff>
    </xdr:to>
    <xdr:pic>
      <xdr:nvPicPr>
        <xdr:cNvPr id="14" name="Gráfico 13" descr="Bombilla y equipo con relleno sólido">
          <a:extLst>
            <a:ext uri="{FF2B5EF4-FFF2-40B4-BE49-F238E27FC236}">
              <a16:creationId xmlns:a16="http://schemas.microsoft.com/office/drawing/2014/main" id="{0C6236D1-48B7-473A-A33F-EACD14C19F94}"/>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285750" y="13011151"/>
          <a:ext cx="857249" cy="857249"/>
        </a:xfrm>
        <a:prstGeom prst="rect">
          <a:avLst/>
        </a:prstGeom>
      </xdr:spPr>
    </xdr:pic>
    <xdr:clientData/>
  </xdr:twoCellAnchor>
  <xdr:twoCellAnchor>
    <xdr:from>
      <xdr:col>15</xdr:col>
      <xdr:colOff>333375</xdr:colOff>
      <xdr:row>50</xdr:row>
      <xdr:rowOff>85725</xdr:rowOff>
    </xdr:from>
    <xdr:to>
      <xdr:col>16</xdr:col>
      <xdr:colOff>123826</xdr:colOff>
      <xdr:row>52</xdr:row>
      <xdr:rowOff>85725</xdr:rowOff>
    </xdr:to>
    <xdr:sp macro="" textlink="">
      <xdr:nvSpPr>
        <xdr:cNvPr id="15" name="Diagrama de flujo: conector 14">
          <a:extLst>
            <a:ext uri="{FF2B5EF4-FFF2-40B4-BE49-F238E27FC236}">
              <a16:creationId xmlns:a16="http://schemas.microsoft.com/office/drawing/2014/main" id="{B6877454-676D-47B4-A44F-61BE3D24AF7E}"/>
            </a:ext>
          </a:extLst>
        </xdr:cNvPr>
        <xdr:cNvSpPr/>
      </xdr:nvSpPr>
      <xdr:spPr>
        <a:xfrm>
          <a:off x="11134725" y="22498050"/>
          <a:ext cx="400051" cy="3810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114300</xdr:colOff>
      <xdr:row>48</xdr:row>
      <xdr:rowOff>47625</xdr:rowOff>
    </xdr:from>
    <xdr:to>
      <xdr:col>16</xdr:col>
      <xdr:colOff>581026</xdr:colOff>
      <xdr:row>50</xdr:row>
      <xdr:rowOff>161925</xdr:rowOff>
    </xdr:to>
    <xdr:sp macro="" textlink="">
      <xdr:nvSpPr>
        <xdr:cNvPr id="16" name="Diagrama de flujo: conector 15">
          <a:extLst>
            <a:ext uri="{FF2B5EF4-FFF2-40B4-BE49-F238E27FC236}">
              <a16:creationId xmlns:a16="http://schemas.microsoft.com/office/drawing/2014/main" id="{4B624957-00C2-4FDB-AD7A-430C7F6575AB}"/>
            </a:ext>
          </a:extLst>
        </xdr:cNvPr>
        <xdr:cNvSpPr/>
      </xdr:nvSpPr>
      <xdr:spPr>
        <a:xfrm>
          <a:off x="11525250" y="22078950"/>
          <a:ext cx="466726" cy="4953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581025</xdr:colOff>
      <xdr:row>46</xdr:row>
      <xdr:rowOff>495300</xdr:rowOff>
    </xdr:from>
    <xdr:to>
      <xdr:col>17</xdr:col>
      <xdr:colOff>600076</xdr:colOff>
      <xdr:row>48</xdr:row>
      <xdr:rowOff>133350</xdr:rowOff>
    </xdr:to>
    <xdr:sp macro="" textlink="">
      <xdr:nvSpPr>
        <xdr:cNvPr id="17" name="Diagrama de flujo: conector 16">
          <a:extLst>
            <a:ext uri="{FF2B5EF4-FFF2-40B4-BE49-F238E27FC236}">
              <a16:creationId xmlns:a16="http://schemas.microsoft.com/office/drawing/2014/main" id="{D575E576-55F4-4F49-99BD-B66BE8EAC090}"/>
            </a:ext>
          </a:extLst>
        </xdr:cNvPr>
        <xdr:cNvSpPr/>
      </xdr:nvSpPr>
      <xdr:spPr>
        <a:xfrm>
          <a:off x="11991975" y="215550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38100</xdr:colOff>
      <xdr:row>44</xdr:row>
      <xdr:rowOff>76200</xdr:rowOff>
    </xdr:from>
    <xdr:to>
      <xdr:col>22</xdr:col>
      <xdr:colOff>352425</xdr:colOff>
      <xdr:row>46</xdr:row>
      <xdr:rowOff>504825</xdr:rowOff>
    </xdr:to>
    <xdr:sp macro="" textlink="">
      <xdr:nvSpPr>
        <xdr:cNvPr id="18" name="Rectángulo: esquinas redondeadas 17">
          <a:extLst>
            <a:ext uri="{FF2B5EF4-FFF2-40B4-BE49-F238E27FC236}">
              <a16:creationId xmlns:a16="http://schemas.microsoft.com/office/drawing/2014/main" id="{53513ED4-AB4D-47C1-A08D-449939B2DE2C}"/>
            </a:ext>
          </a:extLst>
        </xdr:cNvPr>
        <xdr:cNvSpPr/>
      </xdr:nvSpPr>
      <xdr:spPr>
        <a:xfrm>
          <a:off x="12668250" y="20754975"/>
          <a:ext cx="2752725" cy="8096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0">
              <a:effectLst/>
              <a:latin typeface="Abadi" panose="020B0604020104020204" pitchFamily="34" charset="0"/>
            </a:rPr>
            <a:t>1468</a:t>
          </a:r>
          <a:r>
            <a:rPr lang="es-CO" sz="2000" b="1" i="0" baseline="0">
              <a:effectLst/>
              <a:latin typeface="Abadi" panose="020B0604020104020204" pitchFamily="34" charset="0"/>
            </a:rPr>
            <a:t> Comentarios</a:t>
          </a:r>
          <a:endParaRPr lang="es-CO" sz="2000" b="1" i="0">
            <a:effectLst/>
            <a:latin typeface="Abadi" panose="020B0604020104020204" pitchFamily="34" charset="0"/>
          </a:endParaRPr>
        </a:p>
      </xdr:txBody>
    </xdr:sp>
    <xdr:clientData/>
  </xdr:twoCellAnchor>
  <xdr:twoCellAnchor>
    <xdr:from>
      <xdr:col>11</xdr:col>
      <xdr:colOff>209550</xdr:colOff>
      <xdr:row>56</xdr:row>
      <xdr:rowOff>85725</xdr:rowOff>
    </xdr:from>
    <xdr:to>
      <xdr:col>16</xdr:col>
      <xdr:colOff>142875</xdr:colOff>
      <xdr:row>56</xdr:row>
      <xdr:rowOff>152400</xdr:rowOff>
    </xdr:to>
    <xdr:cxnSp macro="">
      <xdr:nvCxnSpPr>
        <xdr:cNvPr id="20" name="Conector recto 19">
          <a:extLst>
            <a:ext uri="{FF2B5EF4-FFF2-40B4-BE49-F238E27FC236}">
              <a16:creationId xmlns:a16="http://schemas.microsoft.com/office/drawing/2014/main" id="{28347884-DBA3-5DF5-DEC5-B4C130EE05F0}"/>
            </a:ext>
          </a:extLst>
        </xdr:cNvPr>
        <xdr:cNvCxnSpPr/>
      </xdr:nvCxnSpPr>
      <xdr:spPr>
        <a:xfrm flipV="1">
          <a:off x="8572500" y="23641050"/>
          <a:ext cx="2981325" cy="66675"/>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581025</xdr:colOff>
      <xdr:row>58</xdr:row>
      <xdr:rowOff>47625</xdr:rowOff>
    </xdr:from>
    <xdr:to>
      <xdr:col>23</xdr:col>
      <xdr:colOff>0</xdr:colOff>
      <xdr:row>69</xdr:row>
      <xdr:rowOff>57150</xdr:rowOff>
    </xdr:to>
    <xdr:grpSp>
      <xdr:nvGrpSpPr>
        <xdr:cNvPr id="23" name="Grupo 22">
          <a:hlinkClick xmlns:r="http://schemas.openxmlformats.org/officeDocument/2006/relationships" r:id="rId10"/>
          <a:extLst>
            <a:ext uri="{FF2B5EF4-FFF2-40B4-BE49-F238E27FC236}">
              <a16:creationId xmlns:a16="http://schemas.microsoft.com/office/drawing/2014/main" id="{068B2C24-5527-7731-C331-381C4A66F1AA}"/>
            </a:ext>
          </a:extLst>
        </xdr:cNvPr>
        <xdr:cNvGrpSpPr/>
      </xdr:nvGrpSpPr>
      <xdr:grpSpPr>
        <a:xfrm>
          <a:off x="1866900" y="27317700"/>
          <a:ext cx="13811250" cy="2105025"/>
          <a:chOff x="1866900" y="23983950"/>
          <a:chExt cx="13811250" cy="2105025"/>
        </a:xfrm>
      </xdr:grpSpPr>
      <xdr:sp macro="" textlink="">
        <xdr:nvSpPr>
          <xdr:cNvPr id="21" name="Rectángulo: esquinas redondeadas 20">
            <a:extLst>
              <a:ext uri="{FF2B5EF4-FFF2-40B4-BE49-F238E27FC236}">
                <a16:creationId xmlns:a16="http://schemas.microsoft.com/office/drawing/2014/main" id="{0C1A585A-435E-44F5-B77F-95298C8EEA18}"/>
              </a:ext>
            </a:extLst>
          </xdr:cNvPr>
          <xdr:cNvSpPr/>
        </xdr:nvSpPr>
        <xdr:spPr>
          <a:xfrm>
            <a:off x="1866900" y="239839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22" name="Gráfico 21" descr="Actualizar con relleno sólido">
            <a:extLst>
              <a:ext uri="{FF2B5EF4-FFF2-40B4-BE49-F238E27FC236}">
                <a16:creationId xmlns:a16="http://schemas.microsoft.com/office/drawing/2014/main" id="{8D2F5BEC-0D92-4C0B-931F-D34CD46A95BE}"/>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8324850" y="24307800"/>
            <a:ext cx="1266826" cy="1266826"/>
          </a:xfrm>
          <a:prstGeom prst="rect">
            <a:avLst/>
          </a:prstGeom>
        </xdr:spPr>
      </xdr:pic>
    </xdr:grpSp>
    <xdr:clientData/>
  </xdr:twoCellAnchor>
  <xdr:twoCellAnchor editAs="oneCell">
    <xdr:from>
      <xdr:col>0</xdr:col>
      <xdr:colOff>76200</xdr:colOff>
      <xdr:row>16</xdr:row>
      <xdr:rowOff>390525</xdr:rowOff>
    </xdr:from>
    <xdr:to>
      <xdr:col>2</xdr:col>
      <xdr:colOff>295275</xdr:colOff>
      <xdr:row>35</xdr:row>
      <xdr:rowOff>180975</xdr:rowOff>
    </xdr:to>
    <xdr:pic>
      <xdr:nvPicPr>
        <xdr:cNvPr id="25" name="Gráfico 24" descr="Mujer levantando el dedo">
          <a:extLst>
            <a:ext uri="{FF2B5EF4-FFF2-40B4-BE49-F238E27FC236}">
              <a16:creationId xmlns:a16="http://schemas.microsoft.com/office/drawing/2014/main" id="{4D5AA4C7-AC8B-18E2-4D4A-4E191053709A}"/>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a:off x="76200" y="13430250"/>
          <a:ext cx="2114550" cy="4105275"/>
        </a:xfrm>
        <a:prstGeom prst="rect">
          <a:avLst/>
        </a:prstGeom>
      </xdr:spPr>
    </xdr:pic>
    <xdr:clientData/>
  </xdr:twoCellAnchor>
  <xdr:twoCellAnchor editAs="oneCell">
    <xdr:from>
      <xdr:col>22</xdr:col>
      <xdr:colOff>247650</xdr:colOff>
      <xdr:row>16</xdr:row>
      <xdr:rowOff>485775</xdr:rowOff>
    </xdr:from>
    <xdr:to>
      <xdr:col>26</xdr:col>
      <xdr:colOff>104775</xdr:colOff>
      <xdr:row>36</xdr:row>
      <xdr:rowOff>150000</xdr:rowOff>
    </xdr:to>
    <xdr:pic>
      <xdr:nvPicPr>
        <xdr:cNvPr id="27" name="Gráfico 26" descr="Mujer con un traje">
          <a:extLst>
            <a:ext uri="{FF2B5EF4-FFF2-40B4-BE49-F238E27FC236}">
              <a16:creationId xmlns:a16="http://schemas.microsoft.com/office/drawing/2014/main" id="{8A4565AF-9DC0-B4A3-8FBA-9A09A5CF1A3E}"/>
            </a:ext>
          </a:extLst>
        </xdr:cNvPr>
        <xdr:cNvPicPr>
          <a:picLocks noChangeAspect="1"/>
        </xdr:cNvPicPr>
      </xdr:nvPicPr>
      <xdr:blipFill>
        <a:blip xmlns:r="http://schemas.openxmlformats.org/officeDocument/2006/relationships" r:embed="rId15">
          <a:extLst>
            <a:ext uri="{96DAC541-7B7A-43D3-8B79-37D633B846F1}">
              <asvg:svgBlip xmlns:asvg="http://schemas.microsoft.com/office/drawing/2016/SVG/main" r:embed="rId16"/>
            </a:ext>
          </a:extLst>
        </a:blip>
        <a:stretch>
          <a:fillRect/>
        </a:stretch>
      </xdr:blipFill>
      <xdr:spPr>
        <a:xfrm flipH="1">
          <a:off x="15316200" y="13525500"/>
          <a:ext cx="2295525" cy="4169550"/>
        </a:xfrm>
        <a:prstGeom prst="rect">
          <a:avLst/>
        </a:prstGeom>
      </xdr:spPr>
    </xdr:pic>
    <xdr:clientData/>
  </xdr:twoCellAnchor>
  <xdr:twoCellAnchor>
    <xdr:from>
      <xdr:col>0</xdr:col>
      <xdr:colOff>47625</xdr:colOff>
      <xdr:row>35</xdr:row>
      <xdr:rowOff>57150</xdr:rowOff>
    </xdr:from>
    <xdr:to>
      <xdr:col>1</xdr:col>
      <xdr:colOff>466725</xdr:colOff>
      <xdr:row>35</xdr:row>
      <xdr:rowOff>114300</xdr:rowOff>
    </xdr:to>
    <xdr:cxnSp macro="">
      <xdr:nvCxnSpPr>
        <xdr:cNvPr id="28" name="Conector recto 27">
          <a:extLst>
            <a:ext uri="{FF2B5EF4-FFF2-40B4-BE49-F238E27FC236}">
              <a16:creationId xmlns:a16="http://schemas.microsoft.com/office/drawing/2014/main" id="{E2011EBB-9764-4225-B951-DA857DA9D383}"/>
            </a:ext>
          </a:extLst>
        </xdr:cNvPr>
        <xdr:cNvCxnSpPr/>
      </xdr:nvCxnSpPr>
      <xdr:spPr>
        <a:xfrm flipV="1">
          <a:off x="47625" y="17411700"/>
          <a:ext cx="1704975" cy="5715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171450</xdr:colOff>
      <xdr:row>36</xdr:row>
      <xdr:rowOff>76200</xdr:rowOff>
    </xdr:from>
    <xdr:to>
      <xdr:col>26</xdr:col>
      <xdr:colOff>47625</xdr:colOff>
      <xdr:row>36</xdr:row>
      <xdr:rowOff>133350</xdr:rowOff>
    </xdr:to>
    <xdr:cxnSp macro="">
      <xdr:nvCxnSpPr>
        <xdr:cNvPr id="30" name="Conector recto 29">
          <a:extLst>
            <a:ext uri="{FF2B5EF4-FFF2-40B4-BE49-F238E27FC236}">
              <a16:creationId xmlns:a16="http://schemas.microsoft.com/office/drawing/2014/main" id="{E795C999-4D90-4C1A-9E97-FE00B8D0F3DC}"/>
            </a:ext>
          </a:extLst>
        </xdr:cNvPr>
        <xdr:cNvCxnSpPr/>
      </xdr:nvCxnSpPr>
      <xdr:spPr>
        <a:xfrm flipV="1">
          <a:off x="15849600" y="17621250"/>
          <a:ext cx="1704975" cy="5715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0</xdr:col>
      <xdr:colOff>266700</xdr:colOff>
      <xdr:row>11</xdr:row>
      <xdr:rowOff>733426</xdr:rowOff>
    </xdr:from>
    <xdr:to>
      <xdr:col>0</xdr:col>
      <xdr:colOff>1123949</xdr:colOff>
      <xdr:row>12</xdr:row>
      <xdr:rowOff>762000</xdr:rowOff>
    </xdr:to>
    <xdr:pic>
      <xdr:nvPicPr>
        <xdr:cNvPr id="31" name="Gráfico 30" descr="Bombilla y equipo con relleno sólido">
          <a:extLst>
            <a:ext uri="{FF2B5EF4-FFF2-40B4-BE49-F238E27FC236}">
              <a16:creationId xmlns:a16="http://schemas.microsoft.com/office/drawing/2014/main" id="{8F34A5B8-9F6A-4F7E-AAB6-371882EFF169}"/>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266700" y="11268076"/>
          <a:ext cx="857249" cy="857249"/>
        </a:xfrm>
        <a:prstGeom prst="rect">
          <a:avLst/>
        </a:prstGeom>
      </xdr:spPr>
    </xdr:pic>
    <xdr:clientData/>
  </xdr:twoCellAnchor>
  <xdr:twoCellAnchor editAs="oneCell">
    <xdr:from>
      <xdr:col>0</xdr:col>
      <xdr:colOff>295274</xdr:colOff>
      <xdr:row>6</xdr:row>
      <xdr:rowOff>114300</xdr:rowOff>
    </xdr:from>
    <xdr:to>
      <xdr:col>0</xdr:col>
      <xdr:colOff>1066799</xdr:colOff>
      <xdr:row>6</xdr:row>
      <xdr:rowOff>885825</xdr:rowOff>
    </xdr:to>
    <xdr:pic>
      <xdr:nvPicPr>
        <xdr:cNvPr id="32" name="Gráfico 31" descr="Bombilla y equipo con relleno sólido">
          <a:extLst>
            <a:ext uri="{FF2B5EF4-FFF2-40B4-BE49-F238E27FC236}">
              <a16:creationId xmlns:a16="http://schemas.microsoft.com/office/drawing/2014/main" id="{986E9C1D-1AEA-4373-AE38-821DFB55C834}"/>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295274" y="8791575"/>
          <a:ext cx="771525" cy="771525"/>
        </a:xfrm>
        <a:prstGeom prst="rect">
          <a:avLst/>
        </a:prstGeom>
      </xdr:spPr>
    </xdr:pic>
    <xdr:clientData/>
  </xdr:twoCellAnchor>
  <xdr:twoCellAnchor editAs="oneCell">
    <xdr:from>
      <xdr:col>0</xdr:col>
      <xdr:colOff>314324</xdr:colOff>
      <xdr:row>8</xdr:row>
      <xdr:rowOff>123825</xdr:rowOff>
    </xdr:from>
    <xdr:to>
      <xdr:col>0</xdr:col>
      <xdr:colOff>1085849</xdr:colOff>
      <xdr:row>8</xdr:row>
      <xdr:rowOff>895350</xdr:rowOff>
    </xdr:to>
    <xdr:pic>
      <xdr:nvPicPr>
        <xdr:cNvPr id="33" name="Gráfico 32" descr="Bombilla y equipo con relleno sólido">
          <a:extLst>
            <a:ext uri="{FF2B5EF4-FFF2-40B4-BE49-F238E27FC236}">
              <a16:creationId xmlns:a16="http://schemas.microsoft.com/office/drawing/2014/main" id="{7ECDD8F3-EE73-477F-ABE4-47E8E885863F}"/>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314324" y="10820400"/>
          <a:ext cx="771525" cy="771525"/>
        </a:xfrm>
        <a:prstGeom prst="rect">
          <a:avLst/>
        </a:prstGeom>
      </xdr:spPr>
    </xdr:pic>
    <xdr:clientData/>
  </xdr:twoCellAnchor>
  <xdr:twoCellAnchor editAs="oneCell">
    <xdr:from>
      <xdr:col>0</xdr:col>
      <xdr:colOff>295275</xdr:colOff>
      <xdr:row>9</xdr:row>
      <xdr:rowOff>209550</xdr:rowOff>
    </xdr:from>
    <xdr:to>
      <xdr:col>0</xdr:col>
      <xdr:colOff>1066800</xdr:colOff>
      <xdr:row>9</xdr:row>
      <xdr:rowOff>981075</xdr:rowOff>
    </xdr:to>
    <xdr:pic>
      <xdr:nvPicPr>
        <xdr:cNvPr id="34" name="Gráfico 33" descr="Bombilla y equipo con relleno sólido">
          <a:extLst>
            <a:ext uri="{FF2B5EF4-FFF2-40B4-BE49-F238E27FC236}">
              <a16:creationId xmlns:a16="http://schemas.microsoft.com/office/drawing/2014/main" id="{8EB43EED-B9B0-44A5-B204-99D80CDDE674}"/>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295275" y="11915775"/>
          <a:ext cx="771525" cy="7715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33</xdr:col>
      <xdr:colOff>962024</xdr:colOff>
      <xdr:row>37</xdr:row>
      <xdr:rowOff>190499</xdr:rowOff>
    </xdr:from>
    <xdr:to>
      <xdr:col>52</xdr:col>
      <xdr:colOff>0</xdr:colOff>
      <xdr:row>50</xdr:row>
      <xdr:rowOff>171450</xdr:rowOff>
    </xdr:to>
    <xdr:graphicFrame macro="">
      <xdr:nvGraphicFramePr>
        <xdr:cNvPr id="4" name="Gráfico 3">
          <a:extLst>
            <a:ext uri="{FF2B5EF4-FFF2-40B4-BE49-F238E27FC236}">
              <a16:creationId xmlns:a16="http://schemas.microsoft.com/office/drawing/2014/main" id="{69B56988-1682-71B9-6983-51C6CA807A8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52</xdr:col>
      <xdr:colOff>23811</xdr:colOff>
      <xdr:row>37</xdr:row>
      <xdr:rowOff>195261</xdr:rowOff>
    </xdr:from>
    <xdr:to>
      <xdr:col>71</xdr:col>
      <xdr:colOff>361949</xdr:colOff>
      <xdr:row>50</xdr:row>
      <xdr:rowOff>180975</xdr:rowOff>
    </xdr:to>
    <xdr:graphicFrame macro="">
      <xdr:nvGraphicFramePr>
        <xdr:cNvPr id="5" name="Gráfico 4">
          <a:extLst>
            <a:ext uri="{FF2B5EF4-FFF2-40B4-BE49-F238E27FC236}">
              <a16:creationId xmlns:a16="http://schemas.microsoft.com/office/drawing/2014/main" id="{578F6A98-5037-0D94-8C33-42B9320E7AC2}"/>
            </a:ext>
            <a:ext uri="{147F2762-F138-4A5C-976F-8EAC2B608ADB}">
              <a16:predDERef xmlns:a16="http://schemas.microsoft.com/office/drawing/2014/main" pred="{69B56988-1682-71B9-6983-51C6CA807A8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72</xdr:col>
      <xdr:colOff>19049</xdr:colOff>
      <xdr:row>37</xdr:row>
      <xdr:rowOff>195262</xdr:rowOff>
    </xdr:from>
    <xdr:to>
      <xdr:col>87</xdr:col>
      <xdr:colOff>380999</xdr:colOff>
      <xdr:row>51</xdr:row>
      <xdr:rowOff>9525</xdr:rowOff>
    </xdr:to>
    <xdr:graphicFrame macro="">
      <xdr:nvGraphicFramePr>
        <xdr:cNvPr id="6" name="Gráfico 5">
          <a:extLst>
            <a:ext uri="{FF2B5EF4-FFF2-40B4-BE49-F238E27FC236}">
              <a16:creationId xmlns:a16="http://schemas.microsoft.com/office/drawing/2014/main" id="{4164842C-D79C-1F00-CCE4-A092B868C747}"/>
            </a:ext>
            <a:ext uri="{147F2762-F138-4A5C-976F-8EAC2B608ADB}">
              <a16:predDERef xmlns:a16="http://schemas.microsoft.com/office/drawing/2014/main" pred="{578F6A98-5037-0D94-8C33-42B9320E7AC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88</xdr:col>
      <xdr:colOff>4762</xdr:colOff>
      <xdr:row>37</xdr:row>
      <xdr:rowOff>195261</xdr:rowOff>
    </xdr:from>
    <xdr:to>
      <xdr:col>98</xdr:col>
      <xdr:colOff>0</xdr:colOff>
      <xdr:row>51</xdr:row>
      <xdr:rowOff>28575</xdr:rowOff>
    </xdr:to>
    <xdr:graphicFrame macro="">
      <xdr:nvGraphicFramePr>
        <xdr:cNvPr id="7" name="Gráfico 6">
          <a:extLst>
            <a:ext uri="{FF2B5EF4-FFF2-40B4-BE49-F238E27FC236}">
              <a16:creationId xmlns:a16="http://schemas.microsoft.com/office/drawing/2014/main" id="{854342AD-6A4B-48F3-9960-39BFD48C9541}"/>
            </a:ext>
            <a:ext uri="{147F2762-F138-4A5C-976F-8EAC2B608ADB}">
              <a16:predDERef xmlns:a16="http://schemas.microsoft.com/office/drawing/2014/main" pred="{4164842C-D79C-1F00-CCE4-A092B868C74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98</xdr:col>
      <xdr:colOff>23812</xdr:colOff>
      <xdr:row>37</xdr:row>
      <xdr:rowOff>195261</xdr:rowOff>
    </xdr:from>
    <xdr:to>
      <xdr:col>109</xdr:col>
      <xdr:colOff>342900</xdr:colOff>
      <xdr:row>51</xdr:row>
      <xdr:rowOff>19049</xdr:rowOff>
    </xdr:to>
    <xdr:graphicFrame macro="">
      <xdr:nvGraphicFramePr>
        <xdr:cNvPr id="8" name="Gráfico 7">
          <a:extLst>
            <a:ext uri="{FF2B5EF4-FFF2-40B4-BE49-F238E27FC236}">
              <a16:creationId xmlns:a16="http://schemas.microsoft.com/office/drawing/2014/main" id="{4CA099B5-D0B2-2D25-EB40-3E2893847E1F}"/>
            </a:ext>
            <a:ext uri="{147F2762-F138-4A5C-976F-8EAC2B608ADB}">
              <a16:predDERef xmlns:a16="http://schemas.microsoft.com/office/drawing/2014/main" pred="{854342AD-6A4B-48F3-9960-39BFD48C954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110</xdr:col>
      <xdr:colOff>14287</xdr:colOff>
      <xdr:row>37</xdr:row>
      <xdr:rowOff>185737</xdr:rowOff>
    </xdr:from>
    <xdr:to>
      <xdr:col>121</xdr:col>
      <xdr:colOff>342900</xdr:colOff>
      <xdr:row>51</xdr:row>
      <xdr:rowOff>19050</xdr:rowOff>
    </xdr:to>
    <xdr:graphicFrame macro="">
      <xdr:nvGraphicFramePr>
        <xdr:cNvPr id="9" name="Gráfico 8">
          <a:extLst>
            <a:ext uri="{FF2B5EF4-FFF2-40B4-BE49-F238E27FC236}">
              <a16:creationId xmlns:a16="http://schemas.microsoft.com/office/drawing/2014/main" id="{C6193612-2B71-9159-3B6C-0A7CE30DBB70}"/>
            </a:ext>
            <a:ext uri="{147F2762-F138-4A5C-976F-8EAC2B608ADB}">
              <a16:predDERef xmlns:a16="http://schemas.microsoft.com/office/drawing/2014/main" pred="{4CA099B5-D0B2-2D25-EB40-3E2893847E1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122</xdr:col>
      <xdr:colOff>9525</xdr:colOff>
      <xdr:row>37</xdr:row>
      <xdr:rowOff>185736</xdr:rowOff>
    </xdr:from>
    <xdr:to>
      <xdr:col>126</xdr:col>
      <xdr:colOff>38100</xdr:colOff>
      <xdr:row>51</xdr:row>
      <xdr:rowOff>9525</xdr:rowOff>
    </xdr:to>
    <xdr:graphicFrame macro="">
      <xdr:nvGraphicFramePr>
        <xdr:cNvPr id="10" name="Gráfico 9">
          <a:extLst>
            <a:ext uri="{FF2B5EF4-FFF2-40B4-BE49-F238E27FC236}">
              <a16:creationId xmlns:a16="http://schemas.microsoft.com/office/drawing/2014/main" id="{2EE2BDA0-2886-E733-B4E2-521C76DA2BD6}"/>
            </a:ext>
            <a:ext uri="{147F2762-F138-4A5C-976F-8EAC2B608ADB}">
              <a16:predDERef xmlns:a16="http://schemas.microsoft.com/office/drawing/2014/main" pred="{C6193612-2B71-9159-3B6C-0A7CE30DBB7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29</xdr:col>
      <xdr:colOff>2047875</xdr:colOff>
      <xdr:row>42</xdr:row>
      <xdr:rowOff>85725</xdr:rowOff>
    </xdr:from>
    <xdr:to>
      <xdr:col>34</xdr:col>
      <xdr:colOff>0</xdr:colOff>
      <xdr:row>50</xdr:row>
      <xdr:rowOff>171450</xdr:rowOff>
    </xdr:to>
    <xdr:graphicFrame macro="">
      <xdr:nvGraphicFramePr>
        <xdr:cNvPr id="20" name="Gráfico 19">
          <a:extLst>
            <a:ext uri="{FF2B5EF4-FFF2-40B4-BE49-F238E27FC236}">
              <a16:creationId xmlns:a16="http://schemas.microsoft.com/office/drawing/2014/main" id="{F5AD1764-8244-DDE3-7D25-30A69C82DB44}"/>
            </a:ext>
            <a:ext uri="{147F2762-F138-4A5C-976F-8EAC2B608ADB}">
              <a16:predDERef xmlns:a16="http://schemas.microsoft.com/office/drawing/2014/main" pred="{2EE2BDA0-2886-E733-B4E2-521C76DA2BD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29</xdr:col>
      <xdr:colOff>2047875</xdr:colOff>
      <xdr:row>38</xdr:row>
      <xdr:rowOff>14287</xdr:rowOff>
    </xdr:from>
    <xdr:to>
      <xdr:col>33</xdr:col>
      <xdr:colOff>952500</xdr:colOff>
      <xdr:row>42</xdr:row>
      <xdr:rowOff>76200</xdr:rowOff>
    </xdr:to>
    <xdr:graphicFrame macro="">
      <xdr:nvGraphicFramePr>
        <xdr:cNvPr id="2" name="Gráfico 1">
          <a:extLst>
            <a:ext uri="{FF2B5EF4-FFF2-40B4-BE49-F238E27FC236}">
              <a16:creationId xmlns:a16="http://schemas.microsoft.com/office/drawing/2014/main" id="{0671AA6B-8474-ADAA-72C9-775257F583DE}"/>
            </a:ext>
            <a:ext uri="{147F2762-F138-4A5C-976F-8EAC2B608ADB}">
              <a16:predDERef xmlns:a16="http://schemas.microsoft.com/office/drawing/2014/main" pred="{F5AD1764-8244-DDE3-7D25-30A69C82DB4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editAs="oneCell">
    <xdr:from>
      <xdr:col>1</xdr:col>
      <xdr:colOff>126999</xdr:colOff>
      <xdr:row>0</xdr:row>
      <xdr:rowOff>0</xdr:rowOff>
    </xdr:from>
    <xdr:to>
      <xdr:col>2</xdr:col>
      <xdr:colOff>1816099</xdr:colOff>
      <xdr:row>5</xdr:row>
      <xdr:rowOff>74084</xdr:rowOff>
    </xdr:to>
    <xdr:pic>
      <xdr:nvPicPr>
        <xdr:cNvPr id="11" name="Imagen 10">
          <a:extLst>
            <a:ext uri="{FF2B5EF4-FFF2-40B4-BE49-F238E27FC236}">
              <a16:creationId xmlns:a16="http://schemas.microsoft.com/office/drawing/2014/main" id="{98C0713B-453D-4A0A-A5B7-2B03148804B8}"/>
            </a:ext>
          </a:extLst>
        </xdr:cNvPr>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l="37000" t="2958" r="39748" b="86902"/>
        <a:stretch/>
      </xdr:blipFill>
      <xdr:spPr bwMode="auto">
        <a:xfrm>
          <a:off x="1502832" y="0"/>
          <a:ext cx="1996017" cy="1037167"/>
        </a:xfrm>
        <a:prstGeom prst="rect">
          <a:avLst/>
        </a:prstGeom>
        <a:noFill/>
        <a:ln>
          <a:noFill/>
        </a:ln>
        <a:extLst>
          <a:ext uri="{53640926-AAD7-44D8-BBD7-CCE9431645EC}">
            <a14:shadowObscured xmlns:a14="http://schemas.microsoft.com/office/drawing/2010/main"/>
          </a:ext>
        </a:extLst>
      </xdr:spPr>
    </xdr:pic>
    <xdr:clientData/>
  </xdr:twoCellAnchor>
  <xdr:twoCellAnchor>
    <xdr:from>
      <xdr:col>0</xdr:col>
      <xdr:colOff>1358899</xdr:colOff>
      <xdr:row>36</xdr:row>
      <xdr:rowOff>67734</xdr:rowOff>
    </xdr:from>
    <xdr:to>
      <xdr:col>5</xdr:col>
      <xdr:colOff>78316</xdr:colOff>
      <xdr:row>40</xdr:row>
      <xdr:rowOff>14817</xdr:rowOff>
    </xdr:to>
    <xdr:grpSp>
      <xdr:nvGrpSpPr>
        <xdr:cNvPr id="22" name="Grupo 21">
          <a:hlinkClick xmlns:r="http://schemas.openxmlformats.org/officeDocument/2006/relationships" r:id="rId11"/>
          <a:extLst>
            <a:ext uri="{FF2B5EF4-FFF2-40B4-BE49-F238E27FC236}">
              <a16:creationId xmlns:a16="http://schemas.microsoft.com/office/drawing/2014/main" id="{08AF603F-3221-8A4B-70E5-72D5F2FD9601}"/>
            </a:ext>
          </a:extLst>
        </xdr:cNvPr>
        <xdr:cNvGrpSpPr/>
      </xdr:nvGrpSpPr>
      <xdr:grpSpPr>
        <a:xfrm>
          <a:off x="1358899" y="45925317"/>
          <a:ext cx="7376584" cy="1682750"/>
          <a:chOff x="1358899" y="45925317"/>
          <a:chExt cx="7376584" cy="1682750"/>
        </a:xfrm>
      </xdr:grpSpPr>
      <xdr:sp macro="" textlink="">
        <xdr:nvSpPr>
          <xdr:cNvPr id="17" name="Rectángulo: esquinas redondeadas 16">
            <a:extLst>
              <a:ext uri="{FF2B5EF4-FFF2-40B4-BE49-F238E27FC236}">
                <a16:creationId xmlns:a16="http://schemas.microsoft.com/office/drawing/2014/main" id="{7114A687-5020-444C-ACF5-2FD74A1728FD}"/>
              </a:ext>
            </a:extLst>
          </xdr:cNvPr>
          <xdr:cNvSpPr/>
        </xdr:nvSpPr>
        <xdr:spPr>
          <a:xfrm>
            <a:off x="1358899" y="45925317"/>
            <a:ext cx="7376584" cy="16827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EL INFORME DE SEGUIMIENTO</a:t>
            </a:r>
          </a:p>
        </xdr:txBody>
      </xdr:sp>
      <xdr:sp macro="" textlink="">
        <xdr:nvSpPr>
          <xdr:cNvPr id="18" name="Flecha: hacia la izquierda 17">
            <a:extLst>
              <a:ext uri="{FF2B5EF4-FFF2-40B4-BE49-F238E27FC236}">
                <a16:creationId xmlns:a16="http://schemas.microsoft.com/office/drawing/2014/main" id="{FEB1F8B8-C11B-7ED3-F3EF-954A0A3F3055}"/>
              </a:ext>
            </a:extLst>
          </xdr:cNvPr>
          <xdr:cNvSpPr/>
        </xdr:nvSpPr>
        <xdr:spPr>
          <a:xfrm>
            <a:off x="3587750" y="46344417"/>
            <a:ext cx="2730500" cy="582083"/>
          </a:xfrm>
          <a:prstGeom prst="leftArrow">
            <a:avLst/>
          </a:prstGeom>
          <a:solidFill>
            <a:schemeClr val="bg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twoCellAnchor>
    <xdr:from>
      <xdr:col>6</xdr:col>
      <xdr:colOff>878416</xdr:colOff>
      <xdr:row>36</xdr:row>
      <xdr:rowOff>1</xdr:rowOff>
    </xdr:from>
    <xdr:to>
      <xdr:col>12</xdr:col>
      <xdr:colOff>211667</xdr:colOff>
      <xdr:row>39</xdr:row>
      <xdr:rowOff>465667</xdr:rowOff>
    </xdr:to>
    <xdr:grpSp>
      <xdr:nvGrpSpPr>
        <xdr:cNvPr id="21" name="Grupo 20">
          <a:hlinkClick xmlns:r="http://schemas.openxmlformats.org/officeDocument/2006/relationships" r:id="rId12"/>
          <a:extLst>
            <a:ext uri="{FF2B5EF4-FFF2-40B4-BE49-F238E27FC236}">
              <a16:creationId xmlns:a16="http://schemas.microsoft.com/office/drawing/2014/main" id="{B9305903-D5FB-723B-5AA8-57FA53E4AF81}"/>
            </a:ext>
          </a:extLst>
        </xdr:cNvPr>
        <xdr:cNvGrpSpPr/>
      </xdr:nvGrpSpPr>
      <xdr:grpSpPr>
        <a:xfrm>
          <a:off x="11154833" y="45857584"/>
          <a:ext cx="7376584" cy="1682750"/>
          <a:chOff x="11154833" y="45857584"/>
          <a:chExt cx="7376584" cy="1682750"/>
        </a:xfrm>
      </xdr:grpSpPr>
      <xdr:sp macro="" textlink="">
        <xdr:nvSpPr>
          <xdr:cNvPr id="15" name="Rectángulo: esquinas redondeadas 14">
            <a:extLst>
              <a:ext uri="{FF2B5EF4-FFF2-40B4-BE49-F238E27FC236}">
                <a16:creationId xmlns:a16="http://schemas.microsoft.com/office/drawing/2014/main" id="{473CEA4A-399E-E1F6-D81A-5EACCD41E21E}"/>
              </a:ext>
            </a:extLst>
          </xdr:cNvPr>
          <xdr:cNvSpPr/>
        </xdr:nvSpPr>
        <xdr:spPr>
          <a:xfrm>
            <a:off x="11154833" y="45857584"/>
            <a:ext cx="7376584" cy="16827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sp macro="" textlink="">
        <xdr:nvSpPr>
          <xdr:cNvPr id="19" name="Flecha: curvada hacia abajo 18">
            <a:extLst>
              <a:ext uri="{FF2B5EF4-FFF2-40B4-BE49-F238E27FC236}">
                <a16:creationId xmlns:a16="http://schemas.microsoft.com/office/drawing/2014/main" id="{375BE662-42C8-C4A4-62E8-060F3070C26A}"/>
              </a:ext>
            </a:extLst>
          </xdr:cNvPr>
          <xdr:cNvSpPr/>
        </xdr:nvSpPr>
        <xdr:spPr>
          <a:xfrm>
            <a:off x="14044083" y="46132750"/>
            <a:ext cx="1915583" cy="730250"/>
          </a:xfrm>
          <a:prstGeom prst="curvedDownArrow">
            <a:avLst/>
          </a:prstGeom>
          <a:solidFill>
            <a:schemeClr val="bg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www.mindeporte.gov.co/atencion-servicio-ciudadania/participacion-ciudadana/resultados-ejercicios-participacion-ciudadana/2024/rendicion-cuentas-control-social" TargetMode="External"/><Relationship Id="rId1" Type="http://schemas.openxmlformats.org/officeDocument/2006/relationships/hyperlink" Target="https://www.mindeporte.gov.co/atencion-servicio-ciudadania/participacion-ciudadana/resultados-ejercicios-participacion-ciudadana/2024"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B09FA-828A-49DA-923B-F038F578F89B}">
  <dimension ref="A1:X42"/>
  <sheetViews>
    <sheetView showRowColHeaders="0" tabSelected="1" workbookViewId="0"/>
  </sheetViews>
  <sheetFormatPr baseColWidth="10" defaultRowHeight="15" x14ac:dyDescent="0.25"/>
  <sheetData>
    <row r="1" spans="1:24" x14ac:dyDescent="0.25">
      <c r="A1" s="211"/>
      <c r="B1" s="211"/>
      <c r="C1" s="211"/>
      <c r="D1" s="211"/>
      <c r="E1" s="211"/>
      <c r="F1" s="211"/>
      <c r="G1" s="211"/>
      <c r="H1" s="211"/>
      <c r="I1" s="211"/>
      <c r="J1" s="211"/>
      <c r="K1" s="211"/>
      <c r="L1" s="211"/>
      <c r="M1" s="211"/>
      <c r="N1" s="211"/>
      <c r="O1" s="211"/>
      <c r="P1" s="211"/>
      <c r="Q1" s="211"/>
      <c r="R1" s="211"/>
      <c r="S1" s="211"/>
      <c r="T1" s="211"/>
      <c r="U1" s="211"/>
      <c r="V1" s="211"/>
      <c r="W1" s="211"/>
      <c r="X1" s="211"/>
    </row>
    <row r="2" spans="1:24" x14ac:dyDescent="0.25">
      <c r="A2" s="211"/>
      <c r="B2" s="211"/>
      <c r="C2" s="211"/>
      <c r="D2" s="211"/>
      <c r="E2" s="211"/>
      <c r="F2" s="211"/>
      <c r="G2" s="211"/>
      <c r="H2" s="211"/>
      <c r="I2" s="211"/>
      <c r="J2" s="211"/>
      <c r="K2" s="211"/>
      <c r="L2" s="211"/>
      <c r="M2" s="211"/>
      <c r="N2" s="211"/>
      <c r="O2" s="211"/>
      <c r="P2" s="211"/>
      <c r="Q2" s="211"/>
      <c r="R2" s="211"/>
      <c r="S2" s="211"/>
      <c r="T2" s="211"/>
      <c r="U2" s="211"/>
      <c r="V2" s="211"/>
      <c r="W2" s="211"/>
      <c r="X2" s="211"/>
    </row>
    <row r="3" spans="1:24" x14ac:dyDescent="0.25">
      <c r="A3" s="211"/>
      <c r="B3" s="211"/>
      <c r="C3" s="211"/>
      <c r="D3" s="211"/>
      <c r="E3" s="211"/>
      <c r="F3" s="211"/>
      <c r="G3" s="211"/>
      <c r="H3" s="211"/>
      <c r="I3" s="211"/>
      <c r="J3" s="211"/>
      <c r="K3" s="211"/>
      <c r="L3" s="211"/>
      <c r="M3" s="211"/>
      <c r="N3" s="211"/>
      <c r="O3" s="211"/>
      <c r="P3" s="211"/>
      <c r="Q3" s="211"/>
      <c r="R3" s="211"/>
      <c r="S3" s="211"/>
      <c r="T3" s="211"/>
      <c r="U3" s="211"/>
      <c r="V3" s="211"/>
      <c r="W3" s="211"/>
      <c r="X3" s="211"/>
    </row>
    <row r="4" spans="1:24" x14ac:dyDescent="0.25">
      <c r="A4" s="211"/>
      <c r="B4" s="211"/>
      <c r="C4" s="211"/>
      <c r="D4" s="211"/>
      <c r="E4" s="211"/>
      <c r="F4" s="211"/>
      <c r="G4" s="211"/>
      <c r="H4" s="211"/>
      <c r="I4" s="211"/>
      <c r="J4" s="211"/>
      <c r="K4" s="211"/>
      <c r="L4" s="211"/>
      <c r="M4" s="211"/>
      <c r="N4" s="211"/>
      <c r="O4" s="211"/>
      <c r="P4" s="211"/>
      <c r="Q4" s="211"/>
      <c r="R4" s="211"/>
      <c r="S4" s="211"/>
      <c r="T4" s="211"/>
      <c r="U4" s="211"/>
      <c r="V4" s="211"/>
      <c r="W4" s="211"/>
      <c r="X4" s="211"/>
    </row>
    <row r="5" spans="1:24" x14ac:dyDescent="0.25">
      <c r="A5" s="211"/>
      <c r="B5" s="211"/>
      <c r="C5" s="211"/>
      <c r="D5" s="211"/>
      <c r="E5" s="211"/>
      <c r="F5" s="211"/>
      <c r="G5" s="211"/>
      <c r="H5" s="211"/>
      <c r="I5" s="211"/>
      <c r="J5" s="211"/>
      <c r="K5" s="211"/>
      <c r="L5" s="211"/>
      <c r="M5" s="211"/>
      <c r="N5" s="211"/>
      <c r="O5" s="211"/>
      <c r="P5" s="211"/>
      <c r="Q5" s="211"/>
      <c r="R5" s="211"/>
      <c r="S5" s="211"/>
      <c r="T5" s="211"/>
      <c r="U5" s="211"/>
      <c r="V5" s="211"/>
      <c r="W5" s="211"/>
      <c r="X5" s="211"/>
    </row>
    <row r="6" spans="1:24" x14ac:dyDescent="0.25">
      <c r="A6" s="211"/>
      <c r="B6" s="211"/>
      <c r="C6" s="211"/>
      <c r="D6" s="211"/>
      <c r="E6" s="211"/>
      <c r="F6" s="211"/>
      <c r="G6" s="211"/>
      <c r="H6" s="211"/>
      <c r="I6" s="211"/>
      <c r="J6" s="211"/>
      <c r="K6" s="211"/>
      <c r="L6" s="211"/>
      <c r="M6" s="211"/>
      <c r="N6" s="211"/>
      <c r="O6" s="211"/>
      <c r="P6" s="211"/>
      <c r="Q6" s="211"/>
      <c r="R6" s="211"/>
      <c r="S6" s="211"/>
      <c r="T6" s="211"/>
      <c r="U6" s="211"/>
      <c r="V6" s="211"/>
      <c r="W6" s="211"/>
      <c r="X6" s="211"/>
    </row>
    <row r="7" spans="1:24" x14ac:dyDescent="0.25">
      <c r="A7" s="211"/>
      <c r="B7" s="211"/>
      <c r="C7" s="211"/>
      <c r="D7" s="211"/>
      <c r="E7" s="211"/>
      <c r="F7" s="211"/>
      <c r="G7" s="211"/>
      <c r="H7" s="211"/>
      <c r="I7" s="211"/>
      <c r="J7" s="211"/>
      <c r="K7" s="211"/>
      <c r="L7" s="211"/>
      <c r="M7" s="211"/>
      <c r="N7" s="211"/>
      <c r="O7" s="211"/>
      <c r="P7" s="211"/>
      <c r="Q7" s="211"/>
      <c r="R7" s="211"/>
      <c r="S7" s="211"/>
      <c r="T7" s="211"/>
      <c r="U7" s="211"/>
      <c r="V7" s="211"/>
      <c r="W7" s="211"/>
      <c r="X7" s="211"/>
    </row>
    <row r="8" spans="1:24" x14ac:dyDescent="0.25">
      <c r="A8" s="211"/>
      <c r="B8" s="211"/>
      <c r="C8" s="211"/>
      <c r="D8" s="211"/>
      <c r="E8" s="211"/>
      <c r="F8" s="211"/>
      <c r="G8" s="211"/>
      <c r="H8" s="211"/>
      <c r="I8" s="211"/>
      <c r="J8" s="211"/>
      <c r="K8" s="211"/>
      <c r="L8" s="211"/>
      <c r="M8" s="211"/>
      <c r="N8" s="211"/>
      <c r="O8" s="211"/>
      <c r="P8" s="211"/>
      <c r="Q8" s="211"/>
      <c r="R8" s="211"/>
      <c r="S8" s="211"/>
      <c r="T8" s="211"/>
      <c r="U8" s="211"/>
      <c r="V8" s="211"/>
      <c r="W8" s="211"/>
      <c r="X8" s="211"/>
    </row>
    <row r="9" spans="1:24" x14ac:dyDescent="0.25">
      <c r="A9" s="211"/>
      <c r="B9" s="211"/>
      <c r="C9" s="211"/>
      <c r="D9" s="211"/>
      <c r="E9" s="211"/>
      <c r="F9" s="211"/>
      <c r="G9" s="211"/>
      <c r="H9" s="211"/>
      <c r="I9" s="211"/>
      <c r="J9" s="211"/>
      <c r="K9" s="211"/>
      <c r="L9" s="211"/>
      <c r="M9" s="211"/>
      <c r="N9" s="211"/>
      <c r="O9" s="211"/>
      <c r="P9" s="211"/>
      <c r="Q9" s="211"/>
      <c r="R9" s="211"/>
      <c r="S9" s="211"/>
      <c r="T9" s="211"/>
      <c r="U9" s="211"/>
      <c r="V9" s="211"/>
      <c r="W9" s="211"/>
      <c r="X9" s="211"/>
    </row>
    <row r="10" spans="1:24" x14ac:dyDescent="0.25">
      <c r="A10" s="211"/>
      <c r="B10" s="211"/>
      <c r="C10" s="211"/>
      <c r="D10" s="211"/>
      <c r="E10" s="211"/>
      <c r="F10" s="211"/>
      <c r="G10" s="211"/>
      <c r="H10" s="211"/>
      <c r="I10" s="211"/>
      <c r="J10" s="211"/>
      <c r="K10" s="211"/>
      <c r="L10" s="211"/>
      <c r="M10" s="211"/>
      <c r="N10" s="211"/>
      <c r="O10" s="211"/>
      <c r="P10" s="211"/>
      <c r="Q10" s="211"/>
      <c r="R10" s="211"/>
      <c r="S10" s="211"/>
      <c r="T10" s="211"/>
      <c r="U10" s="211"/>
      <c r="V10" s="211"/>
      <c r="W10" s="211"/>
      <c r="X10" s="211"/>
    </row>
    <row r="11" spans="1:24" x14ac:dyDescent="0.25">
      <c r="A11" s="211"/>
      <c r="B11" s="211"/>
      <c r="C11" s="211"/>
      <c r="D11" s="211"/>
      <c r="E11" s="211"/>
      <c r="F11" s="211"/>
      <c r="G11" s="211"/>
      <c r="H11" s="211"/>
      <c r="I11" s="211"/>
      <c r="J11" s="211"/>
      <c r="K11" s="211"/>
      <c r="L11" s="211"/>
      <c r="M11" s="211"/>
      <c r="N11" s="211"/>
      <c r="O11" s="211"/>
      <c r="P11" s="211"/>
      <c r="Q11" s="211"/>
      <c r="R11" s="211"/>
      <c r="S11" s="211"/>
      <c r="T11" s="211"/>
      <c r="U11" s="211"/>
      <c r="V11" s="211"/>
      <c r="W11" s="211"/>
      <c r="X11" s="211"/>
    </row>
    <row r="12" spans="1:24" x14ac:dyDescent="0.25">
      <c r="A12" s="211"/>
      <c r="B12" s="211"/>
      <c r="C12" s="211"/>
      <c r="D12" s="211"/>
      <c r="E12" s="211"/>
      <c r="F12" s="211"/>
      <c r="G12" s="211"/>
      <c r="H12" s="211"/>
      <c r="I12" s="211"/>
      <c r="J12" s="211"/>
      <c r="K12" s="211"/>
      <c r="L12" s="211"/>
      <c r="M12" s="211"/>
      <c r="N12" s="211"/>
      <c r="O12" s="211"/>
      <c r="P12" s="211"/>
      <c r="Q12" s="211"/>
      <c r="R12" s="211"/>
      <c r="S12" s="211"/>
      <c r="T12" s="211"/>
      <c r="U12" s="211"/>
      <c r="V12" s="211"/>
      <c r="W12" s="211"/>
      <c r="X12" s="211"/>
    </row>
    <row r="13" spans="1:24" x14ac:dyDescent="0.25">
      <c r="A13" s="211"/>
      <c r="B13" s="211"/>
      <c r="C13" s="211"/>
      <c r="D13" s="211"/>
      <c r="E13" s="211"/>
      <c r="F13" s="211"/>
      <c r="G13" s="211"/>
      <c r="H13" s="211"/>
      <c r="I13" s="211"/>
      <c r="J13" s="211"/>
      <c r="K13" s="211"/>
      <c r="L13" s="211"/>
      <c r="M13" s="211"/>
      <c r="N13" s="211"/>
      <c r="O13" s="211"/>
      <c r="P13" s="211"/>
      <c r="Q13" s="211"/>
      <c r="R13" s="211"/>
      <c r="S13" s="211"/>
      <c r="T13" s="211"/>
      <c r="U13" s="211"/>
      <c r="V13" s="211"/>
      <c r="W13" s="211"/>
      <c r="X13" s="211"/>
    </row>
    <row r="14" spans="1:24" x14ac:dyDescent="0.25">
      <c r="A14" s="211"/>
      <c r="B14" s="211"/>
      <c r="C14" s="211"/>
      <c r="D14" s="211"/>
      <c r="E14" s="211"/>
      <c r="F14" s="211"/>
      <c r="G14" s="211"/>
      <c r="H14" s="211"/>
      <c r="I14" s="211"/>
      <c r="J14" s="211"/>
      <c r="K14" s="211"/>
      <c r="L14" s="211"/>
      <c r="M14" s="211"/>
      <c r="N14" s="211"/>
      <c r="O14" s="211"/>
      <c r="P14" s="211"/>
      <c r="Q14" s="211"/>
      <c r="R14" s="211"/>
      <c r="S14" s="211"/>
      <c r="T14" s="211"/>
      <c r="U14" s="211"/>
      <c r="V14" s="211"/>
      <c r="W14" s="211"/>
      <c r="X14" s="211"/>
    </row>
    <row r="15" spans="1:24" x14ac:dyDescent="0.25">
      <c r="A15" s="211"/>
      <c r="B15" s="211"/>
      <c r="C15" s="211"/>
      <c r="D15" s="211"/>
      <c r="E15" s="211"/>
      <c r="F15" s="211"/>
      <c r="G15" s="211"/>
      <c r="H15" s="211"/>
      <c r="I15" s="211"/>
      <c r="J15" s="211"/>
      <c r="K15" s="211"/>
      <c r="L15" s="211"/>
      <c r="M15" s="211"/>
      <c r="N15" s="211"/>
      <c r="O15" s="211"/>
      <c r="P15" s="211"/>
      <c r="Q15" s="211"/>
      <c r="R15" s="211"/>
      <c r="S15" s="211"/>
      <c r="T15" s="211"/>
      <c r="U15" s="211"/>
      <c r="V15" s="211"/>
      <c r="W15" s="211"/>
      <c r="X15" s="211"/>
    </row>
    <row r="16" spans="1:24" x14ac:dyDescent="0.25">
      <c r="A16" s="211"/>
      <c r="B16" s="211"/>
      <c r="C16" s="211"/>
      <c r="D16" s="211"/>
      <c r="E16" s="211"/>
      <c r="F16" s="211"/>
      <c r="G16" s="211"/>
      <c r="H16" s="211"/>
      <c r="I16" s="211"/>
      <c r="J16" s="211"/>
      <c r="K16" s="211"/>
      <c r="L16" s="211"/>
      <c r="M16" s="211"/>
      <c r="N16" s="211"/>
      <c r="O16" s="211"/>
      <c r="P16" s="211"/>
      <c r="Q16" s="211"/>
      <c r="R16" s="211"/>
      <c r="S16" s="211"/>
      <c r="T16" s="211"/>
      <c r="U16" s="211"/>
      <c r="V16" s="211"/>
      <c r="W16" s="211"/>
      <c r="X16" s="211"/>
    </row>
    <row r="17" spans="1:24" x14ac:dyDescent="0.25">
      <c r="A17" s="211"/>
      <c r="B17" s="211"/>
      <c r="C17" s="211"/>
      <c r="D17" s="211"/>
      <c r="E17" s="211"/>
      <c r="F17" s="211"/>
      <c r="G17" s="211"/>
      <c r="H17" s="211"/>
      <c r="I17" s="211"/>
      <c r="J17" s="211"/>
      <c r="K17" s="211"/>
      <c r="L17" s="211"/>
      <c r="M17" s="211"/>
      <c r="N17" s="211"/>
      <c r="O17" s="211"/>
      <c r="P17" s="211"/>
      <c r="Q17" s="211"/>
      <c r="R17" s="211"/>
      <c r="S17" s="211"/>
      <c r="T17" s="211"/>
      <c r="U17" s="211"/>
      <c r="V17" s="211"/>
      <c r="W17" s="211"/>
      <c r="X17" s="211"/>
    </row>
    <row r="18" spans="1:24" x14ac:dyDescent="0.25">
      <c r="A18" s="211"/>
      <c r="B18" s="211"/>
      <c r="C18" s="211"/>
      <c r="D18" s="211"/>
      <c r="E18" s="211"/>
      <c r="F18" s="211"/>
      <c r="G18" s="211"/>
      <c r="H18" s="211"/>
      <c r="I18" s="211"/>
      <c r="J18" s="211"/>
      <c r="K18" s="211"/>
      <c r="L18" s="211"/>
      <c r="M18" s="211"/>
      <c r="N18" s="211"/>
      <c r="O18" s="211"/>
      <c r="P18" s="211"/>
      <c r="Q18" s="211"/>
      <c r="R18" s="211"/>
      <c r="S18" s="211"/>
      <c r="T18" s="211"/>
      <c r="U18" s="211"/>
      <c r="V18" s="211"/>
      <c r="W18" s="211"/>
      <c r="X18" s="211"/>
    </row>
    <row r="19" spans="1:24" x14ac:dyDescent="0.25">
      <c r="A19" s="211"/>
      <c r="B19" s="211"/>
      <c r="C19" s="211"/>
      <c r="D19" s="211"/>
      <c r="E19" s="211"/>
      <c r="F19" s="211"/>
      <c r="G19" s="211"/>
      <c r="H19" s="211"/>
      <c r="I19" s="211"/>
      <c r="J19" s="211"/>
      <c r="K19" s="211"/>
      <c r="L19" s="211"/>
      <c r="M19" s="211"/>
      <c r="N19" s="211"/>
      <c r="O19" s="211"/>
      <c r="P19" s="211"/>
      <c r="Q19" s="211"/>
      <c r="R19" s="211"/>
      <c r="S19" s="211"/>
      <c r="T19" s="211"/>
      <c r="U19" s="211"/>
      <c r="V19" s="211"/>
      <c r="W19" s="211"/>
      <c r="X19" s="211"/>
    </row>
    <row r="20" spans="1:24" x14ac:dyDescent="0.25">
      <c r="A20" s="211"/>
      <c r="B20" s="211"/>
      <c r="C20" s="211"/>
      <c r="D20" s="211"/>
      <c r="E20" s="211"/>
      <c r="F20" s="211"/>
      <c r="G20" s="211"/>
      <c r="H20" s="211"/>
      <c r="I20" s="211"/>
      <c r="J20" s="211"/>
      <c r="K20" s="211"/>
      <c r="L20" s="211"/>
      <c r="M20" s="211"/>
      <c r="N20" s="211"/>
      <c r="O20" s="211"/>
      <c r="P20" s="211"/>
      <c r="Q20" s="211"/>
      <c r="R20" s="211"/>
      <c r="S20" s="211"/>
      <c r="T20" s="211"/>
      <c r="U20" s="211"/>
      <c r="V20" s="211"/>
      <c r="W20" s="211"/>
      <c r="X20" s="211"/>
    </row>
    <row r="21" spans="1:24" x14ac:dyDescent="0.25">
      <c r="A21" s="211"/>
      <c r="B21" s="211"/>
      <c r="C21" s="211"/>
      <c r="D21" s="211"/>
      <c r="E21" s="211"/>
      <c r="F21" s="211"/>
      <c r="G21" s="211"/>
      <c r="H21" s="211"/>
      <c r="I21" s="211"/>
      <c r="J21" s="211"/>
      <c r="K21" s="211"/>
      <c r="L21" s="211"/>
      <c r="M21" s="211"/>
      <c r="N21" s="211"/>
      <c r="O21" s="211"/>
      <c r="P21" s="211"/>
      <c r="Q21" s="211"/>
      <c r="R21" s="211"/>
      <c r="S21" s="211"/>
      <c r="T21" s="211"/>
      <c r="U21" s="211"/>
      <c r="V21" s="211"/>
      <c r="W21" s="211"/>
      <c r="X21" s="211"/>
    </row>
    <row r="22" spans="1:24" x14ac:dyDescent="0.25">
      <c r="A22" s="211"/>
      <c r="B22" s="211"/>
      <c r="C22" s="211"/>
      <c r="D22" s="211"/>
      <c r="E22" s="211"/>
      <c r="F22" s="211"/>
      <c r="G22" s="211"/>
      <c r="H22" s="211"/>
      <c r="I22" s="211"/>
      <c r="J22" s="211"/>
      <c r="K22" s="211"/>
      <c r="L22" s="211"/>
      <c r="M22" s="211"/>
      <c r="N22" s="211"/>
      <c r="O22" s="211"/>
      <c r="P22" s="211"/>
      <c r="Q22" s="211"/>
      <c r="R22" s="211"/>
      <c r="S22" s="211"/>
      <c r="T22" s="211"/>
      <c r="U22" s="211"/>
      <c r="V22" s="211"/>
      <c r="W22" s="211"/>
      <c r="X22" s="211"/>
    </row>
    <row r="23" spans="1:24" x14ac:dyDescent="0.25">
      <c r="A23" s="211"/>
      <c r="B23" s="211"/>
      <c r="C23" s="211"/>
      <c r="D23" s="211"/>
      <c r="E23" s="211"/>
      <c r="F23" s="211"/>
      <c r="G23" s="211"/>
      <c r="H23" s="211"/>
      <c r="I23" s="211"/>
      <c r="J23" s="211"/>
      <c r="K23" s="211"/>
      <c r="L23" s="211"/>
      <c r="M23" s="211"/>
      <c r="N23" s="211"/>
      <c r="O23" s="211"/>
      <c r="P23" s="211"/>
      <c r="Q23" s="211"/>
      <c r="R23" s="211"/>
      <c r="S23" s="211"/>
      <c r="T23" s="211"/>
      <c r="U23" s="211"/>
      <c r="V23" s="211"/>
      <c r="W23" s="211"/>
      <c r="X23" s="211"/>
    </row>
    <row r="24" spans="1:24" x14ac:dyDescent="0.25">
      <c r="A24" s="211"/>
      <c r="B24" s="211"/>
      <c r="C24" s="211"/>
      <c r="D24" s="211"/>
      <c r="E24" s="211"/>
      <c r="F24" s="211"/>
      <c r="G24" s="211"/>
      <c r="H24" s="211"/>
      <c r="I24" s="211"/>
      <c r="J24" s="211"/>
      <c r="K24" s="211"/>
      <c r="L24" s="211"/>
      <c r="M24" s="211"/>
      <c r="N24" s="211"/>
      <c r="O24" s="211"/>
      <c r="P24" s="211"/>
      <c r="Q24" s="211"/>
      <c r="R24" s="211"/>
      <c r="S24" s="211"/>
      <c r="T24" s="211"/>
      <c r="U24" s="211"/>
      <c r="V24" s="211"/>
      <c r="W24" s="211"/>
      <c r="X24" s="211"/>
    </row>
    <row r="25" spans="1:24" x14ac:dyDescent="0.25">
      <c r="A25" s="211"/>
      <c r="B25" s="211"/>
      <c r="C25" s="211"/>
      <c r="D25" s="211"/>
      <c r="E25" s="211"/>
      <c r="F25" s="211"/>
      <c r="G25" s="211"/>
      <c r="H25" s="211"/>
      <c r="I25" s="211"/>
      <c r="J25" s="211"/>
      <c r="K25" s="211"/>
      <c r="L25" s="211"/>
      <c r="M25" s="211"/>
      <c r="N25" s="211"/>
      <c r="O25" s="211"/>
      <c r="P25" s="211"/>
      <c r="Q25" s="211"/>
      <c r="R25" s="211"/>
      <c r="S25" s="211"/>
      <c r="T25" s="211"/>
      <c r="U25" s="211"/>
      <c r="V25" s="211"/>
      <c r="W25" s="211"/>
      <c r="X25" s="211"/>
    </row>
    <row r="26" spans="1:24" x14ac:dyDescent="0.25">
      <c r="A26" s="211"/>
      <c r="B26" s="211"/>
      <c r="C26" s="211"/>
      <c r="D26" s="211"/>
      <c r="E26" s="211"/>
      <c r="F26" s="211"/>
      <c r="G26" s="211"/>
      <c r="H26" s="211"/>
      <c r="I26" s="211"/>
      <c r="J26" s="211"/>
      <c r="K26" s="211"/>
      <c r="L26" s="211"/>
      <c r="M26" s="211"/>
      <c r="N26" s="211"/>
      <c r="O26" s="211"/>
      <c r="P26" s="211"/>
      <c r="Q26" s="211"/>
      <c r="R26" s="211"/>
      <c r="S26" s="211"/>
      <c r="T26" s="211"/>
      <c r="U26" s="211"/>
      <c r="V26" s="211"/>
      <c r="W26" s="211"/>
      <c r="X26" s="211"/>
    </row>
    <row r="27" spans="1:24" x14ac:dyDescent="0.25">
      <c r="A27" s="211"/>
      <c r="B27" s="211"/>
      <c r="C27" s="211"/>
      <c r="D27" s="211"/>
      <c r="E27" s="211"/>
      <c r="F27" s="211"/>
      <c r="G27" s="211"/>
      <c r="H27" s="211"/>
      <c r="I27" s="211"/>
      <c r="J27" s="211"/>
      <c r="K27" s="211"/>
      <c r="L27" s="211"/>
      <c r="M27" s="211"/>
      <c r="N27" s="211"/>
      <c r="O27" s="211"/>
      <c r="P27" s="211"/>
      <c r="Q27" s="211"/>
      <c r="R27" s="211"/>
      <c r="S27" s="211"/>
      <c r="T27" s="211"/>
      <c r="U27" s="211"/>
      <c r="V27" s="211"/>
      <c r="W27" s="211"/>
      <c r="X27" s="211"/>
    </row>
    <row r="28" spans="1:24" x14ac:dyDescent="0.25">
      <c r="A28" s="211"/>
      <c r="B28" s="211"/>
      <c r="C28" s="211"/>
      <c r="D28" s="211"/>
      <c r="E28" s="211"/>
      <c r="F28" s="211"/>
      <c r="G28" s="211"/>
      <c r="H28" s="211"/>
      <c r="I28" s="211"/>
      <c r="J28" s="211"/>
      <c r="K28" s="211"/>
      <c r="L28" s="211"/>
      <c r="M28" s="211"/>
      <c r="N28" s="211"/>
      <c r="O28" s="211"/>
      <c r="P28" s="211"/>
      <c r="Q28" s="211"/>
      <c r="R28" s="211"/>
      <c r="S28" s="211"/>
      <c r="T28" s="211"/>
      <c r="U28" s="211"/>
      <c r="V28" s="211"/>
      <c r="W28" s="211"/>
      <c r="X28" s="211"/>
    </row>
    <row r="29" spans="1:24" x14ac:dyDescent="0.25">
      <c r="A29" s="211"/>
      <c r="B29" s="211"/>
      <c r="C29" s="211"/>
      <c r="D29" s="211"/>
      <c r="E29" s="211"/>
      <c r="F29" s="211"/>
      <c r="G29" s="211"/>
      <c r="H29" s="211"/>
      <c r="I29" s="211"/>
      <c r="J29" s="211"/>
      <c r="K29" s="211"/>
      <c r="L29" s="211"/>
      <c r="M29" s="211"/>
      <c r="N29" s="211"/>
      <c r="O29" s="211"/>
      <c r="P29" s="211"/>
      <c r="Q29" s="211"/>
      <c r="R29" s="211"/>
      <c r="S29" s="211"/>
      <c r="T29" s="211"/>
      <c r="U29" s="211"/>
      <c r="V29" s="211"/>
      <c r="W29" s="211"/>
      <c r="X29" s="211"/>
    </row>
    <row r="30" spans="1:24" x14ac:dyDescent="0.25">
      <c r="A30" s="211"/>
      <c r="B30" s="211"/>
      <c r="C30" s="211"/>
      <c r="D30" s="211"/>
      <c r="E30" s="211"/>
      <c r="F30" s="211"/>
      <c r="G30" s="211"/>
      <c r="H30" s="211"/>
      <c r="I30" s="211"/>
      <c r="J30" s="211"/>
      <c r="K30" s="211"/>
      <c r="L30" s="211"/>
      <c r="M30" s="211"/>
      <c r="N30" s="211"/>
      <c r="O30" s="211"/>
      <c r="P30" s="211"/>
      <c r="Q30" s="211"/>
      <c r="R30" s="211"/>
      <c r="S30" s="211"/>
      <c r="T30" s="211"/>
      <c r="U30" s="211"/>
      <c r="V30" s="211"/>
      <c r="W30" s="211"/>
      <c r="X30" s="211"/>
    </row>
    <row r="31" spans="1:24" x14ac:dyDescent="0.25">
      <c r="A31" s="211"/>
      <c r="B31" s="211"/>
      <c r="C31" s="211"/>
      <c r="D31" s="211"/>
      <c r="E31" s="211"/>
      <c r="F31" s="211"/>
      <c r="G31" s="211"/>
      <c r="H31" s="211"/>
      <c r="I31" s="211"/>
      <c r="J31" s="211"/>
      <c r="K31" s="211"/>
      <c r="L31" s="211"/>
      <c r="M31" s="211"/>
      <c r="N31" s="211"/>
      <c r="O31" s="211"/>
      <c r="P31" s="211"/>
      <c r="Q31" s="211"/>
      <c r="R31" s="211"/>
      <c r="S31" s="211"/>
      <c r="T31" s="211"/>
      <c r="U31" s="211"/>
      <c r="V31" s="211"/>
      <c r="W31" s="211"/>
      <c r="X31" s="211"/>
    </row>
    <row r="32" spans="1:24" x14ac:dyDescent="0.25">
      <c r="A32" s="211"/>
      <c r="B32" s="211"/>
      <c r="C32" s="211"/>
      <c r="D32" s="211"/>
      <c r="E32" s="211"/>
      <c r="F32" s="211"/>
      <c r="G32" s="211"/>
      <c r="H32" s="211"/>
      <c r="I32" s="211"/>
      <c r="J32" s="211"/>
      <c r="K32" s="211"/>
      <c r="L32" s="211"/>
      <c r="M32" s="211"/>
      <c r="N32" s="211"/>
      <c r="O32" s="211"/>
      <c r="P32" s="211"/>
      <c r="Q32" s="211"/>
      <c r="R32" s="211"/>
      <c r="S32" s="211"/>
      <c r="T32" s="211"/>
      <c r="U32" s="211"/>
      <c r="V32" s="211"/>
      <c r="W32" s="211"/>
      <c r="X32" s="211"/>
    </row>
    <row r="33" spans="1:24" x14ac:dyDescent="0.25">
      <c r="A33" s="211"/>
      <c r="B33" s="211"/>
      <c r="C33" s="211"/>
      <c r="D33" s="211"/>
      <c r="E33" s="211"/>
      <c r="F33" s="211"/>
      <c r="G33" s="211"/>
      <c r="H33" s="211"/>
      <c r="I33" s="211"/>
      <c r="J33" s="211"/>
      <c r="K33" s="211"/>
      <c r="L33" s="211"/>
      <c r="M33" s="211"/>
      <c r="N33" s="211"/>
      <c r="O33" s="211"/>
      <c r="P33" s="211"/>
      <c r="Q33" s="211"/>
      <c r="R33" s="211"/>
      <c r="S33" s="211"/>
      <c r="T33" s="211"/>
      <c r="U33" s="211"/>
      <c r="V33" s="211"/>
      <c r="W33" s="211"/>
      <c r="X33" s="211"/>
    </row>
    <row r="34" spans="1:24" x14ac:dyDescent="0.25">
      <c r="A34" s="211"/>
      <c r="B34" s="211"/>
      <c r="C34" s="211"/>
      <c r="D34" s="211"/>
      <c r="E34" s="211"/>
      <c r="F34" s="211"/>
      <c r="G34" s="211"/>
      <c r="H34" s="211"/>
      <c r="I34" s="211"/>
      <c r="J34" s="211"/>
      <c r="K34" s="211"/>
      <c r="L34" s="211"/>
      <c r="M34" s="211"/>
      <c r="N34" s="211"/>
      <c r="O34" s="211"/>
      <c r="P34" s="211"/>
      <c r="Q34" s="211"/>
      <c r="R34" s="211"/>
      <c r="S34" s="211"/>
      <c r="T34" s="211"/>
      <c r="U34" s="211"/>
      <c r="V34" s="211"/>
      <c r="W34" s="211"/>
      <c r="X34" s="211"/>
    </row>
    <row r="35" spans="1:24" x14ac:dyDescent="0.25">
      <c r="A35" s="211"/>
      <c r="B35" s="211"/>
      <c r="C35" s="211"/>
      <c r="D35" s="211"/>
      <c r="E35" s="211"/>
      <c r="F35" s="211"/>
      <c r="G35" s="211"/>
      <c r="H35" s="211"/>
      <c r="I35" s="211"/>
      <c r="J35" s="211"/>
      <c r="K35" s="211"/>
      <c r="L35" s="211"/>
      <c r="M35" s="211"/>
      <c r="N35" s="211"/>
      <c r="O35" s="211"/>
      <c r="P35" s="211"/>
      <c r="Q35" s="211"/>
      <c r="R35" s="211"/>
      <c r="S35" s="211"/>
      <c r="T35" s="211"/>
      <c r="U35" s="211"/>
      <c r="V35" s="211"/>
      <c r="W35" s="211"/>
      <c r="X35" s="211"/>
    </row>
    <row r="36" spans="1:24" x14ac:dyDescent="0.25">
      <c r="A36" s="211"/>
      <c r="B36" s="211"/>
      <c r="C36" s="211"/>
      <c r="D36" s="211"/>
      <c r="E36" s="211"/>
      <c r="F36" s="211"/>
      <c r="G36" s="211"/>
      <c r="H36" s="211"/>
      <c r="I36" s="211"/>
      <c r="J36" s="211"/>
      <c r="K36" s="211"/>
      <c r="L36" s="211"/>
      <c r="M36" s="211"/>
      <c r="N36" s="211"/>
      <c r="O36" s="211"/>
      <c r="P36" s="211"/>
      <c r="Q36" s="211"/>
      <c r="R36" s="211"/>
      <c r="S36" s="211"/>
      <c r="T36" s="211"/>
      <c r="U36" s="211"/>
      <c r="V36" s="211"/>
      <c r="W36" s="211"/>
      <c r="X36" s="211"/>
    </row>
    <row r="37" spans="1:24" x14ac:dyDescent="0.25">
      <c r="A37" s="211"/>
      <c r="B37" s="211"/>
      <c r="C37" s="211"/>
      <c r="D37" s="211"/>
      <c r="E37" s="211"/>
      <c r="F37" s="211"/>
      <c r="G37" s="211"/>
      <c r="H37" s="211"/>
      <c r="I37" s="211"/>
      <c r="J37" s="211"/>
      <c r="K37" s="211"/>
      <c r="L37" s="211"/>
      <c r="M37" s="211"/>
      <c r="N37" s="211"/>
      <c r="O37" s="211"/>
      <c r="P37" s="211"/>
      <c r="Q37" s="211"/>
      <c r="R37" s="211"/>
      <c r="S37" s="211"/>
      <c r="T37" s="211"/>
      <c r="U37" s="211"/>
      <c r="V37" s="211"/>
      <c r="W37" s="211"/>
      <c r="X37" s="211"/>
    </row>
    <row r="38" spans="1:24" x14ac:dyDescent="0.25">
      <c r="A38" s="211"/>
      <c r="B38" s="211"/>
      <c r="C38" s="211"/>
      <c r="D38" s="211"/>
      <c r="E38" s="211"/>
      <c r="F38" s="211"/>
      <c r="G38" s="211"/>
      <c r="H38" s="211"/>
      <c r="I38" s="211"/>
      <c r="J38" s="211"/>
      <c r="K38" s="211"/>
      <c r="L38" s="211"/>
      <c r="M38" s="211"/>
      <c r="N38" s="211"/>
      <c r="O38" s="211"/>
      <c r="P38" s="211"/>
      <c r="Q38" s="211"/>
      <c r="R38" s="211"/>
      <c r="S38" s="211"/>
      <c r="T38" s="211"/>
      <c r="U38" s="211"/>
      <c r="V38" s="211"/>
      <c r="W38" s="211"/>
      <c r="X38" s="211"/>
    </row>
    <row r="39" spans="1:24" x14ac:dyDescent="0.25">
      <c r="A39" s="211"/>
      <c r="B39" s="211"/>
      <c r="C39" s="211"/>
      <c r="D39" s="211"/>
      <c r="E39" s="211"/>
      <c r="F39" s="211"/>
      <c r="G39" s="211"/>
      <c r="H39" s="211"/>
      <c r="I39" s="211"/>
      <c r="J39" s="211"/>
      <c r="K39" s="211"/>
      <c r="L39" s="211"/>
      <c r="M39" s="211"/>
      <c r="N39" s="211"/>
      <c r="O39" s="211"/>
      <c r="P39" s="211"/>
      <c r="Q39" s="211"/>
      <c r="R39" s="211"/>
      <c r="S39" s="211"/>
      <c r="T39" s="211"/>
      <c r="U39" s="211"/>
      <c r="V39" s="211"/>
      <c r="W39" s="211"/>
      <c r="X39" s="211"/>
    </row>
    <row r="40" spans="1:24" x14ac:dyDescent="0.25">
      <c r="A40" s="211"/>
      <c r="B40" s="211"/>
      <c r="C40" s="211"/>
      <c r="D40" s="211"/>
      <c r="E40" s="211"/>
      <c r="F40" s="211"/>
      <c r="G40" s="211"/>
      <c r="H40" s="211"/>
      <c r="I40" s="211"/>
      <c r="J40" s="211"/>
      <c r="K40" s="211"/>
      <c r="L40" s="211"/>
      <c r="M40" s="211"/>
      <c r="N40" s="211"/>
      <c r="O40" s="211"/>
      <c r="P40" s="211"/>
      <c r="Q40" s="211"/>
      <c r="R40" s="211"/>
      <c r="S40" s="211"/>
      <c r="T40" s="211"/>
      <c r="U40" s="211"/>
      <c r="V40" s="211"/>
      <c r="W40" s="211"/>
      <c r="X40" s="211"/>
    </row>
    <row r="41" spans="1:24" x14ac:dyDescent="0.25">
      <c r="A41" s="211"/>
      <c r="B41" s="211"/>
      <c r="C41" s="211"/>
      <c r="D41" s="211"/>
      <c r="E41" s="211"/>
      <c r="F41" s="211"/>
      <c r="G41" s="211"/>
      <c r="H41" s="211"/>
      <c r="I41" s="211"/>
      <c r="J41" s="211"/>
      <c r="K41" s="211"/>
      <c r="L41" s="211"/>
      <c r="M41" s="211"/>
      <c r="N41" s="211"/>
      <c r="O41" s="211"/>
      <c r="P41" s="211"/>
      <c r="Q41" s="211"/>
      <c r="R41" s="211"/>
      <c r="S41" s="211"/>
      <c r="T41" s="211"/>
      <c r="U41" s="211"/>
      <c r="V41" s="211"/>
      <c r="W41" s="211"/>
      <c r="X41" s="211"/>
    </row>
    <row r="42" spans="1:24" x14ac:dyDescent="0.25">
      <c r="A42" s="211"/>
      <c r="B42" s="211"/>
      <c r="C42" s="211"/>
      <c r="D42" s="211"/>
      <c r="E42" s="211"/>
      <c r="F42" s="211"/>
      <c r="G42" s="211"/>
      <c r="H42" s="211"/>
      <c r="I42" s="211"/>
      <c r="J42" s="211"/>
      <c r="K42" s="211"/>
      <c r="L42" s="211"/>
      <c r="M42" s="211"/>
      <c r="N42" s="211"/>
      <c r="O42" s="211"/>
      <c r="P42" s="211"/>
      <c r="Q42" s="211"/>
      <c r="R42" s="211"/>
      <c r="S42" s="211"/>
      <c r="T42" s="211"/>
      <c r="U42" s="211"/>
      <c r="V42" s="211"/>
      <c r="W42" s="211"/>
      <c r="X42" s="211"/>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A6102-76A2-4E63-BBD4-5E5AE46090E0}">
  <sheetPr>
    <pageSetUpPr fitToPage="1"/>
  </sheetPr>
  <dimension ref="A1:AB47"/>
  <sheetViews>
    <sheetView showGridLines="0" workbookViewId="0">
      <pane ySplit="1" topLeftCell="A3" activePane="bottomLeft" state="frozen"/>
      <selection pane="bottomLeft" activeCell="B4" sqref="B4:Z4"/>
    </sheetView>
  </sheetViews>
  <sheetFormatPr baseColWidth="10" defaultColWidth="9.140625" defaultRowHeight="15" x14ac:dyDescent="0.25"/>
  <cols>
    <col min="1" max="1" width="19.28515625" style="211" customWidth="1"/>
    <col min="2" max="3" width="9.140625" style="246"/>
    <col min="4" max="4" width="16.28515625" style="246" customWidth="1"/>
    <col min="5" max="6" width="9.140625" style="246"/>
    <col min="7" max="7" width="16.7109375" style="246" bestFit="1" customWidth="1"/>
    <col min="8" max="23" width="9.140625" style="246"/>
    <col min="24" max="28" width="9.140625" style="211"/>
  </cols>
  <sheetData>
    <row r="1" spans="2:26" ht="104.25" customHeight="1" x14ac:dyDescent="0.35">
      <c r="B1" s="244"/>
      <c r="C1" s="245"/>
      <c r="D1" s="245"/>
      <c r="E1" s="245"/>
      <c r="F1" s="245"/>
      <c r="G1" s="245"/>
      <c r="H1" s="245"/>
      <c r="I1" s="245"/>
      <c r="J1" s="245"/>
      <c r="K1" s="245"/>
      <c r="L1" s="245"/>
      <c r="M1" s="245"/>
      <c r="N1" s="245"/>
      <c r="O1" s="245"/>
      <c r="P1" s="245"/>
      <c r="Q1" s="245"/>
      <c r="R1" s="245"/>
      <c r="S1" s="245"/>
      <c r="T1" s="245"/>
      <c r="U1" s="245"/>
      <c r="V1" s="245"/>
      <c r="W1" s="245"/>
    </row>
    <row r="2" spans="2:26" ht="51.75" customHeight="1" x14ac:dyDescent="0.25"/>
    <row r="3" spans="2:26" ht="285.75" customHeight="1" x14ac:dyDescent="0.25">
      <c r="B3" s="247" t="s">
        <v>295</v>
      </c>
      <c r="C3" s="248"/>
      <c r="D3" s="248"/>
      <c r="E3" s="248"/>
      <c r="F3" s="248"/>
      <c r="G3" s="248"/>
      <c r="H3" s="248"/>
      <c r="I3" s="248"/>
      <c r="J3" s="248"/>
      <c r="K3" s="248"/>
      <c r="L3" s="248"/>
      <c r="M3" s="248"/>
      <c r="N3" s="248"/>
      <c r="O3" s="248"/>
      <c r="P3" s="248"/>
      <c r="Q3" s="248"/>
      <c r="R3" s="248"/>
      <c r="S3" s="248"/>
      <c r="T3" s="248"/>
      <c r="U3" s="248"/>
      <c r="V3" s="248"/>
      <c r="W3" s="248"/>
      <c r="X3" s="248"/>
      <c r="Y3" s="248"/>
      <c r="Z3" s="248"/>
    </row>
    <row r="4" spans="2:26" ht="82.5" customHeight="1" x14ac:dyDescent="0.25">
      <c r="B4" s="249" t="s">
        <v>300</v>
      </c>
      <c r="C4" s="249"/>
      <c r="D4" s="249"/>
      <c r="E4" s="249"/>
      <c r="F4" s="249"/>
      <c r="G4" s="249"/>
      <c r="H4" s="249"/>
      <c r="I4" s="249"/>
      <c r="J4" s="249"/>
      <c r="K4" s="249"/>
      <c r="L4" s="249"/>
      <c r="M4" s="249"/>
      <c r="N4" s="249"/>
      <c r="O4" s="249"/>
      <c r="P4" s="249"/>
      <c r="Q4" s="249"/>
      <c r="R4" s="249"/>
      <c r="S4" s="249"/>
      <c r="T4" s="249"/>
      <c r="U4" s="249"/>
      <c r="V4" s="249"/>
      <c r="W4" s="249"/>
      <c r="X4" s="249"/>
      <c r="Y4" s="249"/>
      <c r="Z4" s="249"/>
    </row>
    <row r="5" spans="2:26" ht="79.5" customHeight="1" x14ac:dyDescent="0.25">
      <c r="B5" s="250"/>
      <c r="G5" s="251" t="s">
        <v>294</v>
      </c>
      <c r="H5" s="251"/>
      <c r="I5" s="251"/>
      <c r="J5" s="251"/>
      <c r="K5" s="251"/>
      <c r="L5" s="251"/>
      <c r="M5" s="251"/>
      <c r="N5" s="251"/>
      <c r="O5" s="251"/>
      <c r="P5" s="251"/>
      <c r="Q5" s="251"/>
      <c r="R5" s="251"/>
      <c r="S5" s="251"/>
      <c r="T5" s="251"/>
      <c r="U5" s="251"/>
      <c r="V5" s="251"/>
    </row>
    <row r="6" spans="2:26" ht="79.5" customHeight="1" x14ac:dyDescent="0.25">
      <c r="B6" s="252" t="s">
        <v>301</v>
      </c>
      <c r="C6" s="252"/>
      <c r="D6" s="252"/>
      <c r="E6" s="252"/>
      <c r="F6" s="252"/>
      <c r="G6" s="252"/>
      <c r="H6" s="252"/>
      <c r="I6" s="252"/>
      <c r="J6" s="252"/>
      <c r="K6" s="252"/>
      <c r="L6" s="252"/>
      <c r="M6" s="252"/>
      <c r="N6" s="252"/>
      <c r="O6" s="252"/>
      <c r="P6" s="252"/>
      <c r="Q6" s="252"/>
      <c r="R6" s="252"/>
      <c r="S6" s="252"/>
      <c r="T6" s="252"/>
      <c r="U6" s="252"/>
      <c r="V6" s="252"/>
      <c r="W6" s="252"/>
      <c r="X6" s="252"/>
      <c r="Y6" s="252"/>
      <c r="Z6" s="252"/>
    </row>
    <row r="7" spans="2:26" ht="79.5" customHeight="1" x14ac:dyDescent="0.25">
      <c r="B7" s="253" t="s">
        <v>4</v>
      </c>
      <c r="C7" s="253"/>
      <c r="D7" s="253"/>
      <c r="E7" s="253"/>
      <c r="F7" s="253"/>
      <c r="G7" s="253"/>
      <c r="H7" s="253"/>
      <c r="I7" s="253"/>
      <c r="J7" s="253"/>
      <c r="K7" s="253"/>
      <c r="L7" s="253"/>
      <c r="M7" s="253"/>
      <c r="N7" s="253"/>
      <c r="O7" s="253"/>
      <c r="P7" s="253"/>
      <c r="Q7" s="253"/>
      <c r="R7" s="253"/>
      <c r="S7" s="253"/>
      <c r="T7" s="253"/>
      <c r="U7" s="253"/>
      <c r="V7" s="253"/>
      <c r="W7" s="253"/>
      <c r="X7" s="253"/>
      <c r="Y7" s="253"/>
      <c r="Z7" s="253"/>
    </row>
    <row r="8" spans="2:26" ht="79.5" customHeight="1" x14ac:dyDescent="0.25">
      <c r="B8" s="253" t="s">
        <v>302</v>
      </c>
      <c r="C8" s="253"/>
      <c r="D8" s="253"/>
      <c r="E8" s="253"/>
      <c r="F8" s="253"/>
      <c r="G8" s="253"/>
      <c r="H8" s="253"/>
      <c r="I8" s="253"/>
      <c r="J8" s="253"/>
      <c r="K8" s="253"/>
      <c r="L8" s="253"/>
      <c r="M8" s="253"/>
      <c r="N8" s="253"/>
      <c r="O8" s="253"/>
      <c r="P8" s="253"/>
      <c r="Q8" s="253"/>
      <c r="R8" s="253"/>
      <c r="S8" s="253"/>
      <c r="T8" s="253"/>
      <c r="U8" s="253"/>
      <c r="V8" s="253"/>
      <c r="W8" s="253"/>
      <c r="X8" s="253"/>
      <c r="Y8" s="253"/>
      <c r="Z8" s="253"/>
    </row>
    <row r="9" spans="2:26" ht="79.5" customHeight="1" x14ac:dyDescent="0.25">
      <c r="B9" s="253" t="s">
        <v>303</v>
      </c>
      <c r="C9" s="253"/>
      <c r="D9" s="253"/>
      <c r="E9" s="253"/>
      <c r="F9" s="253"/>
      <c r="G9" s="253"/>
      <c r="H9" s="253"/>
      <c r="I9" s="253"/>
      <c r="J9" s="253"/>
      <c r="K9" s="253"/>
      <c r="L9" s="253"/>
      <c r="M9" s="253"/>
      <c r="N9" s="253"/>
      <c r="O9" s="253"/>
      <c r="P9" s="253"/>
      <c r="Q9" s="253"/>
      <c r="R9" s="253"/>
      <c r="S9" s="253"/>
      <c r="T9" s="253"/>
      <c r="U9" s="253"/>
      <c r="V9" s="253"/>
      <c r="W9" s="253"/>
      <c r="X9" s="253"/>
      <c r="Y9" s="253"/>
      <c r="Z9" s="253"/>
    </row>
    <row r="10" spans="2:26" ht="84" customHeight="1" x14ac:dyDescent="0.25">
      <c r="B10" s="252" t="s">
        <v>304</v>
      </c>
      <c r="C10" s="252"/>
      <c r="D10" s="252"/>
      <c r="E10" s="252"/>
      <c r="F10" s="252"/>
      <c r="G10" s="252"/>
      <c r="H10" s="252"/>
      <c r="I10" s="252"/>
      <c r="J10" s="252"/>
      <c r="K10" s="252"/>
      <c r="L10" s="252"/>
      <c r="M10" s="252"/>
      <c r="N10" s="252"/>
      <c r="O10" s="252"/>
      <c r="P10" s="252"/>
      <c r="Q10" s="252"/>
      <c r="R10" s="252"/>
      <c r="S10" s="252"/>
      <c r="T10" s="252"/>
      <c r="U10" s="252"/>
      <c r="V10" s="252"/>
      <c r="W10" s="252"/>
      <c r="X10" s="252"/>
      <c r="Y10" s="252"/>
      <c r="Z10" s="252"/>
    </row>
    <row r="11" spans="2:26" ht="65.25" customHeight="1" x14ac:dyDescent="0.25">
      <c r="B11" s="254" t="s">
        <v>305</v>
      </c>
      <c r="C11" s="254"/>
      <c r="D11" s="254"/>
      <c r="E11" s="254"/>
      <c r="F11" s="254"/>
      <c r="G11" s="254"/>
      <c r="H11" s="254"/>
      <c r="I11" s="254"/>
      <c r="J11" s="254"/>
      <c r="K11" s="254"/>
      <c r="L11" s="254"/>
      <c r="M11" s="254"/>
      <c r="N11" s="254"/>
      <c r="O11" s="254"/>
      <c r="P11" s="254"/>
      <c r="Q11" s="254"/>
      <c r="R11" s="254"/>
      <c r="S11" s="254"/>
      <c r="T11" s="254"/>
      <c r="U11" s="254"/>
      <c r="V11" s="254"/>
      <c r="W11" s="254"/>
      <c r="X11" s="254"/>
      <c r="Y11" s="254"/>
      <c r="Z11" s="254"/>
    </row>
    <row r="12" spans="2:26" ht="65.25" customHeight="1" x14ac:dyDescent="0.25">
      <c r="B12" s="254" t="s">
        <v>296</v>
      </c>
      <c r="C12" s="254"/>
      <c r="D12" s="254"/>
      <c r="E12" s="254"/>
      <c r="F12" s="254"/>
      <c r="G12" s="254"/>
      <c r="H12" s="254"/>
      <c r="I12" s="254"/>
      <c r="J12" s="254"/>
      <c r="K12" s="254"/>
      <c r="L12" s="254"/>
      <c r="M12" s="254"/>
      <c r="N12" s="254"/>
      <c r="O12" s="254"/>
      <c r="P12" s="254"/>
      <c r="Q12" s="254"/>
      <c r="R12" s="254"/>
      <c r="S12" s="254"/>
      <c r="T12" s="254"/>
      <c r="U12" s="254"/>
      <c r="V12" s="254"/>
      <c r="W12" s="254"/>
      <c r="X12" s="254"/>
      <c r="Y12" s="254"/>
      <c r="Z12" s="254"/>
    </row>
    <row r="13" spans="2:26" ht="66" customHeight="1" x14ac:dyDescent="0.25">
      <c r="B13" s="255" t="s">
        <v>306</v>
      </c>
      <c r="C13" s="255"/>
      <c r="D13" s="255"/>
      <c r="E13" s="255"/>
      <c r="F13" s="255"/>
      <c r="G13" s="255"/>
      <c r="H13" s="255"/>
      <c r="I13" s="255"/>
      <c r="J13" s="255"/>
      <c r="K13" s="255"/>
      <c r="L13" s="255"/>
      <c r="M13" s="255"/>
      <c r="N13" s="255"/>
      <c r="O13" s="255"/>
      <c r="P13" s="255"/>
      <c r="Q13" s="255"/>
      <c r="R13" s="255"/>
      <c r="S13" s="255"/>
      <c r="T13" s="255"/>
      <c r="U13" s="255"/>
      <c r="V13" s="255"/>
      <c r="W13" s="255"/>
      <c r="X13" s="255"/>
      <c r="Y13" s="255"/>
      <c r="Z13" s="255"/>
    </row>
    <row r="14" spans="2:26" ht="53.25" customHeight="1" x14ac:dyDescent="0.25">
      <c r="B14" s="256"/>
      <c r="C14" s="256"/>
      <c r="D14" s="256"/>
      <c r="E14" s="256"/>
      <c r="F14" s="256"/>
      <c r="G14" s="256"/>
      <c r="H14" s="256"/>
      <c r="I14" s="256"/>
      <c r="J14" s="256"/>
      <c r="K14" s="256"/>
      <c r="L14" s="256"/>
      <c r="M14" s="256"/>
      <c r="N14" s="256"/>
      <c r="O14" s="256"/>
      <c r="P14" s="256"/>
      <c r="Q14" s="256"/>
      <c r="R14" s="256"/>
      <c r="S14" s="256"/>
      <c r="T14" s="256"/>
      <c r="U14" s="256"/>
      <c r="V14" s="256"/>
      <c r="W14" s="256"/>
    </row>
    <row r="15" spans="2:26" ht="6.75" customHeight="1" x14ac:dyDescent="0.25">
      <c r="B15" s="256"/>
      <c r="C15" s="256"/>
      <c r="D15" s="256"/>
      <c r="E15" s="256"/>
      <c r="F15" s="256"/>
      <c r="G15" s="256"/>
      <c r="H15" s="256"/>
      <c r="I15" s="256"/>
      <c r="J15" s="256"/>
      <c r="K15" s="256"/>
      <c r="L15" s="256"/>
      <c r="M15" s="256"/>
      <c r="N15" s="256"/>
      <c r="O15" s="256"/>
      <c r="P15" s="256"/>
      <c r="Q15" s="256"/>
      <c r="R15" s="256"/>
      <c r="S15" s="256"/>
      <c r="T15" s="256"/>
      <c r="U15" s="256"/>
      <c r="V15" s="256"/>
      <c r="W15" s="256"/>
    </row>
    <row r="16" spans="2:26" ht="27" customHeight="1" x14ac:dyDescent="0.25"/>
    <row r="17" spans="2:22" ht="69.75" customHeight="1" x14ac:dyDescent="0.25">
      <c r="C17" s="257" t="s">
        <v>297</v>
      </c>
      <c r="D17" s="257"/>
      <c r="E17" s="257"/>
      <c r="F17" s="257"/>
      <c r="G17" s="257"/>
      <c r="H17" s="257"/>
      <c r="I17" s="257"/>
      <c r="J17" s="257"/>
      <c r="K17" s="257"/>
      <c r="L17" s="258"/>
      <c r="M17" s="259"/>
      <c r="N17" s="257" t="s">
        <v>298</v>
      </c>
      <c r="O17" s="260"/>
      <c r="P17" s="260"/>
      <c r="Q17" s="260"/>
      <c r="R17" s="260"/>
      <c r="S17" s="260"/>
      <c r="T17" s="260"/>
      <c r="U17" s="260"/>
      <c r="V17" s="260"/>
    </row>
    <row r="18" spans="2:22" x14ac:dyDescent="0.25">
      <c r="B18" s="258"/>
      <c r="C18" s="258"/>
      <c r="D18" s="258"/>
      <c r="E18" s="258"/>
      <c r="F18" s="258"/>
      <c r="G18" s="258"/>
      <c r="H18" s="258"/>
      <c r="I18" s="258"/>
      <c r="J18" s="258"/>
      <c r="K18" s="258"/>
      <c r="L18" s="258"/>
      <c r="M18" s="258"/>
      <c r="N18" s="260"/>
      <c r="O18" s="260"/>
      <c r="P18" s="260"/>
      <c r="Q18" s="260"/>
      <c r="R18" s="260"/>
      <c r="S18" s="260"/>
      <c r="T18" s="260"/>
      <c r="U18" s="260"/>
      <c r="V18" s="260"/>
    </row>
    <row r="38" spans="3:22" ht="29.25" customHeight="1" x14ac:dyDescent="0.25">
      <c r="C38" s="261" t="s">
        <v>5</v>
      </c>
      <c r="D38" s="261"/>
      <c r="E38" s="261"/>
      <c r="F38" s="261"/>
      <c r="G38" s="261"/>
      <c r="H38" s="261"/>
      <c r="I38" s="261"/>
      <c r="J38" s="261"/>
    </row>
    <row r="40" spans="3:22" ht="60" customHeight="1" x14ac:dyDescent="0.25"/>
    <row r="41" spans="3:22" ht="82.5" customHeight="1" x14ac:dyDescent="0.25">
      <c r="C41" s="262" t="s">
        <v>6</v>
      </c>
      <c r="D41" s="262"/>
      <c r="E41" s="262"/>
      <c r="F41" s="262"/>
      <c r="G41" s="262"/>
      <c r="H41" s="262"/>
      <c r="I41" s="262"/>
      <c r="J41" s="262"/>
      <c r="K41" s="263" t="s">
        <v>7</v>
      </c>
      <c r="L41" s="263"/>
      <c r="M41" s="263"/>
      <c r="N41" s="263"/>
      <c r="O41" s="263"/>
      <c r="P41" s="263"/>
      <c r="Q41" s="263"/>
      <c r="R41" s="263"/>
      <c r="S41" s="263"/>
      <c r="T41" s="263"/>
      <c r="U41" s="263"/>
      <c r="V41" s="263"/>
    </row>
    <row r="47" spans="3:22" ht="61.5" x14ac:dyDescent="0.9">
      <c r="D47" s="264">
        <v>569</v>
      </c>
      <c r="E47" s="265" t="s">
        <v>299</v>
      </c>
      <c r="F47" s="265"/>
      <c r="G47" s="265"/>
      <c r="H47" s="266"/>
      <c r="I47" s="267"/>
      <c r="J47" s="267"/>
    </row>
  </sheetData>
  <mergeCells count="18">
    <mergeCell ref="E47:G47"/>
    <mergeCell ref="B6:Z6"/>
    <mergeCell ref="B7:Z7"/>
    <mergeCell ref="B8:Z8"/>
    <mergeCell ref="B9:Z9"/>
    <mergeCell ref="B1:W1"/>
    <mergeCell ref="B3:Z3"/>
    <mergeCell ref="B10:Z10"/>
    <mergeCell ref="G5:V5"/>
    <mergeCell ref="B4:Z4"/>
    <mergeCell ref="B11:Z11"/>
    <mergeCell ref="B12:Z12"/>
    <mergeCell ref="N17:V18"/>
    <mergeCell ref="B13:Z13"/>
    <mergeCell ref="C17:K17"/>
    <mergeCell ref="C38:J38"/>
    <mergeCell ref="C41:J41"/>
    <mergeCell ref="K41:V41"/>
  </mergeCells>
  <hyperlinks>
    <hyperlink ref="B11:W11" r:id="rId1" display="3._x0009_Se publicaron los resultados de los ejercicios de participación ciudadana en el portal web: https://www.mindeporte.gov.co/atencion-servicio-ciudadania/participacion-ciudadana/resultados-ejercicios-participacion-ciudadana_x000a_" xr:uid="{0E86C984-00D8-4649-A603-5ACBED6235B0}"/>
    <hyperlink ref="B12:W12" r:id="rId2" display=" y específicamente los asciados a la rendición de cuentas en https://www.mindeporte.gov.co/atencion-servicio-ciudadania/participacion-ciudadana/resultados-ejercicios-participacion-ciudadana/2024/rendicion-cuentas-control-social" xr:uid="{881A96EA-5E77-404F-A07B-1CC5BAEAD403}"/>
    <hyperlink ref="B4:Z4" location="'ReportConsolidado EPC - RC 2024'!A1" display="En el presente informe de seguimiento con corte a 15 de agosto de 2024 se incluye el Reporte consolidado de la ejecución de los ejercicios de participación ciudadana por cada uno de los ciclos de gestión  1.Diagnóstico participativo_x0009_ 2.Formulación participativa_x0009_   3. Ejecución participativa_x0009_   4.Evaluación y control participativo (Allí se incorporan los ejercicios de Rendición de cuentas). Dando clic aquí podrá conocer el reporte consolidado de ejercicios de participación y rendición de cuentas 2024." xr:uid="{6F99AC12-4257-45B3-B952-C39DB081C865}"/>
  </hyperlinks>
  <printOptions horizontalCentered="1"/>
  <pageMargins left="0.25" right="0.25" top="0.75" bottom="0.75" header="0.3" footer="0.3"/>
  <pageSetup paperSize="9" orientation="portrait"/>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B78D3-E0B7-4D68-AA78-816A5C3E9F36}">
  <dimension ref="A1:DV52"/>
  <sheetViews>
    <sheetView zoomScale="90" zoomScaleNormal="90" zoomScaleSheetLayoutView="90" workbookViewId="0">
      <pane ySplit="7" topLeftCell="A33" activePane="bottomLeft" state="frozen"/>
      <selection pane="bottomLeft" sqref="A1:D5"/>
    </sheetView>
  </sheetViews>
  <sheetFormatPr baseColWidth="10" defaultColWidth="9.140625" defaultRowHeight="15" x14ac:dyDescent="0.25"/>
  <cols>
    <col min="1" max="1" width="20.5703125" customWidth="1"/>
    <col min="2" max="2" width="4.5703125" customWidth="1"/>
    <col min="3" max="3" width="38.42578125" customWidth="1"/>
    <col min="4" max="4" width="39" customWidth="1"/>
    <col min="5" max="5" width="27.140625" customWidth="1"/>
    <col min="6" max="6" width="24.28515625" customWidth="1"/>
    <col min="7" max="7" width="20.42578125" customWidth="1"/>
    <col min="8" max="8" width="21.85546875" customWidth="1"/>
    <col min="9" max="9" width="19.7109375" customWidth="1"/>
    <col min="10" max="10" width="19.42578125" customWidth="1"/>
    <col min="11" max="11" width="20.85546875" customWidth="1"/>
    <col min="12" max="12" width="18.42578125" customWidth="1"/>
    <col min="13" max="13" width="19.85546875" customWidth="1"/>
    <col min="14" max="14" width="13.5703125" customWidth="1"/>
    <col min="15" max="15" width="14.42578125" customWidth="1"/>
    <col min="16" max="16" width="13.42578125" customWidth="1"/>
    <col min="17" max="17" width="16.28515625" customWidth="1"/>
    <col min="18" max="18" width="20.28515625" customWidth="1"/>
    <col min="19" max="19" width="20.85546875" customWidth="1"/>
    <col min="20" max="20" width="20.28515625" customWidth="1"/>
    <col min="21" max="21" width="19.7109375" customWidth="1"/>
    <col min="22" max="22" width="23.7109375" customWidth="1"/>
    <col min="23" max="23" width="24.85546875" customWidth="1"/>
    <col min="24" max="24" width="24.85546875" style="4" customWidth="1"/>
    <col min="25" max="25" width="41.28515625" style="4" customWidth="1"/>
    <col min="26" max="26" width="15.7109375" customWidth="1"/>
    <col min="27" max="27" width="15.85546875" customWidth="1"/>
    <col min="28" max="28" width="23.7109375" customWidth="1"/>
    <col min="29" max="29" width="19.5703125" customWidth="1"/>
    <col min="30" max="30" width="30.85546875" customWidth="1"/>
    <col min="31" max="33" width="19.42578125" customWidth="1"/>
    <col min="34" max="34" width="14.42578125" customWidth="1"/>
    <col min="35" max="35" width="8.7109375" customWidth="1"/>
    <col min="36" max="36" width="6" customWidth="1"/>
    <col min="37" max="37" width="8.28515625" customWidth="1"/>
    <col min="38" max="38" width="6.7109375" customWidth="1"/>
    <col min="39" max="39" width="8.140625" customWidth="1"/>
    <col min="40" max="40" width="5.5703125" customWidth="1"/>
    <col min="41" max="41" width="8.42578125" customWidth="1"/>
    <col min="42" max="42" width="5.42578125" customWidth="1"/>
    <col min="43" max="43" width="8.140625" customWidth="1"/>
    <col min="44" max="44" width="5.85546875" customWidth="1"/>
    <col min="45" max="45" width="8.5703125" customWidth="1"/>
    <col min="46" max="46" width="5.28515625" customWidth="1"/>
    <col min="47" max="47" width="7.85546875" customWidth="1"/>
    <col min="48" max="48" width="5.140625" customWidth="1"/>
    <col min="49" max="49" width="8" customWidth="1"/>
    <col min="50" max="50" width="7.140625" customWidth="1"/>
    <col min="51" max="51" width="8" customWidth="1"/>
    <col min="52" max="52" width="5.5703125" customWidth="1"/>
    <col min="53" max="53" width="8" customWidth="1"/>
    <col min="54" max="54" width="5.85546875" customWidth="1"/>
    <col min="55" max="55" width="8" customWidth="1"/>
    <col min="56" max="56" width="5" customWidth="1"/>
    <col min="57" max="57" width="8" customWidth="1"/>
    <col min="58" max="58" width="5.28515625" customWidth="1"/>
    <col min="59" max="59" width="7.7109375" customWidth="1"/>
    <col min="60" max="60" width="5.42578125" customWidth="1"/>
    <col min="61" max="61" width="8" customWidth="1"/>
    <col min="62" max="62" width="5.7109375" customWidth="1"/>
    <col min="63" max="63" width="7.7109375" customWidth="1"/>
    <col min="64" max="64" width="5.7109375" customWidth="1"/>
    <col min="65" max="65" width="7.7109375" customWidth="1"/>
    <col min="66" max="66" width="5.7109375" customWidth="1"/>
    <col min="67" max="67" width="7.85546875" customWidth="1"/>
    <col min="68" max="68" width="5.5703125" customWidth="1"/>
    <col min="69" max="69" width="7.85546875" customWidth="1"/>
    <col min="70" max="70" width="5.5703125" customWidth="1"/>
    <col min="71" max="71" width="7.7109375" customWidth="1"/>
    <col min="72" max="72" width="5.42578125" customWidth="1"/>
    <col min="73" max="73" width="8.5703125" customWidth="1"/>
    <col min="74" max="74" width="5.28515625" customWidth="1"/>
    <col min="75" max="75" width="8.5703125" customWidth="1"/>
    <col min="76" max="76" width="5.5703125" customWidth="1"/>
    <col min="77" max="77" width="8.42578125" customWidth="1"/>
    <col min="78" max="78" width="5.85546875" customWidth="1"/>
    <col min="79" max="79" width="8.28515625" customWidth="1"/>
    <col min="80" max="80" width="5.85546875" customWidth="1"/>
    <col min="81" max="81" width="8" customWidth="1"/>
    <col min="82" max="82" width="5.85546875" customWidth="1"/>
    <col min="83" max="83" width="8.140625" customWidth="1"/>
    <col min="84" max="84" width="5.85546875" customWidth="1"/>
    <col min="85" max="85" width="8.140625" customWidth="1"/>
    <col min="86" max="86" width="5.85546875" customWidth="1"/>
    <col min="87" max="87" width="7.85546875" customWidth="1"/>
    <col min="88" max="88" width="5.85546875" customWidth="1"/>
    <col min="89" max="89" width="7.85546875" customWidth="1"/>
    <col min="90" max="90" width="5.5703125" customWidth="1"/>
    <col min="91" max="91" width="8.140625" customWidth="1"/>
    <col min="92" max="92" width="5.5703125" customWidth="1"/>
    <col min="93" max="93" width="8" customWidth="1"/>
    <col min="94" max="94" width="5.5703125" customWidth="1"/>
    <col min="95" max="95" width="8" customWidth="1"/>
    <col min="96" max="96" width="5.5703125" customWidth="1"/>
    <col min="97" max="97" width="8" customWidth="1"/>
    <col min="98" max="98" width="5.5703125" customWidth="1"/>
    <col min="99" max="99" width="7.7109375" customWidth="1"/>
    <col min="100" max="100" width="5.28515625" customWidth="1"/>
    <col min="101" max="101" width="7.7109375" customWidth="1"/>
    <col min="102" max="102" width="5.28515625" customWidth="1"/>
    <col min="103" max="103" width="7.85546875" customWidth="1"/>
    <col min="104" max="104" width="5.28515625" customWidth="1"/>
    <col min="105" max="105" width="8" customWidth="1"/>
    <col min="106" max="106" width="5.28515625" customWidth="1"/>
    <col min="107" max="107" width="7.85546875" customWidth="1"/>
    <col min="108" max="108" width="5.28515625" customWidth="1"/>
    <col min="109" max="109" width="8.140625" customWidth="1"/>
    <col min="110" max="110" width="5.28515625" customWidth="1"/>
    <col min="112" max="112" width="5.28515625" customWidth="1"/>
    <col min="114" max="114" width="5.28515625" customWidth="1"/>
    <col min="116" max="116" width="5.28515625" customWidth="1"/>
    <col min="118" max="118" width="5.28515625" customWidth="1"/>
    <col min="120" max="120" width="5.28515625" customWidth="1"/>
    <col min="122" max="122" width="5.28515625" customWidth="1"/>
    <col min="124" max="124" width="5.5703125" customWidth="1"/>
    <col min="126" max="126" width="5.5703125" customWidth="1"/>
  </cols>
  <sheetData>
    <row r="1" spans="1:126" x14ac:dyDescent="0.25">
      <c r="A1" s="162" t="s">
        <v>8</v>
      </c>
      <c r="B1" s="162"/>
      <c r="C1" s="162"/>
      <c r="D1" s="163"/>
      <c r="E1" s="183" t="s">
        <v>9</v>
      </c>
      <c r="F1" s="183"/>
      <c r="G1" s="183"/>
      <c r="H1" s="183"/>
      <c r="I1" s="183"/>
      <c r="J1" s="183"/>
      <c r="K1" s="183"/>
      <c r="L1" s="183"/>
      <c r="M1" s="183"/>
      <c r="N1" s="183"/>
      <c r="O1" s="183"/>
      <c r="P1" s="183"/>
      <c r="Q1" s="183"/>
      <c r="R1" s="183"/>
      <c r="S1" s="183"/>
      <c r="T1" s="183"/>
      <c r="U1" s="183"/>
      <c r="V1" s="183"/>
      <c r="W1" s="183"/>
      <c r="X1" s="183"/>
      <c r="Y1" s="183"/>
      <c r="Z1" s="183"/>
      <c r="AA1" s="184"/>
      <c r="AB1" s="166" t="s">
        <v>10</v>
      </c>
      <c r="AC1" s="166"/>
      <c r="AD1" s="166"/>
      <c r="AE1" s="166"/>
      <c r="AF1" s="166"/>
      <c r="AG1" s="43"/>
    </row>
    <row r="2" spans="1:126" ht="15" customHeight="1" thickBot="1" x14ac:dyDescent="0.3">
      <c r="A2" s="162"/>
      <c r="B2" s="162"/>
      <c r="C2" s="162"/>
      <c r="D2" s="163"/>
      <c r="E2" s="183" t="s">
        <v>11</v>
      </c>
      <c r="F2" s="183"/>
      <c r="G2" s="183"/>
      <c r="H2" s="183"/>
      <c r="I2" s="183"/>
      <c r="J2" s="183"/>
      <c r="K2" s="183"/>
      <c r="L2" s="183"/>
      <c r="M2" s="183"/>
      <c r="N2" s="183"/>
      <c r="O2" s="183"/>
      <c r="P2" s="183"/>
      <c r="Q2" s="183"/>
      <c r="R2" s="183"/>
      <c r="S2" s="183"/>
      <c r="T2" s="183"/>
      <c r="U2" s="183"/>
      <c r="V2" s="183"/>
      <c r="W2" s="183"/>
      <c r="X2" s="183"/>
      <c r="Y2" s="183"/>
      <c r="Z2" s="183"/>
      <c r="AA2" s="184"/>
      <c r="AB2" s="181" t="s">
        <v>12</v>
      </c>
      <c r="AC2" s="182"/>
      <c r="AD2" s="182"/>
      <c r="AE2" s="182"/>
      <c r="AF2" s="182"/>
      <c r="AG2" s="126"/>
    </row>
    <row r="3" spans="1:126" x14ac:dyDescent="0.25">
      <c r="A3" s="162"/>
      <c r="B3" s="162"/>
      <c r="C3" s="162"/>
      <c r="D3" s="163"/>
      <c r="E3" s="183" t="s">
        <v>13</v>
      </c>
      <c r="F3" s="183"/>
      <c r="G3" s="183"/>
      <c r="H3" s="183"/>
      <c r="I3" s="183"/>
      <c r="J3" s="183"/>
      <c r="K3" s="183"/>
      <c r="L3" s="183"/>
      <c r="M3" s="183"/>
      <c r="N3" s="183"/>
      <c r="O3" s="183"/>
      <c r="P3" s="183"/>
      <c r="Q3" s="183"/>
      <c r="R3" s="183"/>
      <c r="S3" s="183"/>
      <c r="T3" s="183"/>
      <c r="U3" s="183"/>
      <c r="V3" s="183"/>
      <c r="W3" s="183"/>
      <c r="X3" s="183"/>
      <c r="Y3" s="183"/>
      <c r="Z3" s="183"/>
      <c r="AA3" s="184"/>
      <c r="AB3" s="182"/>
      <c r="AC3" s="182"/>
      <c r="AD3" s="182"/>
      <c r="AE3" s="182"/>
      <c r="AF3" s="182"/>
      <c r="AG3" s="126"/>
      <c r="AH3" s="171" t="s">
        <v>14</v>
      </c>
      <c r="AI3" s="172"/>
      <c r="AJ3" s="172"/>
      <c r="AK3" s="172"/>
      <c r="AL3" s="172"/>
      <c r="AM3" s="172"/>
      <c r="AN3" s="172"/>
      <c r="AO3" s="172"/>
      <c r="AP3" s="172"/>
      <c r="AQ3" s="172"/>
      <c r="AR3" s="172"/>
      <c r="AS3" s="172"/>
      <c r="AT3" s="172"/>
      <c r="AU3" s="172"/>
      <c r="AV3" s="172"/>
      <c r="AW3" s="172"/>
      <c r="AX3" s="172"/>
      <c r="AY3" s="172"/>
      <c r="AZ3" s="172"/>
      <c r="BA3" s="172"/>
      <c r="BB3" s="172"/>
      <c r="BC3" s="172"/>
      <c r="BD3" s="172"/>
      <c r="BE3" s="172"/>
      <c r="BF3" s="172"/>
      <c r="BG3" s="172"/>
      <c r="BH3" s="172"/>
      <c r="BI3" s="172"/>
      <c r="BJ3" s="172"/>
      <c r="BK3" s="172"/>
      <c r="BL3" s="172"/>
      <c r="BM3" s="172"/>
      <c r="BN3" s="172"/>
      <c r="BO3" s="172"/>
      <c r="BP3" s="172"/>
      <c r="BQ3" s="172"/>
      <c r="BR3" s="172"/>
      <c r="BS3" s="172"/>
      <c r="BT3" s="172"/>
      <c r="BU3" s="172"/>
      <c r="BV3" s="172"/>
      <c r="BW3" s="172"/>
      <c r="BX3" s="172"/>
      <c r="BY3" s="172"/>
      <c r="BZ3" s="172"/>
      <c r="CA3" s="172"/>
      <c r="CB3" s="172"/>
      <c r="CC3" s="172"/>
      <c r="CD3" s="172"/>
      <c r="CE3" s="172"/>
      <c r="CF3" s="172"/>
      <c r="CG3" s="172"/>
      <c r="CH3" s="172"/>
      <c r="CI3" s="172"/>
      <c r="CJ3" s="172"/>
      <c r="CK3" s="172"/>
      <c r="CL3" s="172"/>
      <c r="CM3" s="172"/>
      <c r="CN3" s="172"/>
      <c r="CO3" s="172"/>
      <c r="CP3" s="172"/>
      <c r="CQ3" s="172"/>
      <c r="CR3" s="172"/>
      <c r="CS3" s="172"/>
      <c r="CT3" s="172"/>
      <c r="CU3" s="172"/>
      <c r="CV3" s="172"/>
      <c r="CW3" s="172"/>
      <c r="CX3" s="172"/>
      <c r="CY3" s="172"/>
      <c r="CZ3" s="172"/>
      <c r="DA3" s="172"/>
      <c r="DB3" s="172"/>
      <c r="DC3" s="172"/>
      <c r="DD3" s="172"/>
      <c r="DE3" s="172"/>
      <c r="DF3" s="172"/>
      <c r="DG3" s="172"/>
      <c r="DH3" s="172"/>
      <c r="DI3" s="172"/>
      <c r="DJ3" s="172"/>
      <c r="DK3" s="172"/>
      <c r="DL3" s="172"/>
      <c r="DM3" s="172"/>
      <c r="DN3" s="172"/>
      <c r="DO3" s="172"/>
      <c r="DP3" s="172"/>
      <c r="DQ3" s="172"/>
      <c r="DR3" s="172"/>
      <c r="DS3" s="172"/>
      <c r="DT3" s="172"/>
      <c r="DU3" s="172"/>
      <c r="DV3" s="173"/>
    </row>
    <row r="4" spans="1:126" ht="15" customHeight="1" thickBot="1" x14ac:dyDescent="0.3">
      <c r="A4" s="162"/>
      <c r="B4" s="162"/>
      <c r="C4" s="162"/>
      <c r="D4" s="163"/>
      <c r="E4" s="179" t="s">
        <v>15</v>
      </c>
      <c r="F4" s="179"/>
      <c r="G4" s="179"/>
      <c r="H4" s="179"/>
      <c r="I4" s="179"/>
      <c r="J4" s="179"/>
      <c r="K4" s="179"/>
      <c r="L4" s="179"/>
      <c r="M4" s="179"/>
      <c r="N4" s="179"/>
      <c r="O4" s="179"/>
      <c r="P4" s="179"/>
      <c r="Q4" s="179"/>
      <c r="R4" s="179"/>
      <c r="S4" s="179"/>
      <c r="T4" s="179"/>
      <c r="U4" s="179"/>
      <c r="V4" s="179"/>
      <c r="W4" s="179"/>
      <c r="X4" s="179"/>
      <c r="Y4" s="179"/>
      <c r="Z4" s="179"/>
      <c r="AA4" s="180"/>
      <c r="AB4" s="166" t="s">
        <v>16</v>
      </c>
      <c r="AC4" s="166"/>
      <c r="AD4" s="166"/>
      <c r="AE4" s="166"/>
      <c r="AF4" s="166"/>
      <c r="AG4" s="43"/>
      <c r="AH4" s="174"/>
      <c r="AI4" s="175"/>
      <c r="AJ4" s="175"/>
      <c r="AK4" s="175"/>
      <c r="AL4" s="175"/>
      <c r="AM4" s="175"/>
      <c r="AN4" s="175"/>
      <c r="AO4" s="175"/>
      <c r="AP4" s="175"/>
      <c r="AQ4" s="175"/>
      <c r="AR4" s="175"/>
      <c r="AS4" s="175"/>
      <c r="AT4" s="175"/>
      <c r="AU4" s="175"/>
      <c r="AV4" s="175"/>
      <c r="AW4" s="175"/>
      <c r="AX4" s="175"/>
      <c r="AY4" s="175"/>
      <c r="AZ4" s="175"/>
      <c r="BA4" s="175"/>
      <c r="BB4" s="175"/>
      <c r="BC4" s="175"/>
      <c r="BD4" s="175"/>
      <c r="BE4" s="175"/>
      <c r="BF4" s="175"/>
      <c r="BG4" s="175"/>
      <c r="BH4" s="175"/>
      <c r="BI4" s="175"/>
      <c r="BJ4" s="175"/>
      <c r="BK4" s="175"/>
      <c r="BL4" s="175"/>
      <c r="BM4" s="175"/>
      <c r="BN4" s="175"/>
      <c r="BO4" s="175"/>
      <c r="BP4" s="175"/>
      <c r="BQ4" s="175"/>
      <c r="BR4" s="175"/>
      <c r="BS4" s="175"/>
      <c r="BT4" s="175"/>
      <c r="BU4" s="175"/>
      <c r="BV4" s="175"/>
      <c r="BW4" s="175"/>
      <c r="BX4" s="175"/>
      <c r="BY4" s="175"/>
      <c r="BZ4" s="175"/>
      <c r="CA4" s="175"/>
      <c r="CB4" s="175"/>
      <c r="CC4" s="175"/>
      <c r="CD4" s="175"/>
      <c r="CE4" s="175"/>
      <c r="CF4" s="175"/>
      <c r="CG4" s="175"/>
      <c r="CH4" s="175"/>
      <c r="CI4" s="175"/>
      <c r="CJ4" s="175"/>
      <c r="CK4" s="175"/>
      <c r="CL4" s="175"/>
      <c r="CM4" s="175"/>
      <c r="CN4" s="175"/>
      <c r="CO4" s="175"/>
      <c r="CP4" s="175"/>
      <c r="CQ4" s="175"/>
      <c r="CR4" s="175"/>
      <c r="CS4" s="175"/>
      <c r="CT4" s="175"/>
      <c r="CU4" s="175"/>
      <c r="CV4" s="175"/>
      <c r="CW4" s="175"/>
      <c r="CX4" s="175"/>
      <c r="CY4" s="175"/>
      <c r="CZ4" s="175"/>
      <c r="DA4" s="175"/>
      <c r="DB4" s="175"/>
      <c r="DC4" s="175"/>
      <c r="DD4" s="175"/>
      <c r="DE4" s="175"/>
      <c r="DF4" s="175"/>
      <c r="DG4" s="175"/>
      <c r="DH4" s="175"/>
      <c r="DI4" s="175"/>
      <c r="DJ4" s="175"/>
      <c r="DK4" s="175"/>
      <c r="DL4" s="175"/>
      <c r="DM4" s="175"/>
      <c r="DN4" s="175"/>
      <c r="DO4" s="175"/>
      <c r="DP4" s="175"/>
      <c r="DQ4" s="175"/>
      <c r="DR4" s="175"/>
      <c r="DS4" s="175"/>
      <c r="DT4" s="175"/>
      <c r="DU4" s="175"/>
      <c r="DV4" s="176"/>
    </row>
    <row r="5" spans="1:126" ht="15.75" customHeight="1" thickBot="1" x14ac:dyDescent="0.3">
      <c r="A5" s="162"/>
      <c r="B5" s="162"/>
      <c r="C5" s="162"/>
      <c r="D5" s="163"/>
      <c r="E5" s="179"/>
      <c r="F5" s="179"/>
      <c r="G5" s="179"/>
      <c r="H5" s="179"/>
      <c r="I5" s="179"/>
      <c r="J5" s="179"/>
      <c r="K5" s="179"/>
      <c r="L5" s="179"/>
      <c r="M5" s="179"/>
      <c r="N5" s="179"/>
      <c r="O5" s="179"/>
      <c r="P5" s="179"/>
      <c r="Q5" s="179"/>
      <c r="R5" s="179"/>
      <c r="S5" s="179"/>
      <c r="T5" s="179"/>
      <c r="U5" s="179"/>
      <c r="V5" s="179"/>
      <c r="W5" s="179"/>
      <c r="X5" s="179"/>
      <c r="Y5" s="179"/>
      <c r="Z5" s="179"/>
      <c r="AA5" s="180"/>
      <c r="AB5" s="166"/>
      <c r="AC5" s="166"/>
      <c r="AD5" s="166"/>
      <c r="AE5" s="166"/>
      <c r="AF5" s="166"/>
      <c r="AG5" s="43"/>
      <c r="AH5" s="192" t="s">
        <v>17</v>
      </c>
      <c r="AI5" s="187" t="s">
        <v>18</v>
      </c>
      <c r="AJ5" s="188"/>
      <c r="AK5" s="188"/>
      <c r="AL5" s="188"/>
      <c r="AM5" s="188"/>
      <c r="AN5" s="188"/>
      <c r="AO5" s="188"/>
      <c r="AP5" s="188"/>
      <c r="AQ5" s="188"/>
      <c r="AR5" s="188"/>
      <c r="AS5" s="188"/>
      <c r="AT5" s="188"/>
      <c r="AU5" s="188"/>
      <c r="AV5" s="188"/>
      <c r="AW5" s="188"/>
      <c r="AX5" s="188"/>
      <c r="AY5" s="188"/>
      <c r="AZ5" s="189"/>
      <c r="BA5" s="195" t="s">
        <v>19</v>
      </c>
      <c r="BB5" s="196"/>
      <c r="BC5" s="196"/>
      <c r="BD5" s="196"/>
      <c r="BE5" s="196"/>
      <c r="BF5" s="196"/>
      <c r="BG5" s="196"/>
      <c r="BH5" s="196"/>
      <c r="BI5" s="196"/>
      <c r="BJ5" s="196"/>
      <c r="BK5" s="196"/>
      <c r="BL5" s="196"/>
      <c r="BM5" s="196"/>
      <c r="BN5" s="196"/>
      <c r="BO5" s="196"/>
      <c r="BP5" s="196"/>
      <c r="BQ5" s="196"/>
      <c r="BR5" s="196"/>
      <c r="BS5" s="196"/>
      <c r="BT5" s="197"/>
      <c r="BU5" s="198" t="s">
        <v>20</v>
      </c>
      <c r="BV5" s="199"/>
      <c r="BW5" s="199"/>
      <c r="BX5" s="199"/>
      <c r="BY5" s="199"/>
      <c r="BZ5" s="199"/>
      <c r="CA5" s="199"/>
      <c r="CB5" s="199"/>
      <c r="CC5" s="199"/>
      <c r="CD5" s="199"/>
      <c r="CE5" s="199"/>
      <c r="CF5" s="199"/>
      <c r="CG5" s="199"/>
      <c r="CH5" s="199"/>
      <c r="CI5" s="199"/>
      <c r="CJ5" s="200"/>
      <c r="CK5" s="203" t="s">
        <v>21</v>
      </c>
      <c r="CL5" s="204"/>
      <c r="CM5" s="204"/>
      <c r="CN5" s="204"/>
      <c r="CO5" s="204"/>
      <c r="CP5" s="204"/>
      <c r="CQ5" s="204"/>
      <c r="CR5" s="204"/>
      <c r="CS5" s="204"/>
      <c r="CT5" s="205"/>
      <c r="CU5" s="195" t="s">
        <v>22</v>
      </c>
      <c r="CV5" s="196"/>
      <c r="CW5" s="196"/>
      <c r="CX5" s="196"/>
      <c r="CY5" s="196"/>
      <c r="CZ5" s="196"/>
      <c r="DA5" s="196"/>
      <c r="DB5" s="196"/>
      <c r="DC5" s="196"/>
      <c r="DD5" s="196"/>
      <c r="DE5" s="196"/>
      <c r="DF5" s="197"/>
      <c r="DG5" s="206" t="s">
        <v>23</v>
      </c>
      <c r="DH5" s="207"/>
      <c r="DI5" s="207"/>
      <c r="DJ5" s="207"/>
      <c r="DK5" s="207"/>
      <c r="DL5" s="207"/>
      <c r="DM5" s="207"/>
      <c r="DN5" s="207"/>
      <c r="DO5" s="207"/>
      <c r="DP5" s="207"/>
      <c r="DQ5" s="207"/>
      <c r="DR5" s="208"/>
      <c r="DS5" s="198" t="s">
        <v>24</v>
      </c>
      <c r="DT5" s="199"/>
      <c r="DU5" s="199"/>
      <c r="DV5" s="200"/>
    </row>
    <row r="6" spans="1:126" ht="36" customHeight="1" thickBot="1" x14ac:dyDescent="0.3">
      <c r="A6" s="164" t="s">
        <v>25</v>
      </c>
      <c r="B6" s="164"/>
      <c r="C6" s="164"/>
      <c r="D6" s="164"/>
      <c r="E6" s="164"/>
      <c r="F6" s="164"/>
      <c r="G6" s="164"/>
      <c r="H6" s="164"/>
      <c r="I6" s="164"/>
      <c r="J6" s="164"/>
      <c r="K6" s="164"/>
      <c r="L6" s="164"/>
      <c r="M6" s="164"/>
      <c r="N6" s="164"/>
      <c r="O6" s="164"/>
      <c r="P6" s="164"/>
      <c r="Q6" s="164"/>
      <c r="R6" s="165"/>
      <c r="S6" s="25"/>
      <c r="T6" s="25"/>
      <c r="U6" s="25"/>
      <c r="V6" s="25"/>
      <c r="W6" s="167" t="s">
        <v>26</v>
      </c>
      <c r="X6" s="168"/>
      <c r="Y6" s="168"/>
      <c r="Z6" s="168"/>
      <c r="AA6" s="168"/>
      <c r="AB6" s="168"/>
      <c r="AC6" s="168"/>
      <c r="AD6" s="168"/>
      <c r="AE6" s="168"/>
      <c r="AF6" s="168"/>
      <c r="AG6" s="44"/>
      <c r="AH6" s="193"/>
      <c r="AI6" s="169" t="s">
        <v>27</v>
      </c>
      <c r="AJ6" s="170"/>
      <c r="AK6" s="169" t="s">
        <v>28</v>
      </c>
      <c r="AL6" s="170"/>
      <c r="AM6" s="169" t="s">
        <v>29</v>
      </c>
      <c r="AN6" s="170"/>
      <c r="AO6" s="169" t="s">
        <v>30</v>
      </c>
      <c r="AP6" s="170"/>
      <c r="AQ6" s="169" t="s">
        <v>31</v>
      </c>
      <c r="AR6" s="170"/>
      <c r="AS6" s="169" t="s">
        <v>32</v>
      </c>
      <c r="AT6" s="170"/>
      <c r="AU6" s="169" t="s">
        <v>33</v>
      </c>
      <c r="AV6" s="170"/>
      <c r="AW6" s="169" t="s">
        <v>34</v>
      </c>
      <c r="AX6" s="170"/>
      <c r="AY6" s="169" t="s">
        <v>35</v>
      </c>
      <c r="AZ6" s="170"/>
      <c r="BA6" s="190" t="s">
        <v>36</v>
      </c>
      <c r="BB6" s="191"/>
      <c r="BC6" s="190" t="s">
        <v>37</v>
      </c>
      <c r="BD6" s="191"/>
      <c r="BE6" s="190" t="s">
        <v>38</v>
      </c>
      <c r="BF6" s="191"/>
      <c r="BG6" s="190" t="s">
        <v>39</v>
      </c>
      <c r="BH6" s="191"/>
      <c r="BI6" s="190" t="s">
        <v>40</v>
      </c>
      <c r="BJ6" s="191"/>
      <c r="BK6" s="190" t="s">
        <v>41</v>
      </c>
      <c r="BL6" s="191"/>
      <c r="BM6" s="190" t="s">
        <v>42</v>
      </c>
      <c r="BN6" s="191"/>
      <c r="BO6" s="190" t="s">
        <v>33</v>
      </c>
      <c r="BP6" s="191"/>
      <c r="BQ6" s="190" t="s">
        <v>34</v>
      </c>
      <c r="BR6" s="191"/>
      <c r="BS6" s="190" t="s">
        <v>35</v>
      </c>
      <c r="BT6" s="191"/>
      <c r="BU6" s="185" t="s">
        <v>43</v>
      </c>
      <c r="BV6" s="186"/>
      <c r="BW6" s="185" t="s">
        <v>44</v>
      </c>
      <c r="BX6" s="186"/>
      <c r="BY6" s="185" t="s">
        <v>45</v>
      </c>
      <c r="BZ6" s="186"/>
      <c r="CA6" s="185" t="s">
        <v>46</v>
      </c>
      <c r="CB6" s="186"/>
      <c r="CC6" s="185" t="s">
        <v>47</v>
      </c>
      <c r="CD6" s="186"/>
      <c r="CE6" s="185" t="s">
        <v>48</v>
      </c>
      <c r="CF6" s="186"/>
      <c r="CG6" s="185" t="s">
        <v>34</v>
      </c>
      <c r="CH6" s="186"/>
      <c r="CI6" s="185" t="s">
        <v>35</v>
      </c>
      <c r="CJ6" s="186"/>
      <c r="CK6" s="201" t="s">
        <v>49</v>
      </c>
      <c r="CL6" s="202"/>
      <c r="CM6" s="201" t="s">
        <v>50</v>
      </c>
      <c r="CN6" s="202"/>
      <c r="CO6" s="201" t="s">
        <v>51</v>
      </c>
      <c r="CP6" s="202"/>
      <c r="CQ6" s="201" t="s">
        <v>34</v>
      </c>
      <c r="CR6" s="202"/>
      <c r="CS6" s="201" t="s">
        <v>35</v>
      </c>
      <c r="CT6" s="202"/>
      <c r="CU6" s="177" t="s">
        <v>52</v>
      </c>
      <c r="CV6" s="178"/>
      <c r="CW6" s="177" t="s">
        <v>53</v>
      </c>
      <c r="CX6" s="178"/>
      <c r="CY6" s="177" t="s">
        <v>54</v>
      </c>
      <c r="CZ6" s="178"/>
      <c r="DA6" s="177" t="s">
        <v>55</v>
      </c>
      <c r="DB6" s="178"/>
      <c r="DC6" s="177" t="s">
        <v>34</v>
      </c>
      <c r="DD6" s="178"/>
      <c r="DE6" s="177" t="s">
        <v>35</v>
      </c>
      <c r="DF6" s="178"/>
      <c r="DG6" s="209" t="s">
        <v>56</v>
      </c>
      <c r="DH6" s="210"/>
      <c r="DI6" s="209" t="s">
        <v>57</v>
      </c>
      <c r="DJ6" s="210"/>
      <c r="DK6" s="209" t="s">
        <v>58</v>
      </c>
      <c r="DL6" s="210"/>
      <c r="DM6" s="209" t="s">
        <v>59</v>
      </c>
      <c r="DN6" s="210"/>
      <c r="DO6" s="209" t="s">
        <v>34</v>
      </c>
      <c r="DP6" s="210"/>
      <c r="DQ6" s="209" t="s">
        <v>35</v>
      </c>
      <c r="DR6" s="210"/>
      <c r="DS6" s="185" t="s">
        <v>60</v>
      </c>
      <c r="DT6" s="186"/>
      <c r="DU6" s="185" t="s">
        <v>3</v>
      </c>
      <c r="DV6" s="186"/>
    </row>
    <row r="7" spans="1:126" ht="104.25" customHeight="1" thickBot="1" x14ac:dyDescent="0.3">
      <c r="A7" s="26" t="s">
        <v>61</v>
      </c>
      <c r="B7" s="27" t="s">
        <v>62</v>
      </c>
      <c r="C7" s="28" t="s">
        <v>63</v>
      </c>
      <c r="D7" s="28" t="s">
        <v>64</v>
      </c>
      <c r="E7" s="28" t="s">
        <v>65</v>
      </c>
      <c r="F7" s="48" t="s">
        <v>66</v>
      </c>
      <c r="G7" s="127" t="s">
        <v>67</v>
      </c>
      <c r="H7" s="48" t="s">
        <v>68</v>
      </c>
      <c r="I7" s="127" t="s">
        <v>69</v>
      </c>
      <c r="J7" s="48" t="s">
        <v>70</v>
      </c>
      <c r="K7" s="127" t="s">
        <v>71</v>
      </c>
      <c r="L7" s="48" t="s">
        <v>72</v>
      </c>
      <c r="M7" s="127" t="s">
        <v>73</v>
      </c>
      <c r="N7" s="48" t="s">
        <v>74</v>
      </c>
      <c r="O7" s="127" t="s">
        <v>75</v>
      </c>
      <c r="P7" s="48" t="s">
        <v>76</v>
      </c>
      <c r="Q7" s="127" t="s">
        <v>77</v>
      </c>
      <c r="R7" s="48" t="s">
        <v>78</v>
      </c>
      <c r="S7" s="127" t="s">
        <v>79</v>
      </c>
      <c r="T7" s="48" t="s">
        <v>80</v>
      </c>
      <c r="U7" s="127" t="s">
        <v>81</v>
      </c>
      <c r="V7" s="48" t="s">
        <v>82</v>
      </c>
      <c r="W7" s="128" t="s">
        <v>83</v>
      </c>
      <c r="X7" s="129" t="s">
        <v>84</v>
      </c>
      <c r="Y7" s="130" t="s">
        <v>85</v>
      </c>
      <c r="Z7" s="35" t="s">
        <v>86</v>
      </c>
      <c r="AA7" s="128" t="s">
        <v>87</v>
      </c>
      <c r="AB7" s="35" t="s">
        <v>88</v>
      </c>
      <c r="AC7" s="128" t="s">
        <v>89</v>
      </c>
      <c r="AD7" s="131" t="s">
        <v>90</v>
      </c>
      <c r="AE7" s="49" t="s">
        <v>91</v>
      </c>
      <c r="AF7" s="36" t="s">
        <v>92</v>
      </c>
      <c r="AG7" s="37"/>
      <c r="AH7" s="194"/>
      <c r="AI7" s="41" t="s">
        <v>93</v>
      </c>
      <c r="AJ7" s="42" t="s">
        <v>94</v>
      </c>
      <c r="AK7" s="41" t="s">
        <v>93</v>
      </c>
      <c r="AL7" s="42" t="s">
        <v>94</v>
      </c>
      <c r="AM7" s="41" t="s">
        <v>93</v>
      </c>
      <c r="AN7" s="42" t="s">
        <v>94</v>
      </c>
      <c r="AO7" s="41" t="s">
        <v>93</v>
      </c>
      <c r="AP7" s="42" t="s">
        <v>94</v>
      </c>
      <c r="AQ7" s="41" t="s">
        <v>93</v>
      </c>
      <c r="AR7" s="42" t="s">
        <v>94</v>
      </c>
      <c r="AS7" s="41" t="s">
        <v>93</v>
      </c>
      <c r="AT7" s="42" t="s">
        <v>94</v>
      </c>
      <c r="AU7" s="41" t="s">
        <v>93</v>
      </c>
      <c r="AV7" s="42" t="s">
        <v>94</v>
      </c>
      <c r="AW7" s="41" t="s">
        <v>93</v>
      </c>
      <c r="AX7" s="42" t="s">
        <v>94</v>
      </c>
      <c r="AY7" s="41" t="s">
        <v>93</v>
      </c>
      <c r="AZ7" s="42" t="s">
        <v>94</v>
      </c>
      <c r="BA7" s="41" t="s">
        <v>93</v>
      </c>
      <c r="BB7" s="42" t="s">
        <v>94</v>
      </c>
      <c r="BC7" s="41" t="s">
        <v>93</v>
      </c>
      <c r="BD7" s="42" t="s">
        <v>94</v>
      </c>
      <c r="BE7" s="41" t="s">
        <v>93</v>
      </c>
      <c r="BF7" s="42" t="s">
        <v>94</v>
      </c>
      <c r="BG7" s="41" t="s">
        <v>93</v>
      </c>
      <c r="BH7" s="42" t="s">
        <v>94</v>
      </c>
      <c r="BI7" s="41" t="s">
        <v>93</v>
      </c>
      <c r="BJ7" s="42" t="s">
        <v>94</v>
      </c>
      <c r="BK7" s="41" t="s">
        <v>93</v>
      </c>
      <c r="BL7" s="42" t="s">
        <v>94</v>
      </c>
      <c r="BM7" s="41" t="s">
        <v>93</v>
      </c>
      <c r="BN7" s="42" t="s">
        <v>94</v>
      </c>
      <c r="BO7" s="41" t="s">
        <v>93</v>
      </c>
      <c r="BP7" s="42" t="s">
        <v>94</v>
      </c>
      <c r="BQ7" s="41" t="s">
        <v>93</v>
      </c>
      <c r="BR7" s="42" t="s">
        <v>94</v>
      </c>
      <c r="BS7" s="41" t="s">
        <v>93</v>
      </c>
      <c r="BT7" s="42" t="s">
        <v>94</v>
      </c>
      <c r="BU7" s="41" t="s">
        <v>93</v>
      </c>
      <c r="BV7" s="42" t="s">
        <v>94</v>
      </c>
      <c r="BW7" s="41" t="s">
        <v>93</v>
      </c>
      <c r="BX7" s="42" t="s">
        <v>94</v>
      </c>
      <c r="BY7" s="41" t="s">
        <v>93</v>
      </c>
      <c r="BZ7" s="42" t="s">
        <v>94</v>
      </c>
      <c r="CA7" s="41" t="s">
        <v>93</v>
      </c>
      <c r="CB7" s="42" t="s">
        <v>94</v>
      </c>
      <c r="CC7" s="41" t="s">
        <v>93</v>
      </c>
      <c r="CD7" s="42" t="s">
        <v>94</v>
      </c>
      <c r="CE7" s="41" t="s">
        <v>93</v>
      </c>
      <c r="CF7" s="42" t="s">
        <v>94</v>
      </c>
      <c r="CG7" s="41" t="s">
        <v>93</v>
      </c>
      <c r="CH7" s="42" t="s">
        <v>94</v>
      </c>
      <c r="CI7" s="41" t="s">
        <v>93</v>
      </c>
      <c r="CJ7" s="42" t="s">
        <v>94</v>
      </c>
      <c r="CK7" s="41" t="s">
        <v>93</v>
      </c>
      <c r="CL7" s="42" t="s">
        <v>94</v>
      </c>
      <c r="CM7" s="41" t="s">
        <v>93</v>
      </c>
      <c r="CN7" s="42" t="s">
        <v>94</v>
      </c>
      <c r="CO7" s="41" t="s">
        <v>93</v>
      </c>
      <c r="CP7" s="42" t="s">
        <v>94</v>
      </c>
      <c r="CQ7" s="41" t="s">
        <v>93</v>
      </c>
      <c r="CR7" s="42" t="s">
        <v>94</v>
      </c>
      <c r="CS7" s="41" t="s">
        <v>93</v>
      </c>
      <c r="CT7" s="42" t="s">
        <v>94</v>
      </c>
      <c r="CU7" s="41" t="s">
        <v>93</v>
      </c>
      <c r="CV7" s="42" t="s">
        <v>94</v>
      </c>
      <c r="CW7" s="41" t="s">
        <v>93</v>
      </c>
      <c r="CX7" s="42" t="s">
        <v>94</v>
      </c>
      <c r="CY7" s="41" t="s">
        <v>93</v>
      </c>
      <c r="CZ7" s="42" t="s">
        <v>94</v>
      </c>
      <c r="DA7" s="41" t="s">
        <v>93</v>
      </c>
      <c r="DB7" s="42" t="s">
        <v>94</v>
      </c>
      <c r="DC7" s="41" t="s">
        <v>93</v>
      </c>
      <c r="DD7" s="42" t="s">
        <v>94</v>
      </c>
      <c r="DE7" s="41" t="s">
        <v>93</v>
      </c>
      <c r="DF7" s="42" t="s">
        <v>94</v>
      </c>
      <c r="DG7" s="41" t="s">
        <v>93</v>
      </c>
      <c r="DH7" s="42" t="s">
        <v>94</v>
      </c>
      <c r="DI7" s="41" t="s">
        <v>93</v>
      </c>
      <c r="DJ7" s="42" t="s">
        <v>94</v>
      </c>
      <c r="DK7" s="41" t="s">
        <v>93</v>
      </c>
      <c r="DL7" s="42" t="s">
        <v>94</v>
      </c>
      <c r="DM7" s="41" t="s">
        <v>93</v>
      </c>
      <c r="DN7" s="42" t="s">
        <v>94</v>
      </c>
      <c r="DO7" s="41" t="s">
        <v>93</v>
      </c>
      <c r="DP7" s="42" t="s">
        <v>94</v>
      </c>
      <c r="DQ7" s="41" t="s">
        <v>93</v>
      </c>
      <c r="DR7" s="42" t="s">
        <v>94</v>
      </c>
      <c r="DS7" s="41" t="s">
        <v>93</v>
      </c>
      <c r="DT7" s="42" t="s">
        <v>94</v>
      </c>
      <c r="DU7" s="41" t="s">
        <v>93</v>
      </c>
      <c r="DV7" s="42" t="s">
        <v>94</v>
      </c>
    </row>
    <row r="8" spans="1:126" ht="118.5" customHeight="1" thickBot="1" x14ac:dyDescent="0.3">
      <c r="A8" s="212" t="s">
        <v>95</v>
      </c>
      <c r="B8" s="55">
        <v>1</v>
      </c>
      <c r="C8" s="213" t="s">
        <v>96</v>
      </c>
      <c r="D8" s="214" t="s">
        <v>97</v>
      </c>
      <c r="E8" s="91" t="s">
        <v>98</v>
      </c>
      <c r="F8" s="214" t="s">
        <v>99</v>
      </c>
      <c r="G8" s="215">
        <v>10</v>
      </c>
      <c r="H8" s="215" t="s">
        <v>100</v>
      </c>
      <c r="I8" s="215" t="s">
        <v>101</v>
      </c>
      <c r="J8" s="215">
        <v>1</v>
      </c>
      <c r="K8" s="215" t="s">
        <v>102</v>
      </c>
      <c r="L8" s="215" t="s">
        <v>103</v>
      </c>
      <c r="M8" s="215" t="s">
        <v>104</v>
      </c>
      <c r="N8" s="215"/>
      <c r="O8" s="92" t="s">
        <v>1</v>
      </c>
      <c r="P8" s="215"/>
      <c r="Q8" s="215"/>
      <c r="R8" s="91" t="s">
        <v>105</v>
      </c>
      <c r="S8" s="215" t="s">
        <v>106</v>
      </c>
      <c r="T8" s="216">
        <v>0</v>
      </c>
      <c r="U8" s="215" t="s">
        <v>107</v>
      </c>
      <c r="V8" s="215" t="s">
        <v>108</v>
      </c>
      <c r="W8" s="51" t="s">
        <v>109</v>
      </c>
      <c r="X8" s="132">
        <v>1</v>
      </c>
      <c r="Y8" s="90" t="s">
        <v>110</v>
      </c>
      <c r="Z8" s="50">
        <v>1</v>
      </c>
      <c r="AA8" s="51" t="s">
        <v>60</v>
      </c>
      <c r="AB8" s="50" t="s">
        <v>60</v>
      </c>
      <c r="AC8" s="51" t="s">
        <v>60</v>
      </c>
      <c r="AD8" s="133" t="s">
        <v>111</v>
      </c>
      <c r="AE8" s="51">
        <v>2</v>
      </c>
      <c r="AF8" s="52">
        <v>1</v>
      </c>
      <c r="AG8" s="37"/>
      <c r="AH8" s="69">
        <v>2</v>
      </c>
      <c r="AI8" s="70">
        <v>0</v>
      </c>
      <c r="AJ8" s="71">
        <f t="shared" ref="AJ8:AJ30" si="0">AI8*100%/AH8</f>
        <v>0</v>
      </c>
      <c r="AK8" s="72">
        <v>0</v>
      </c>
      <c r="AL8" s="71">
        <f t="shared" ref="AL8:AL30" si="1">AK8*100%/AH8</f>
        <v>0</v>
      </c>
      <c r="AM8" s="72">
        <v>0</v>
      </c>
      <c r="AN8" s="71">
        <f t="shared" ref="AN8:AN30" si="2">AM8*100%/AH8</f>
        <v>0</v>
      </c>
      <c r="AO8" s="72">
        <v>0</v>
      </c>
      <c r="AP8" s="71">
        <f t="shared" ref="AP8:AP30" si="3">AO8*100%/AH8</f>
        <v>0</v>
      </c>
      <c r="AQ8" s="72">
        <v>0</v>
      </c>
      <c r="AR8" s="71">
        <f t="shared" ref="AR8:AR30" si="4">AQ8*100%/AH8</f>
        <v>0</v>
      </c>
      <c r="AS8" s="72">
        <v>0</v>
      </c>
      <c r="AT8" s="71">
        <f t="shared" ref="AT8:AT30" si="5">AS8*100%/AH8</f>
        <v>0</v>
      </c>
      <c r="AU8" s="72">
        <v>0</v>
      </c>
      <c r="AV8" s="71">
        <f t="shared" ref="AV8:AV30" si="6">AU8*100%/AH8</f>
        <v>0</v>
      </c>
      <c r="AW8" s="86">
        <v>1</v>
      </c>
      <c r="AX8" s="87">
        <f t="shared" ref="AX8:AX30" si="7">AW8*100%/AH8</f>
        <v>0.5</v>
      </c>
      <c r="AY8" s="86">
        <v>1</v>
      </c>
      <c r="AZ8" s="87">
        <f t="shared" ref="AZ8:AZ30" si="8">AY8*100%/AH8</f>
        <v>0.5</v>
      </c>
      <c r="BA8" s="41">
        <v>0</v>
      </c>
      <c r="BB8" s="71">
        <f t="shared" ref="BB8:BB30" si="9">BA8*100%/AH8</f>
        <v>0</v>
      </c>
      <c r="BC8" s="73">
        <v>0</v>
      </c>
      <c r="BD8" s="71">
        <f t="shared" ref="BD8:BD30" si="10">BC8*100%/AH8</f>
        <v>0</v>
      </c>
      <c r="BE8" s="73">
        <v>0</v>
      </c>
      <c r="BF8" s="71">
        <f t="shared" ref="BF8:BF30" si="11">BE8*100%/AH8</f>
        <v>0</v>
      </c>
      <c r="BG8" s="73">
        <v>0</v>
      </c>
      <c r="BH8" s="71">
        <f t="shared" ref="BH8:BH30" si="12">BG8*100%/AH8</f>
        <v>0</v>
      </c>
      <c r="BI8" s="73">
        <v>0</v>
      </c>
      <c r="BJ8" s="71">
        <f t="shared" ref="BJ8:BJ30" si="13">BI8*100%/AH8</f>
        <v>0</v>
      </c>
      <c r="BK8" s="73">
        <v>0</v>
      </c>
      <c r="BL8" s="71">
        <f t="shared" ref="BL8:BL30" si="14">BK8*100%/AH8</f>
        <v>0</v>
      </c>
      <c r="BM8" s="73">
        <v>0</v>
      </c>
      <c r="BN8" s="71">
        <f t="shared" ref="BN8:BN30" si="15">BM8*100%/AH8</f>
        <v>0</v>
      </c>
      <c r="BO8" s="85">
        <v>2</v>
      </c>
      <c r="BP8" s="82">
        <f t="shared" ref="BP8:BP30" si="16">BO8*100%/AH8</f>
        <v>1</v>
      </c>
      <c r="BQ8" s="73">
        <v>0</v>
      </c>
      <c r="BR8" s="71">
        <f t="shared" ref="BR8:BR30" si="17">BQ8*100%/AH8</f>
        <v>0</v>
      </c>
      <c r="BS8" s="73">
        <v>0</v>
      </c>
      <c r="BT8" s="71">
        <f t="shared" ref="BT8:BT30" si="18">BS8*100%/AH8</f>
        <v>0</v>
      </c>
      <c r="BU8" s="41">
        <v>0</v>
      </c>
      <c r="BV8" s="71">
        <f t="shared" ref="BV8:BV30" si="19">BU8*100%/AH8</f>
        <v>0</v>
      </c>
      <c r="BW8" s="73">
        <v>0</v>
      </c>
      <c r="BX8" s="71">
        <f t="shared" ref="BX8:BX30" si="20">BW8*100%/AH8</f>
        <v>0</v>
      </c>
      <c r="BY8" s="73">
        <v>0</v>
      </c>
      <c r="BZ8" s="71">
        <f t="shared" ref="BZ8:BZ30" si="21">BY8*100%/AH8</f>
        <v>0</v>
      </c>
      <c r="CA8" s="73">
        <v>0</v>
      </c>
      <c r="CB8" s="71">
        <f t="shared" ref="CB8:CB30" si="22">CA8*100%/AH8</f>
        <v>0</v>
      </c>
      <c r="CC8" s="79">
        <v>2</v>
      </c>
      <c r="CD8" s="80">
        <f t="shared" ref="CD8:CD30" si="23">CC8*100%/AH8</f>
        <v>1</v>
      </c>
      <c r="CE8" s="73">
        <v>0</v>
      </c>
      <c r="CF8" s="71">
        <f t="shared" ref="CF8:CF30" si="24">CE8*100%/AH8</f>
        <v>0</v>
      </c>
      <c r="CG8" s="73">
        <v>0</v>
      </c>
      <c r="CH8" s="71">
        <f t="shared" ref="CH8:CH30" si="25">CG8*100%/AH8</f>
        <v>0</v>
      </c>
      <c r="CI8" s="73">
        <v>0</v>
      </c>
      <c r="CJ8" s="71">
        <f t="shared" ref="CJ8:CJ30" si="26">CI8*100%/AH8</f>
        <v>0</v>
      </c>
      <c r="CK8" s="41">
        <v>0</v>
      </c>
      <c r="CL8" s="71">
        <f t="shared" ref="CL8:CL30" si="27">CK8*100%/AH8</f>
        <v>0</v>
      </c>
      <c r="CM8" s="83">
        <v>2</v>
      </c>
      <c r="CN8" s="84">
        <f t="shared" ref="CN8:CN30" si="28">CM8*100%/AH8</f>
        <v>1</v>
      </c>
      <c r="CO8" s="73">
        <v>0</v>
      </c>
      <c r="CP8" s="71">
        <f t="shared" ref="CP8:CP30" si="29">CO8*100%/AH8</f>
        <v>0</v>
      </c>
      <c r="CQ8" s="73">
        <v>0</v>
      </c>
      <c r="CR8" s="71">
        <f t="shared" ref="CR8:CR30" si="30">CQ8*100%/AH8</f>
        <v>0</v>
      </c>
      <c r="CS8" s="73">
        <v>0</v>
      </c>
      <c r="CT8" s="71">
        <f t="shared" ref="CT8:CT30" si="31">CS8*100%/AH8</f>
        <v>0</v>
      </c>
      <c r="CU8" s="81">
        <v>2</v>
      </c>
      <c r="CV8" s="82">
        <f t="shared" ref="CV8:CV30" si="32">CU8*100%/AH8</f>
        <v>1</v>
      </c>
      <c r="CW8" s="73">
        <v>0</v>
      </c>
      <c r="CX8" s="71">
        <f t="shared" ref="CX8:CX30" si="33">CW8*100%/AH8</f>
        <v>0</v>
      </c>
      <c r="CY8" s="73">
        <v>0</v>
      </c>
      <c r="CZ8" s="71">
        <f t="shared" ref="CZ8:CZ30" si="34">CY8*100%/AH8</f>
        <v>0</v>
      </c>
      <c r="DA8" s="73">
        <v>0</v>
      </c>
      <c r="DB8" s="71">
        <f t="shared" ref="DB8:DB30" si="35">DA8*100%/AH8</f>
        <v>0</v>
      </c>
      <c r="DC8" s="73">
        <v>0</v>
      </c>
      <c r="DD8" s="71">
        <f t="shared" ref="DD8:DD30" si="36">DC8*100%/AH8</f>
        <v>0</v>
      </c>
      <c r="DE8" s="73">
        <v>0</v>
      </c>
      <c r="DF8" s="71">
        <f t="shared" ref="DF8:DF30" si="37">DE8*100%/AH8</f>
        <v>0</v>
      </c>
      <c r="DG8" s="41">
        <v>0</v>
      </c>
      <c r="DH8" s="71">
        <f t="shared" ref="DH8:DH30" si="38">DG8*100%/AH8</f>
        <v>0</v>
      </c>
      <c r="DI8" s="77">
        <v>2</v>
      </c>
      <c r="DJ8" s="78">
        <f t="shared" ref="DJ8:DJ30" si="39">DI8*100%/AH8</f>
        <v>1</v>
      </c>
      <c r="DK8" s="73">
        <v>0</v>
      </c>
      <c r="DL8" s="71">
        <f t="shared" ref="DL8:DL30" si="40">DK8*100%/AH8</f>
        <v>0</v>
      </c>
      <c r="DM8" s="73">
        <v>0</v>
      </c>
      <c r="DN8" s="71">
        <f t="shared" ref="DN8:DN30" si="41">DM8*100%/AH8</f>
        <v>0</v>
      </c>
      <c r="DO8" s="73">
        <v>0</v>
      </c>
      <c r="DP8" s="71">
        <f t="shared" ref="DP8:DP30" si="42">DO8*100%/AH8</f>
        <v>0</v>
      </c>
      <c r="DQ8" s="73">
        <v>0</v>
      </c>
      <c r="DR8" s="71">
        <f t="shared" ref="DR8:DR30" si="43">DQ8*100%/AH8</f>
        <v>0</v>
      </c>
      <c r="DS8" s="41">
        <v>0</v>
      </c>
      <c r="DT8" s="71">
        <f t="shared" ref="DT8:DT30" si="44">DS8*100%/AH8</f>
        <v>0</v>
      </c>
      <c r="DU8" s="79">
        <v>2</v>
      </c>
      <c r="DV8" s="80">
        <f t="shared" ref="DV8:DV30" si="45">DU8*100%/AH8</f>
        <v>1</v>
      </c>
    </row>
    <row r="9" spans="1:126" ht="106.5" customHeight="1" thickBot="1" x14ac:dyDescent="0.3">
      <c r="A9" s="212"/>
      <c r="B9" s="55">
        <v>2</v>
      </c>
      <c r="C9" s="91" t="s">
        <v>6</v>
      </c>
      <c r="D9" s="215" t="s">
        <v>7</v>
      </c>
      <c r="E9" s="91" t="s">
        <v>98</v>
      </c>
      <c r="F9" s="215" t="s">
        <v>99</v>
      </c>
      <c r="G9" s="217">
        <v>30</v>
      </c>
      <c r="H9" s="91" t="s">
        <v>100</v>
      </c>
      <c r="I9" s="217" t="s">
        <v>112</v>
      </c>
      <c r="J9" s="91">
        <v>2</v>
      </c>
      <c r="K9" s="217" t="s">
        <v>113</v>
      </c>
      <c r="L9" s="91" t="s">
        <v>103</v>
      </c>
      <c r="M9" s="91" t="s">
        <v>104</v>
      </c>
      <c r="N9" s="50" t="s">
        <v>1</v>
      </c>
      <c r="O9" s="51"/>
      <c r="P9" s="50"/>
      <c r="Q9" s="51"/>
      <c r="R9" s="91" t="s">
        <v>105</v>
      </c>
      <c r="S9" s="217" t="s">
        <v>114</v>
      </c>
      <c r="T9" s="218">
        <v>0</v>
      </c>
      <c r="U9" s="91" t="s">
        <v>107</v>
      </c>
      <c r="V9" s="91" t="s">
        <v>115</v>
      </c>
      <c r="W9" s="51" t="s">
        <v>116</v>
      </c>
      <c r="X9" s="132">
        <v>1</v>
      </c>
      <c r="Y9" s="90" t="s">
        <v>117</v>
      </c>
      <c r="Z9" s="50">
        <v>2</v>
      </c>
      <c r="AA9" s="51" t="s">
        <v>60</v>
      </c>
      <c r="AB9" s="50" t="s">
        <v>60</v>
      </c>
      <c r="AC9" s="51" t="s">
        <v>60</v>
      </c>
      <c r="AD9" s="133" t="s">
        <v>118</v>
      </c>
      <c r="AE9" s="51">
        <v>1648</v>
      </c>
      <c r="AF9" s="52">
        <v>1648</v>
      </c>
      <c r="AG9" s="37"/>
      <c r="AH9" s="69">
        <v>569</v>
      </c>
      <c r="AI9" s="124">
        <v>23</v>
      </c>
      <c r="AJ9" s="113">
        <f t="shared" si="0"/>
        <v>4.0421792618629174E-2</v>
      </c>
      <c r="AK9" s="112">
        <v>93</v>
      </c>
      <c r="AL9" s="113">
        <f t="shared" si="1"/>
        <v>0.16344463971880491</v>
      </c>
      <c r="AM9" s="112">
        <v>10</v>
      </c>
      <c r="AN9" s="113">
        <f t="shared" si="2"/>
        <v>1.7574692442882251E-2</v>
      </c>
      <c r="AO9" s="112">
        <v>3</v>
      </c>
      <c r="AP9" s="113">
        <f t="shared" si="3"/>
        <v>5.272407732864675E-3</v>
      </c>
      <c r="AQ9" s="112">
        <v>45</v>
      </c>
      <c r="AR9" s="113">
        <f t="shared" si="4"/>
        <v>7.9086115992970121E-2</v>
      </c>
      <c r="AS9" s="112">
        <v>2</v>
      </c>
      <c r="AT9" s="113">
        <f t="shared" si="5"/>
        <v>3.5149384885764497E-3</v>
      </c>
      <c r="AU9" s="112">
        <v>327</v>
      </c>
      <c r="AV9" s="113">
        <f t="shared" si="6"/>
        <v>0.57469244288224952</v>
      </c>
      <c r="AW9" s="72">
        <v>0</v>
      </c>
      <c r="AX9" s="71">
        <f t="shared" si="7"/>
        <v>0</v>
      </c>
      <c r="AY9" s="112">
        <v>66</v>
      </c>
      <c r="AZ9" s="113">
        <f t="shared" si="8"/>
        <v>0.11599297012302284</v>
      </c>
      <c r="BA9" s="109">
        <v>16</v>
      </c>
      <c r="BB9" s="115">
        <f t="shared" si="9"/>
        <v>2.8119507908611598E-2</v>
      </c>
      <c r="BC9" s="114">
        <v>12</v>
      </c>
      <c r="BD9" s="115">
        <f t="shared" si="10"/>
        <v>2.10896309314587E-2</v>
      </c>
      <c r="BE9" s="114">
        <v>4</v>
      </c>
      <c r="BF9" s="115">
        <f t="shared" si="11"/>
        <v>7.0298769771528994E-3</v>
      </c>
      <c r="BG9" s="114">
        <v>2</v>
      </c>
      <c r="BH9" s="115">
        <f t="shared" si="12"/>
        <v>3.5149384885764497E-3</v>
      </c>
      <c r="BI9" s="114">
        <v>4</v>
      </c>
      <c r="BJ9" s="115">
        <f t="shared" si="13"/>
        <v>7.0298769771528994E-3</v>
      </c>
      <c r="BK9" s="114">
        <v>2</v>
      </c>
      <c r="BL9" s="115">
        <f t="shared" si="14"/>
        <v>3.5149384885764497E-3</v>
      </c>
      <c r="BM9" s="114">
        <v>2</v>
      </c>
      <c r="BN9" s="115">
        <f t="shared" si="15"/>
        <v>3.5149384885764497E-3</v>
      </c>
      <c r="BO9" s="114">
        <v>515</v>
      </c>
      <c r="BP9" s="115">
        <f t="shared" si="16"/>
        <v>0.90509666080843587</v>
      </c>
      <c r="BQ9" s="73">
        <v>0</v>
      </c>
      <c r="BR9" s="71">
        <f t="shared" si="17"/>
        <v>0</v>
      </c>
      <c r="BS9" s="114">
        <v>12</v>
      </c>
      <c r="BT9" s="115">
        <f t="shared" si="18"/>
        <v>2.10896309314587E-2</v>
      </c>
      <c r="BU9" s="41">
        <v>0</v>
      </c>
      <c r="BV9" s="71">
        <f t="shared" si="19"/>
        <v>0</v>
      </c>
      <c r="BW9" s="116">
        <v>2</v>
      </c>
      <c r="BX9" s="117">
        <f t="shared" si="20"/>
        <v>3.5149384885764497E-3</v>
      </c>
      <c r="BY9" s="116">
        <v>12</v>
      </c>
      <c r="BZ9" s="117">
        <f t="shared" si="21"/>
        <v>2.10896309314587E-2</v>
      </c>
      <c r="CA9" s="116">
        <v>73</v>
      </c>
      <c r="CB9" s="117">
        <f t="shared" si="22"/>
        <v>0.12829525483304041</v>
      </c>
      <c r="CC9" s="116">
        <v>424</v>
      </c>
      <c r="CD9" s="117">
        <f t="shared" si="23"/>
        <v>0.74516695957820733</v>
      </c>
      <c r="CE9" s="116">
        <v>53</v>
      </c>
      <c r="CF9" s="117">
        <f t="shared" si="24"/>
        <v>9.3145869947275917E-2</v>
      </c>
      <c r="CG9" s="73">
        <v>0</v>
      </c>
      <c r="CH9" s="71">
        <f t="shared" si="25"/>
        <v>0</v>
      </c>
      <c r="CI9" s="116">
        <v>5</v>
      </c>
      <c r="CJ9" s="117">
        <f t="shared" si="26"/>
        <v>8.7873462214411256E-3</v>
      </c>
      <c r="CK9" s="110">
        <v>177</v>
      </c>
      <c r="CL9" s="118">
        <f t="shared" si="27"/>
        <v>0.31107205623901579</v>
      </c>
      <c r="CM9" s="119">
        <v>390</v>
      </c>
      <c r="CN9" s="118">
        <f t="shared" si="28"/>
        <v>0.68541300527240778</v>
      </c>
      <c r="CO9" s="73">
        <v>0</v>
      </c>
      <c r="CP9" s="71">
        <f t="shared" si="29"/>
        <v>0</v>
      </c>
      <c r="CQ9" s="73">
        <v>0</v>
      </c>
      <c r="CR9" s="71">
        <f t="shared" si="30"/>
        <v>0</v>
      </c>
      <c r="CS9" s="73">
        <v>0</v>
      </c>
      <c r="CT9" s="71">
        <f t="shared" si="31"/>
        <v>0</v>
      </c>
      <c r="CU9" s="109">
        <v>509</v>
      </c>
      <c r="CV9" s="115">
        <f t="shared" si="32"/>
        <v>0.89455184534270649</v>
      </c>
      <c r="CW9" s="114">
        <v>8</v>
      </c>
      <c r="CX9" s="115">
        <f t="shared" si="33"/>
        <v>1.4059753954305799E-2</v>
      </c>
      <c r="CY9" s="114">
        <v>5</v>
      </c>
      <c r="CZ9" s="115">
        <f t="shared" si="34"/>
        <v>8.7873462214411256E-3</v>
      </c>
      <c r="DA9" s="114">
        <v>12</v>
      </c>
      <c r="DB9" s="115">
        <f t="shared" si="35"/>
        <v>2.10896309314587E-2</v>
      </c>
      <c r="DC9" s="73">
        <v>0</v>
      </c>
      <c r="DD9" s="71">
        <f t="shared" si="36"/>
        <v>0</v>
      </c>
      <c r="DE9" s="114">
        <v>35</v>
      </c>
      <c r="DF9" s="115">
        <f t="shared" si="37"/>
        <v>6.1511423550087874E-2</v>
      </c>
      <c r="DG9" s="111">
        <v>178</v>
      </c>
      <c r="DH9" s="120">
        <f t="shared" si="38"/>
        <v>0.31282952548330406</v>
      </c>
      <c r="DI9" s="121">
        <v>386</v>
      </c>
      <c r="DJ9" s="120">
        <f t="shared" si="39"/>
        <v>0.67838312829525482</v>
      </c>
      <c r="DK9" s="73">
        <v>0</v>
      </c>
      <c r="DL9" s="71">
        <f t="shared" si="40"/>
        <v>0</v>
      </c>
      <c r="DM9" s="73">
        <v>0</v>
      </c>
      <c r="DN9" s="71">
        <f t="shared" si="41"/>
        <v>0</v>
      </c>
      <c r="DO9" s="73">
        <v>0</v>
      </c>
      <c r="DP9" s="71">
        <f t="shared" si="42"/>
        <v>0</v>
      </c>
      <c r="DQ9" s="121">
        <v>5</v>
      </c>
      <c r="DR9" s="120">
        <f t="shared" si="43"/>
        <v>8.7873462214411256E-3</v>
      </c>
      <c r="DS9" s="122">
        <v>440</v>
      </c>
      <c r="DT9" s="117">
        <f t="shared" si="44"/>
        <v>0.77328646748681895</v>
      </c>
      <c r="DU9" s="116">
        <v>129</v>
      </c>
      <c r="DV9" s="117">
        <f t="shared" si="45"/>
        <v>0.22671353251318102</v>
      </c>
    </row>
    <row r="10" spans="1:126" ht="173.25" customHeight="1" thickBot="1" x14ac:dyDescent="0.3">
      <c r="A10" s="219"/>
      <c r="B10" s="50">
        <v>3</v>
      </c>
      <c r="C10" s="91" t="s">
        <v>119</v>
      </c>
      <c r="D10" s="220" t="s">
        <v>120</v>
      </c>
      <c r="E10" s="91" t="s">
        <v>98</v>
      </c>
      <c r="F10" s="215" t="s">
        <v>99</v>
      </c>
      <c r="G10" s="221">
        <v>20</v>
      </c>
      <c r="H10" s="91" t="s">
        <v>100</v>
      </c>
      <c r="I10" s="217" t="s">
        <v>112</v>
      </c>
      <c r="J10" s="150">
        <v>3</v>
      </c>
      <c r="K10" s="220" t="s">
        <v>102</v>
      </c>
      <c r="L10" s="91" t="s">
        <v>103</v>
      </c>
      <c r="M10" s="91" t="s">
        <v>104</v>
      </c>
      <c r="N10" s="138"/>
      <c r="O10" s="53"/>
      <c r="P10" s="138"/>
      <c r="Q10" s="53" t="s">
        <v>1</v>
      </c>
      <c r="R10" s="91" t="s">
        <v>105</v>
      </c>
      <c r="S10" s="91" t="s">
        <v>121</v>
      </c>
      <c r="T10" s="218">
        <v>0</v>
      </c>
      <c r="U10" s="91" t="s">
        <v>107</v>
      </c>
      <c r="V10" s="220" t="s">
        <v>122</v>
      </c>
      <c r="W10" s="56"/>
      <c r="X10" s="134"/>
      <c r="Y10" s="152" t="s">
        <v>123</v>
      </c>
      <c r="Z10" s="88"/>
      <c r="AA10" s="56"/>
      <c r="AB10" s="88"/>
      <c r="AC10" s="56"/>
      <c r="AD10" s="135"/>
      <c r="AE10" s="56"/>
      <c r="AF10" s="57"/>
      <c r="AG10" s="37"/>
      <c r="AH10" s="74"/>
      <c r="AI10" s="70"/>
      <c r="AJ10" s="71"/>
      <c r="AK10" s="72"/>
      <c r="AL10" s="71"/>
      <c r="AM10" s="72"/>
      <c r="AN10" s="71"/>
      <c r="AO10" s="72"/>
      <c r="AP10" s="71"/>
      <c r="AQ10" s="72"/>
      <c r="AR10" s="71"/>
      <c r="AS10" s="72"/>
      <c r="AT10" s="71"/>
      <c r="AU10" s="72"/>
      <c r="AV10" s="71"/>
      <c r="AW10" s="72"/>
      <c r="AX10" s="71"/>
      <c r="AY10" s="72"/>
      <c r="AZ10" s="71"/>
      <c r="BA10" s="41"/>
      <c r="BB10" s="71"/>
      <c r="BC10" s="73"/>
      <c r="BD10" s="71"/>
      <c r="BE10" s="73"/>
      <c r="BF10" s="71"/>
      <c r="BG10" s="73"/>
      <c r="BH10" s="71"/>
      <c r="BI10" s="73"/>
      <c r="BJ10" s="71"/>
      <c r="BK10" s="73"/>
      <c r="BL10" s="71"/>
      <c r="BM10" s="73"/>
      <c r="BN10" s="71"/>
      <c r="BO10" s="73"/>
      <c r="BP10" s="71"/>
      <c r="BQ10" s="73"/>
      <c r="BR10" s="71"/>
      <c r="BS10" s="73"/>
      <c r="BT10" s="71"/>
      <c r="BU10" s="41"/>
      <c r="BV10" s="71"/>
      <c r="BW10" s="73"/>
      <c r="BX10" s="71"/>
      <c r="BY10" s="73"/>
      <c r="BZ10" s="71"/>
      <c r="CA10" s="73"/>
      <c r="CB10" s="71"/>
      <c r="CC10" s="73"/>
      <c r="CD10" s="71"/>
      <c r="CE10" s="73"/>
      <c r="CF10" s="71"/>
      <c r="CG10" s="73"/>
      <c r="CH10" s="71"/>
      <c r="CI10" s="73"/>
      <c r="CJ10" s="71"/>
      <c r="CK10" s="41"/>
      <c r="CL10" s="71"/>
      <c r="CM10" s="73"/>
      <c r="CN10" s="71"/>
      <c r="CO10" s="73"/>
      <c r="CP10" s="71"/>
      <c r="CQ10" s="73"/>
      <c r="CR10" s="71"/>
      <c r="CS10" s="73"/>
      <c r="CT10" s="71"/>
      <c r="CU10" s="41"/>
      <c r="CV10" s="71"/>
      <c r="CW10" s="73"/>
      <c r="CX10" s="71"/>
      <c r="CY10" s="73"/>
      <c r="CZ10" s="71"/>
      <c r="DA10" s="73"/>
      <c r="DB10" s="71"/>
      <c r="DC10" s="73"/>
      <c r="DD10" s="71"/>
      <c r="DE10" s="73"/>
      <c r="DF10" s="71"/>
      <c r="DG10" s="41"/>
      <c r="DH10" s="71"/>
      <c r="DI10" s="73"/>
      <c r="DJ10" s="71"/>
      <c r="DK10" s="73"/>
      <c r="DL10" s="71"/>
      <c r="DM10" s="73"/>
      <c r="DN10" s="71"/>
      <c r="DO10" s="73"/>
      <c r="DP10" s="71"/>
      <c r="DQ10" s="73"/>
      <c r="DR10" s="71"/>
      <c r="DS10" s="41"/>
      <c r="DT10" s="71"/>
      <c r="DU10" s="73"/>
      <c r="DV10" s="71"/>
    </row>
    <row r="11" spans="1:126" ht="284.25" customHeight="1" thickBot="1" x14ac:dyDescent="0.3">
      <c r="A11" s="222"/>
      <c r="B11" s="88">
        <v>4</v>
      </c>
      <c r="C11" s="150" t="s">
        <v>124</v>
      </c>
      <c r="D11" s="150" t="s">
        <v>125</v>
      </c>
      <c r="E11" s="150" t="s">
        <v>98</v>
      </c>
      <c r="F11" s="215" t="s">
        <v>99</v>
      </c>
      <c r="G11" s="221">
        <v>200</v>
      </c>
      <c r="H11" s="150" t="s">
        <v>100</v>
      </c>
      <c r="I11" s="221" t="s">
        <v>112</v>
      </c>
      <c r="J11" s="150">
        <v>3</v>
      </c>
      <c r="K11" s="221" t="s">
        <v>126</v>
      </c>
      <c r="L11" s="150" t="s">
        <v>127</v>
      </c>
      <c r="M11" s="150" t="s">
        <v>104</v>
      </c>
      <c r="N11" s="138"/>
      <c r="O11" s="53"/>
      <c r="P11" s="138"/>
      <c r="Q11" s="53" t="s">
        <v>1</v>
      </c>
      <c r="R11" s="150" t="s">
        <v>128</v>
      </c>
      <c r="S11" s="221" t="s">
        <v>121</v>
      </c>
      <c r="T11" s="223">
        <v>0</v>
      </c>
      <c r="U11" s="221" t="s">
        <v>129</v>
      </c>
      <c r="V11" s="91" t="s">
        <v>130</v>
      </c>
      <c r="W11" s="51"/>
      <c r="X11" s="132"/>
      <c r="Y11" s="151" t="s">
        <v>131</v>
      </c>
      <c r="Z11" s="50"/>
      <c r="AA11" s="51"/>
      <c r="AB11" s="50"/>
      <c r="AC11" s="51"/>
      <c r="AD11" s="133"/>
      <c r="AE11" s="51"/>
      <c r="AF11" s="52"/>
      <c r="AG11" s="37"/>
      <c r="AH11" s="69"/>
      <c r="AI11" s="70"/>
      <c r="AJ11" s="71"/>
      <c r="AK11" s="72"/>
      <c r="AL11" s="71"/>
      <c r="AM11" s="72"/>
      <c r="AN11" s="71"/>
      <c r="AO11" s="72"/>
      <c r="AP11" s="71"/>
      <c r="AQ11" s="72"/>
      <c r="AR11" s="71"/>
      <c r="AS11" s="72"/>
      <c r="AT11" s="71"/>
      <c r="AU11" s="72"/>
      <c r="AV11" s="71"/>
      <c r="AW11" s="72"/>
      <c r="AX11" s="71"/>
      <c r="AY11" s="72"/>
      <c r="AZ11" s="71"/>
      <c r="BA11" s="41"/>
      <c r="BB11" s="71"/>
      <c r="BC11" s="73"/>
      <c r="BD11" s="71"/>
      <c r="BE11" s="73"/>
      <c r="BF11" s="71"/>
      <c r="BG11" s="73"/>
      <c r="BH11" s="71"/>
      <c r="BI11" s="73"/>
      <c r="BJ11" s="71"/>
      <c r="BK11" s="73"/>
      <c r="BL11" s="71"/>
      <c r="BM11" s="73"/>
      <c r="BN11" s="71"/>
      <c r="BO11" s="73"/>
      <c r="BP11" s="71"/>
      <c r="BQ11" s="73"/>
      <c r="BR11" s="71"/>
      <c r="BS11" s="73"/>
      <c r="BT11" s="71"/>
      <c r="BU11" s="41"/>
      <c r="BV11" s="71"/>
      <c r="BW11" s="73"/>
      <c r="BX11" s="71"/>
      <c r="BY11" s="73"/>
      <c r="BZ11" s="71"/>
      <c r="CA11" s="73"/>
      <c r="CB11" s="71"/>
      <c r="CC11" s="73"/>
      <c r="CD11" s="71"/>
      <c r="CE11" s="73"/>
      <c r="CF11" s="71"/>
      <c r="CG11" s="73"/>
      <c r="CH11" s="71"/>
      <c r="CI11" s="73"/>
      <c r="CJ11" s="71"/>
      <c r="CK11" s="41"/>
      <c r="CL11" s="71"/>
      <c r="CM11" s="73"/>
      <c r="CN11" s="71"/>
      <c r="CO11" s="73"/>
      <c r="CP11" s="71"/>
      <c r="CQ11" s="73"/>
      <c r="CR11" s="71"/>
      <c r="CS11" s="73"/>
      <c r="CT11" s="71"/>
      <c r="CU11" s="41"/>
      <c r="CV11" s="71"/>
      <c r="CW11" s="73"/>
      <c r="CX11" s="71"/>
      <c r="CY11" s="73"/>
      <c r="CZ11" s="71"/>
      <c r="DA11" s="73"/>
      <c r="DB11" s="71"/>
      <c r="DC11" s="73"/>
      <c r="DD11" s="71"/>
      <c r="DE11" s="73"/>
      <c r="DF11" s="71"/>
      <c r="DG11" s="41"/>
      <c r="DH11" s="71"/>
      <c r="DI11" s="73"/>
      <c r="DJ11" s="71"/>
      <c r="DK11" s="73"/>
      <c r="DL11" s="71"/>
      <c r="DM11" s="73"/>
      <c r="DN11" s="71"/>
      <c r="DO11" s="73"/>
      <c r="DP11" s="71"/>
      <c r="DQ11" s="73"/>
      <c r="DR11" s="71"/>
      <c r="DS11" s="41"/>
      <c r="DT11" s="71"/>
      <c r="DU11" s="73"/>
      <c r="DV11" s="71"/>
    </row>
    <row r="12" spans="1:126" ht="96.75" customHeight="1" thickBot="1" x14ac:dyDescent="0.3">
      <c r="A12" s="222"/>
      <c r="B12" s="55">
        <v>5</v>
      </c>
      <c r="C12" s="91" t="s">
        <v>132</v>
      </c>
      <c r="D12" s="215" t="s">
        <v>133</v>
      </c>
      <c r="E12" s="215" t="s">
        <v>98</v>
      </c>
      <c r="F12" s="215" t="s">
        <v>99</v>
      </c>
      <c r="G12" s="215">
        <v>10</v>
      </c>
      <c r="H12" s="215" t="s">
        <v>100</v>
      </c>
      <c r="I12" s="215" t="s">
        <v>101</v>
      </c>
      <c r="J12" s="215">
        <v>4</v>
      </c>
      <c r="K12" s="215" t="s">
        <v>102</v>
      </c>
      <c r="L12" s="91" t="s">
        <v>103</v>
      </c>
      <c r="M12" s="215" t="s">
        <v>104</v>
      </c>
      <c r="N12" s="215"/>
      <c r="O12" s="92" t="s">
        <v>1</v>
      </c>
      <c r="P12" s="215"/>
      <c r="Q12" s="215"/>
      <c r="R12" s="91" t="s">
        <v>105</v>
      </c>
      <c r="S12" s="215" t="s">
        <v>106</v>
      </c>
      <c r="T12" s="216">
        <v>0</v>
      </c>
      <c r="U12" s="215" t="s">
        <v>107</v>
      </c>
      <c r="V12" s="215" t="s">
        <v>134</v>
      </c>
      <c r="W12" s="53"/>
      <c r="X12" s="136"/>
      <c r="Y12" s="137"/>
      <c r="Z12" s="138"/>
      <c r="AA12" s="53"/>
      <c r="AB12" s="138"/>
      <c r="AC12" s="53"/>
      <c r="AD12" s="139"/>
      <c r="AE12" s="53"/>
      <c r="AF12" s="54"/>
      <c r="AG12" s="37"/>
      <c r="AH12" s="74"/>
      <c r="AI12" s="70"/>
      <c r="AJ12" s="71"/>
      <c r="AK12" s="72"/>
      <c r="AL12" s="71"/>
      <c r="AM12" s="72"/>
      <c r="AN12" s="71"/>
      <c r="AO12" s="72"/>
      <c r="AP12" s="71"/>
      <c r="AQ12" s="72"/>
      <c r="AR12" s="71"/>
      <c r="AS12" s="72"/>
      <c r="AT12" s="71"/>
      <c r="AU12" s="72"/>
      <c r="AV12" s="71"/>
      <c r="AW12" s="72"/>
      <c r="AX12" s="71"/>
      <c r="AY12" s="72"/>
      <c r="AZ12" s="71"/>
      <c r="BA12" s="41"/>
      <c r="BB12" s="71"/>
      <c r="BC12" s="73"/>
      <c r="BD12" s="71"/>
      <c r="BE12" s="73"/>
      <c r="BF12" s="71"/>
      <c r="BG12" s="73"/>
      <c r="BH12" s="71"/>
      <c r="BI12" s="73"/>
      <c r="BJ12" s="71"/>
      <c r="BK12" s="73"/>
      <c r="BL12" s="71"/>
      <c r="BM12" s="73"/>
      <c r="BN12" s="71"/>
      <c r="BO12" s="73"/>
      <c r="BP12" s="71"/>
      <c r="BQ12" s="73"/>
      <c r="BR12" s="71"/>
      <c r="BS12" s="73"/>
      <c r="BT12" s="71"/>
      <c r="BU12" s="41"/>
      <c r="BV12" s="71"/>
      <c r="BW12" s="73"/>
      <c r="BX12" s="71"/>
      <c r="BY12" s="73"/>
      <c r="BZ12" s="71"/>
      <c r="CA12" s="73"/>
      <c r="CB12" s="71"/>
      <c r="CC12" s="73"/>
      <c r="CD12" s="71"/>
      <c r="CE12" s="73"/>
      <c r="CF12" s="71"/>
      <c r="CG12" s="73"/>
      <c r="CH12" s="71"/>
      <c r="CI12" s="73"/>
      <c r="CJ12" s="71"/>
      <c r="CK12" s="41"/>
      <c r="CL12" s="71"/>
      <c r="CM12" s="73"/>
      <c r="CN12" s="71"/>
      <c r="CO12" s="73"/>
      <c r="CP12" s="71"/>
      <c r="CQ12" s="73"/>
      <c r="CR12" s="71"/>
      <c r="CS12" s="73"/>
      <c r="CT12" s="71"/>
      <c r="CU12" s="41"/>
      <c r="CV12" s="71"/>
      <c r="CW12" s="73"/>
      <c r="CX12" s="71"/>
      <c r="CY12" s="73"/>
      <c r="CZ12" s="71"/>
      <c r="DA12" s="73"/>
      <c r="DB12" s="71"/>
      <c r="DC12" s="73"/>
      <c r="DD12" s="71"/>
      <c r="DE12" s="73"/>
      <c r="DF12" s="71"/>
      <c r="DG12" s="41"/>
      <c r="DH12" s="71"/>
      <c r="DI12" s="73"/>
      <c r="DJ12" s="71"/>
      <c r="DK12" s="73"/>
      <c r="DL12" s="71"/>
      <c r="DM12" s="73"/>
      <c r="DN12" s="71"/>
      <c r="DO12" s="73"/>
      <c r="DP12" s="71"/>
      <c r="DQ12" s="73"/>
      <c r="DR12" s="71"/>
      <c r="DS12" s="41"/>
      <c r="DT12" s="71"/>
      <c r="DU12" s="73"/>
      <c r="DV12" s="71"/>
    </row>
    <row r="13" spans="1:126" ht="108.75" customHeight="1" thickBot="1" x14ac:dyDescent="0.3">
      <c r="A13" s="222"/>
      <c r="B13" s="55">
        <v>6</v>
      </c>
      <c r="C13" s="91" t="s">
        <v>135</v>
      </c>
      <c r="D13" s="215" t="s">
        <v>136</v>
      </c>
      <c r="E13" s="91" t="s">
        <v>98</v>
      </c>
      <c r="F13" s="215" t="s">
        <v>99</v>
      </c>
      <c r="G13" s="217">
        <v>50</v>
      </c>
      <c r="H13" s="91" t="s">
        <v>100</v>
      </c>
      <c r="I13" s="215" t="s">
        <v>101</v>
      </c>
      <c r="J13" s="91">
        <v>4</v>
      </c>
      <c r="K13" s="215" t="s">
        <v>102</v>
      </c>
      <c r="L13" s="91" t="s">
        <v>103</v>
      </c>
      <c r="M13" s="215" t="s">
        <v>104</v>
      </c>
      <c r="N13" s="53" t="s">
        <v>1</v>
      </c>
      <c r="O13" s="50"/>
      <c r="P13" s="138"/>
      <c r="Q13" s="53"/>
      <c r="R13" s="91" t="s">
        <v>105</v>
      </c>
      <c r="S13" s="217" t="s">
        <v>114</v>
      </c>
      <c r="T13" s="224">
        <v>0</v>
      </c>
      <c r="U13" s="215" t="s">
        <v>107</v>
      </c>
      <c r="V13" s="150" t="s">
        <v>137</v>
      </c>
      <c r="W13" s="53"/>
      <c r="X13" s="136"/>
      <c r="Y13" s="137"/>
      <c r="Z13" s="138"/>
      <c r="AA13" s="53"/>
      <c r="AB13" s="138"/>
      <c r="AC13" s="53"/>
      <c r="AD13" s="139"/>
      <c r="AE13" s="53"/>
      <c r="AF13" s="54"/>
      <c r="AG13" s="37"/>
      <c r="AH13" s="69"/>
      <c r="AI13" s="70"/>
      <c r="AJ13" s="71"/>
      <c r="AK13" s="72"/>
      <c r="AL13" s="71"/>
      <c r="AM13" s="72"/>
      <c r="AN13" s="71"/>
      <c r="AO13" s="72"/>
      <c r="AP13" s="71"/>
      <c r="AQ13" s="72"/>
      <c r="AR13" s="71"/>
      <c r="AS13" s="72"/>
      <c r="AT13" s="71"/>
      <c r="AU13" s="72"/>
      <c r="AV13" s="71"/>
      <c r="AW13" s="72"/>
      <c r="AX13" s="71"/>
      <c r="AY13" s="72"/>
      <c r="AZ13" s="71"/>
      <c r="BA13" s="41"/>
      <c r="BB13" s="71"/>
      <c r="BC13" s="73"/>
      <c r="BD13" s="71"/>
      <c r="BE13" s="73"/>
      <c r="BF13" s="71"/>
      <c r="BG13" s="73"/>
      <c r="BH13" s="71"/>
      <c r="BI13" s="73"/>
      <c r="BJ13" s="71"/>
      <c r="BK13" s="73"/>
      <c r="BL13" s="71"/>
      <c r="BM13" s="73"/>
      <c r="BN13" s="71"/>
      <c r="BO13" s="73"/>
      <c r="BP13" s="71"/>
      <c r="BQ13" s="73"/>
      <c r="BR13" s="71"/>
      <c r="BS13" s="73"/>
      <c r="BT13" s="71"/>
      <c r="BU13" s="41"/>
      <c r="BV13" s="71"/>
      <c r="BW13" s="73"/>
      <c r="BX13" s="71"/>
      <c r="BY13" s="73"/>
      <c r="BZ13" s="71"/>
      <c r="CA13" s="73"/>
      <c r="CB13" s="71"/>
      <c r="CC13" s="73"/>
      <c r="CD13" s="71"/>
      <c r="CE13" s="73"/>
      <c r="CF13" s="71"/>
      <c r="CG13" s="73"/>
      <c r="CH13" s="71"/>
      <c r="CI13" s="73"/>
      <c r="CJ13" s="71"/>
      <c r="CK13" s="41"/>
      <c r="CL13" s="71"/>
      <c r="CM13" s="73"/>
      <c r="CN13" s="71"/>
      <c r="CO13" s="73"/>
      <c r="CP13" s="71"/>
      <c r="CQ13" s="73"/>
      <c r="CR13" s="71"/>
      <c r="CS13" s="73"/>
      <c r="CT13" s="71"/>
      <c r="CU13" s="41"/>
      <c r="CV13" s="71"/>
      <c r="CW13" s="73"/>
      <c r="CX13" s="71"/>
      <c r="CY13" s="73"/>
      <c r="CZ13" s="71"/>
      <c r="DA13" s="73"/>
      <c r="DB13" s="71"/>
      <c r="DC13" s="73"/>
      <c r="DD13" s="71"/>
      <c r="DE13" s="73"/>
      <c r="DF13" s="71"/>
      <c r="DG13" s="41"/>
      <c r="DH13" s="71"/>
      <c r="DI13" s="73"/>
      <c r="DJ13" s="71"/>
      <c r="DK13" s="73"/>
      <c r="DL13" s="71"/>
      <c r="DM13" s="73"/>
      <c r="DN13" s="71"/>
      <c r="DO13" s="73"/>
      <c r="DP13" s="71"/>
      <c r="DQ13" s="73"/>
      <c r="DR13" s="71"/>
      <c r="DS13" s="41"/>
      <c r="DT13" s="71"/>
      <c r="DU13" s="73"/>
      <c r="DV13" s="71"/>
    </row>
    <row r="14" spans="1:126" ht="105.75" customHeight="1" thickBot="1" x14ac:dyDescent="0.3">
      <c r="A14" s="219"/>
      <c r="B14" s="55">
        <v>7</v>
      </c>
      <c r="C14" s="91" t="s">
        <v>138</v>
      </c>
      <c r="D14" s="215" t="s">
        <v>139</v>
      </c>
      <c r="E14" s="91" t="s">
        <v>98</v>
      </c>
      <c r="F14" s="215" t="s">
        <v>99</v>
      </c>
      <c r="G14" s="221">
        <v>30</v>
      </c>
      <c r="H14" s="91" t="s">
        <v>100</v>
      </c>
      <c r="I14" s="215" t="s">
        <v>101</v>
      </c>
      <c r="J14" s="150">
        <v>4</v>
      </c>
      <c r="K14" s="215" t="s">
        <v>102</v>
      </c>
      <c r="L14" s="91" t="s">
        <v>103</v>
      </c>
      <c r="M14" s="215" t="s">
        <v>104</v>
      </c>
      <c r="N14" s="50"/>
      <c r="O14" s="53" t="s">
        <v>1</v>
      </c>
      <c r="P14" s="138"/>
      <c r="Q14" s="53"/>
      <c r="R14" s="91" t="s">
        <v>105</v>
      </c>
      <c r="S14" s="91" t="s">
        <v>106</v>
      </c>
      <c r="T14" s="224">
        <v>0</v>
      </c>
      <c r="U14" s="215" t="s">
        <v>107</v>
      </c>
      <c r="V14" s="150" t="s">
        <v>140</v>
      </c>
      <c r="W14" s="53"/>
      <c r="X14" s="136"/>
      <c r="Y14" s="137"/>
      <c r="Z14" s="138"/>
      <c r="AA14" s="53"/>
      <c r="AB14" s="138"/>
      <c r="AC14" s="53"/>
      <c r="AD14" s="139"/>
      <c r="AE14" s="53"/>
      <c r="AF14" s="54"/>
      <c r="AG14" s="37"/>
      <c r="AH14" s="74"/>
      <c r="AI14" s="70"/>
      <c r="AJ14" s="71"/>
      <c r="AK14" s="72"/>
      <c r="AL14" s="71"/>
      <c r="AM14" s="72"/>
      <c r="AN14" s="71"/>
      <c r="AO14" s="72"/>
      <c r="AP14" s="71"/>
      <c r="AQ14" s="72"/>
      <c r="AR14" s="71"/>
      <c r="AS14" s="72"/>
      <c r="AT14" s="71"/>
      <c r="AU14" s="72"/>
      <c r="AV14" s="71"/>
      <c r="AW14" s="72"/>
      <c r="AX14" s="71"/>
      <c r="AY14" s="72"/>
      <c r="AZ14" s="71"/>
      <c r="BA14" s="41"/>
      <c r="BB14" s="71"/>
      <c r="BC14" s="73"/>
      <c r="BD14" s="71"/>
      <c r="BE14" s="73"/>
      <c r="BF14" s="71"/>
      <c r="BG14" s="73"/>
      <c r="BH14" s="71"/>
      <c r="BI14" s="73"/>
      <c r="BJ14" s="71"/>
      <c r="BK14" s="73"/>
      <c r="BL14" s="71"/>
      <c r="BM14" s="73"/>
      <c r="BN14" s="71"/>
      <c r="BO14" s="73"/>
      <c r="BP14" s="71"/>
      <c r="BQ14" s="73"/>
      <c r="BR14" s="71"/>
      <c r="BS14" s="73"/>
      <c r="BT14" s="71"/>
      <c r="BU14" s="41"/>
      <c r="BV14" s="71"/>
      <c r="BW14" s="73"/>
      <c r="BX14" s="71"/>
      <c r="BY14" s="73"/>
      <c r="BZ14" s="71"/>
      <c r="CA14" s="73"/>
      <c r="CB14" s="71"/>
      <c r="CC14" s="73"/>
      <c r="CD14" s="71"/>
      <c r="CE14" s="73"/>
      <c r="CF14" s="71"/>
      <c r="CG14" s="73"/>
      <c r="CH14" s="71"/>
      <c r="CI14" s="73"/>
      <c r="CJ14" s="71"/>
      <c r="CK14" s="41"/>
      <c r="CL14" s="71"/>
      <c r="CM14" s="73"/>
      <c r="CN14" s="71"/>
      <c r="CO14" s="73"/>
      <c r="CP14" s="71"/>
      <c r="CQ14" s="73"/>
      <c r="CR14" s="71"/>
      <c r="CS14" s="73"/>
      <c r="CT14" s="71"/>
      <c r="CU14" s="41"/>
      <c r="CV14" s="71"/>
      <c r="CW14" s="73"/>
      <c r="CX14" s="71"/>
      <c r="CY14" s="73"/>
      <c r="CZ14" s="71"/>
      <c r="DA14" s="73"/>
      <c r="DB14" s="71"/>
      <c r="DC14" s="73"/>
      <c r="DD14" s="71"/>
      <c r="DE14" s="73"/>
      <c r="DF14" s="71"/>
      <c r="DG14" s="41"/>
      <c r="DH14" s="71"/>
      <c r="DI14" s="73"/>
      <c r="DJ14" s="71"/>
      <c r="DK14" s="73"/>
      <c r="DL14" s="71"/>
      <c r="DM14" s="73"/>
      <c r="DN14" s="71"/>
      <c r="DO14" s="73"/>
      <c r="DP14" s="71"/>
      <c r="DQ14" s="73"/>
      <c r="DR14" s="71"/>
      <c r="DS14" s="41"/>
      <c r="DT14" s="71"/>
      <c r="DU14" s="73"/>
      <c r="DV14" s="71"/>
    </row>
    <row r="15" spans="1:126" ht="86.25" customHeight="1" thickBot="1" x14ac:dyDescent="0.3">
      <c r="A15" s="138" t="s">
        <v>141</v>
      </c>
      <c r="B15" s="55">
        <v>8</v>
      </c>
      <c r="C15" s="91" t="s">
        <v>142</v>
      </c>
      <c r="D15" s="215" t="s">
        <v>143</v>
      </c>
      <c r="E15" s="220" t="s">
        <v>98</v>
      </c>
      <c r="F15" s="150" t="s">
        <v>144</v>
      </c>
      <c r="G15" s="221">
        <v>22</v>
      </c>
      <c r="H15" s="150" t="s">
        <v>100</v>
      </c>
      <c r="I15" s="221" t="s">
        <v>145</v>
      </c>
      <c r="J15" s="150">
        <v>4</v>
      </c>
      <c r="K15" s="221" t="s">
        <v>113</v>
      </c>
      <c r="L15" s="150" t="s">
        <v>146</v>
      </c>
      <c r="M15" s="221" t="s">
        <v>147</v>
      </c>
      <c r="N15" s="138"/>
      <c r="O15" s="53" t="s">
        <v>1</v>
      </c>
      <c r="P15" s="138"/>
      <c r="Q15" s="53"/>
      <c r="R15" s="150" t="s">
        <v>148</v>
      </c>
      <c r="S15" s="221" t="s">
        <v>106</v>
      </c>
      <c r="T15" s="224">
        <v>0</v>
      </c>
      <c r="U15" s="221" t="s">
        <v>149</v>
      </c>
      <c r="V15" s="150" t="s">
        <v>150</v>
      </c>
      <c r="W15" s="53"/>
      <c r="X15" s="136"/>
      <c r="Y15" s="137"/>
      <c r="Z15" s="138"/>
      <c r="AA15" s="53"/>
      <c r="AB15" s="138"/>
      <c r="AC15" s="53"/>
      <c r="AD15" s="139"/>
      <c r="AE15" s="53"/>
      <c r="AF15" s="54"/>
      <c r="AG15" s="37"/>
      <c r="AH15" s="69"/>
      <c r="AI15" s="70"/>
      <c r="AJ15" s="71"/>
      <c r="AK15" s="72"/>
      <c r="AL15" s="71"/>
      <c r="AM15" s="72"/>
      <c r="AN15" s="71"/>
      <c r="AO15" s="72"/>
      <c r="AP15" s="71"/>
      <c r="AQ15" s="72"/>
      <c r="AR15" s="71"/>
      <c r="AS15" s="72"/>
      <c r="AT15" s="71"/>
      <c r="AU15" s="72"/>
      <c r="AV15" s="71"/>
      <c r="AW15" s="72"/>
      <c r="AX15" s="71"/>
      <c r="AY15" s="72"/>
      <c r="AZ15" s="71"/>
      <c r="BA15" s="41"/>
      <c r="BB15" s="71"/>
      <c r="BC15" s="73"/>
      <c r="BD15" s="71"/>
      <c r="BE15" s="73"/>
      <c r="BF15" s="71"/>
      <c r="BG15" s="73"/>
      <c r="BH15" s="71"/>
      <c r="BI15" s="73"/>
      <c r="BJ15" s="71"/>
      <c r="BK15" s="73"/>
      <c r="BL15" s="71"/>
      <c r="BM15" s="73"/>
      <c r="BN15" s="71"/>
      <c r="BO15" s="73"/>
      <c r="BP15" s="71"/>
      <c r="BQ15" s="73"/>
      <c r="BR15" s="71"/>
      <c r="BS15" s="73"/>
      <c r="BT15" s="71"/>
      <c r="BU15" s="41"/>
      <c r="BV15" s="71"/>
      <c r="BW15" s="73"/>
      <c r="BX15" s="71"/>
      <c r="BY15" s="73"/>
      <c r="BZ15" s="71"/>
      <c r="CA15" s="73"/>
      <c r="CB15" s="71"/>
      <c r="CC15" s="73"/>
      <c r="CD15" s="71"/>
      <c r="CE15" s="73"/>
      <c r="CF15" s="71"/>
      <c r="CG15" s="73"/>
      <c r="CH15" s="71"/>
      <c r="CI15" s="73"/>
      <c r="CJ15" s="71"/>
      <c r="CK15" s="41"/>
      <c r="CL15" s="71"/>
      <c r="CM15" s="73"/>
      <c r="CN15" s="71"/>
      <c r="CO15" s="73"/>
      <c r="CP15" s="71"/>
      <c r="CQ15" s="73"/>
      <c r="CR15" s="71"/>
      <c r="CS15" s="73"/>
      <c r="CT15" s="71"/>
      <c r="CU15" s="41"/>
      <c r="CV15" s="71"/>
      <c r="CW15" s="73"/>
      <c r="CX15" s="71"/>
      <c r="CY15" s="73"/>
      <c r="CZ15" s="71"/>
      <c r="DA15" s="73"/>
      <c r="DB15" s="71"/>
      <c r="DC15" s="73"/>
      <c r="DD15" s="71"/>
      <c r="DE15" s="73"/>
      <c r="DF15" s="71"/>
      <c r="DG15" s="41"/>
      <c r="DH15" s="71"/>
      <c r="DI15" s="73"/>
      <c r="DJ15" s="71"/>
      <c r="DK15" s="73"/>
      <c r="DL15" s="71"/>
      <c r="DM15" s="73"/>
      <c r="DN15" s="71"/>
      <c r="DO15" s="73"/>
      <c r="DP15" s="71"/>
      <c r="DQ15" s="73"/>
      <c r="DR15" s="71"/>
      <c r="DS15" s="41"/>
      <c r="DT15" s="71"/>
      <c r="DU15" s="73"/>
      <c r="DV15" s="71"/>
    </row>
    <row r="16" spans="1:126" ht="93.75" customHeight="1" thickBot="1" x14ac:dyDescent="0.3">
      <c r="A16" s="138" t="s">
        <v>151</v>
      </c>
      <c r="B16" s="55">
        <v>9</v>
      </c>
      <c r="C16" s="91" t="s">
        <v>152</v>
      </c>
      <c r="D16" s="215" t="s">
        <v>153</v>
      </c>
      <c r="E16" s="91" t="s">
        <v>154</v>
      </c>
      <c r="F16" s="150" t="s">
        <v>144</v>
      </c>
      <c r="G16" s="91">
        <v>50</v>
      </c>
      <c r="H16" s="150" t="s">
        <v>100</v>
      </c>
      <c r="I16" s="221" t="s">
        <v>145</v>
      </c>
      <c r="J16" s="150">
        <v>4</v>
      </c>
      <c r="K16" s="91" t="s">
        <v>113</v>
      </c>
      <c r="L16" s="150" t="s">
        <v>146</v>
      </c>
      <c r="M16" s="221" t="s">
        <v>147</v>
      </c>
      <c r="N16" s="50"/>
      <c r="O16" s="50" t="s">
        <v>1</v>
      </c>
      <c r="P16" s="50"/>
      <c r="Q16" s="50"/>
      <c r="R16" s="150" t="s">
        <v>148</v>
      </c>
      <c r="S16" s="91" t="s">
        <v>106</v>
      </c>
      <c r="T16" s="224">
        <v>0</v>
      </c>
      <c r="U16" s="221" t="s">
        <v>149</v>
      </c>
      <c r="V16" s="91" t="s">
        <v>155</v>
      </c>
      <c r="W16" s="53"/>
      <c r="X16" s="136"/>
      <c r="Y16" s="137"/>
      <c r="Z16" s="138"/>
      <c r="AA16" s="53"/>
      <c r="AB16" s="138"/>
      <c r="AC16" s="53"/>
      <c r="AD16" s="139"/>
      <c r="AE16" s="53"/>
      <c r="AF16" s="54"/>
      <c r="AG16" s="37"/>
      <c r="AH16" s="74"/>
      <c r="AI16" s="70"/>
      <c r="AJ16" s="71"/>
      <c r="AK16" s="72"/>
      <c r="AL16" s="71"/>
      <c r="AM16" s="72"/>
      <c r="AN16" s="71"/>
      <c r="AO16" s="72"/>
      <c r="AP16" s="71"/>
      <c r="AQ16" s="72"/>
      <c r="AR16" s="71"/>
      <c r="AS16" s="72"/>
      <c r="AT16" s="71"/>
      <c r="AU16" s="72"/>
      <c r="AV16" s="71"/>
      <c r="AW16" s="72"/>
      <c r="AX16" s="71"/>
      <c r="AY16" s="72"/>
      <c r="AZ16" s="71"/>
      <c r="BA16" s="41"/>
      <c r="BB16" s="71"/>
      <c r="BC16" s="73"/>
      <c r="BD16" s="71"/>
      <c r="BE16" s="73"/>
      <c r="BF16" s="71"/>
      <c r="BG16" s="73"/>
      <c r="BH16" s="71"/>
      <c r="BI16" s="73"/>
      <c r="BJ16" s="71"/>
      <c r="BK16" s="73"/>
      <c r="BL16" s="71"/>
      <c r="BM16" s="73"/>
      <c r="BN16" s="71"/>
      <c r="BO16" s="73"/>
      <c r="BP16" s="71"/>
      <c r="BQ16" s="73"/>
      <c r="BR16" s="71"/>
      <c r="BS16" s="73"/>
      <c r="BT16" s="71"/>
      <c r="BU16" s="41"/>
      <c r="BV16" s="71"/>
      <c r="BW16" s="73"/>
      <c r="BX16" s="71"/>
      <c r="BY16" s="73"/>
      <c r="BZ16" s="71"/>
      <c r="CA16" s="73"/>
      <c r="CB16" s="71"/>
      <c r="CC16" s="73"/>
      <c r="CD16" s="71"/>
      <c r="CE16" s="73"/>
      <c r="CF16" s="71"/>
      <c r="CG16" s="73"/>
      <c r="CH16" s="71"/>
      <c r="CI16" s="73"/>
      <c r="CJ16" s="71"/>
      <c r="CK16" s="41"/>
      <c r="CL16" s="71"/>
      <c r="CM16" s="73"/>
      <c r="CN16" s="71"/>
      <c r="CO16" s="73"/>
      <c r="CP16" s="71"/>
      <c r="CQ16" s="73"/>
      <c r="CR16" s="71"/>
      <c r="CS16" s="73"/>
      <c r="CT16" s="71"/>
      <c r="CU16" s="41"/>
      <c r="CV16" s="71"/>
      <c r="CW16" s="73"/>
      <c r="CX16" s="71"/>
      <c r="CY16" s="73"/>
      <c r="CZ16" s="71"/>
      <c r="DA16" s="73"/>
      <c r="DB16" s="71"/>
      <c r="DC16" s="73"/>
      <c r="DD16" s="71"/>
      <c r="DE16" s="73"/>
      <c r="DF16" s="71"/>
      <c r="DG16" s="41"/>
      <c r="DH16" s="71"/>
      <c r="DI16" s="73"/>
      <c r="DJ16" s="71"/>
      <c r="DK16" s="73"/>
      <c r="DL16" s="71"/>
      <c r="DM16" s="73"/>
      <c r="DN16" s="71"/>
      <c r="DO16" s="73"/>
      <c r="DP16" s="71"/>
      <c r="DQ16" s="73"/>
      <c r="DR16" s="71"/>
      <c r="DS16" s="41"/>
      <c r="DT16" s="71"/>
      <c r="DU16" s="73"/>
      <c r="DV16" s="71"/>
    </row>
    <row r="17" spans="1:126" ht="86.25" customHeight="1" thickBot="1" x14ac:dyDescent="0.3">
      <c r="A17" s="50" t="s">
        <v>156</v>
      </c>
      <c r="B17" s="55">
        <v>10</v>
      </c>
      <c r="C17" s="91" t="s">
        <v>157</v>
      </c>
      <c r="D17" s="91" t="s">
        <v>158</v>
      </c>
      <c r="E17" s="91" t="s">
        <v>154</v>
      </c>
      <c r="F17" s="91" t="s">
        <v>159</v>
      </c>
      <c r="G17" s="91">
        <v>40</v>
      </c>
      <c r="H17" s="150" t="s">
        <v>100</v>
      </c>
      <c r="I17" s="91" t="s">
        <v>160</v>
      </c>
      <c r="J17" s="91">
        <v>4</v>
      </c>
      <c r="K17" s="91" t="s">
        <v>102</v>
      </c>
      <c r="L17" s="91" t="s">
        <v>103</v>
      </c>
      <c r="M17" s="91" t="s">
        <v>161</v>
      </c>
      <c r="N17" s="50" t="s">
        <v>1</v>
      </c>
      <c r="O17" s="91"/>
      <c r="P17" s="91"/>
      <c r="Q17" s="91"/>
      <c r="R17" s="91" t="s">
        <v>105</v>
      </c>
      <c r="S17" s="91" t="s">
        <v>114</v>
      </c>
      <c r="T17" s="224">
        <v>0</v>
      </c>
      <c r="U17" s="91" t="s">
        <v>162</v>
      </c>
      <c r="V17" s="91" t="s">
        <v>163</v>
      </c>
      <c r="W17" s="53"/>
      <c r="X17" s="136"/>
      <c r="Y17" s="137"/>
      <c r="Z17" s="138"/>
      <c r="AA17" s="53"/>
      <c r="AB17" s="138"/>
      <c r="AC17" s="53"/>
      <c r="AD17" s="139"/>
      <c r="AE17" s="53"/>
      <c r="AF17" s="54"/>
      <c r="AG17" s="37"/>
      <c r="AH17" s="69"/>
      <c r="AI17" s="70"/>
      <c r="AJ17" s="71"/>
      <c r="AK17" s="72"/>
      <c r="AL17" s="71"/>
      <c r="AM17" s="72"/>
      <c r="AN17" s="71"/>
      <c r="AO17" s="72"/>
      <c r="AP17" s="71"/>
      <c r="AQ17" s="72"/>
      <c r="AR17" s="71"/>
      <c r="AS17" s="72"/>
      <c r="AT17" s="71"/>
      <c r="AU17" s="72"/>
      <c r="AV17" s="71"/>
      <c r="AW17" s="72"/>
      <c r="AX17" s="71"/>
      <c r="AY17" s="72"/>
      <c r="AZ17" s="71"/>
      <c r="BA17" s="41"/>
      <c r="BB17" s="71"/>
      <c r="BC17" s="73"/>
      <c r="BD17" s="71"/>
      <c r="BE17" s="73"/>
      <c r="BF17" s="71"/>
      <c r="BG17" s="73"/>
      <c r="BH17" s="71"/>
      <c r="BI17" s="73"/>
      <c r="BJ17" s="71"/>
      <c r="BK17" s="73"/>
      <c r="BL17" s="71"/>
      <c r="BM17" s="73"/>
      <c r="BN17" s="71"/>
      <c r="BO17" s="73"/>
      <c r="BP17" s="71"/>
      <c r="BQ17" s="73"/>
      <c r="BR17" s="71"/>
      <c r="BS17" s="73"/>
      <c r="BT17" s="71"/>
      <c r="BU17" s="41"/>
      <c r="BV17" s="71"/>
      <c r="BW17" s="73"/>
      <c r="BX17" s="71"/>
      <c r="BY17" s="73"/>
      <c r="BZ17" s="71"/>
      <c r="CA17" s="73"/>
      <c r="CB17" s="71"/>
      <c r="CC17" s="73"/>
      <c r="CD17" s="71"/>
      <c r="CE17" s="73"/>
      <c r="CF17" s="71"/>
      <c r="CG17" s="73"/>
      <c r="CH17" s="71"/>
      <c r="CI17" s="73"/>
      <c r="CJ17" s="71"/>
      <c r="CK17" s="41"/>
      <c r="CL17" s="71"/>
      <c r="CM17" s="73"/>
      <c r="CN17" s="71"/>
      <c r="CO17" s="73"/>
      <c r="CP17" s="71"/>
      <c r="CQ17" s="73"/>
      <c r="CR17" s="71"/>
      <c r="CS17" s="73"/>
      <c r="CT17" s="71"/>
      <c r="CU17" s="41"/>
      <c r="CV17" s="71"/>
      <c r="CW17" s="73"/>
      <c r="CX17" s="71"/>
      <c r="CY17" s="73"/>
      <c r="CZ17" s="71"/>
      <c r="DA17" s="73"/>
      <c r="DB17" s="71"/>
      <c r="DC17" s="73"/>
      <c r="DD17" s="71"/>
      <c r="DE17" s="73"/>
      <c r="DF17" s="71"/>
      <c r="DG17" s="41"/>
      <c r="DH17" s="71"/>
      <c r="DI17" s="73"/>
      <c r="DJ17" s="71"/>
      <c r="DK17" s="73"/>
      <c r="DL17" s="71"/>
      <c r="DM17" s="73"/>
      <c r="DN17" s="71"/>
      <c r="DO17" s="73"/>
      <c r="DP17" s="71"/>
      <c r="DQ17" s="73"/>
      <c r="DR17" s="71"/>
      <c r="DS17" s="41"/>
      <c r="DT17" s="71"/>
      <c r="DU17" s="73"/>
      <c r="DV17" s="71"/>
    </row>
    <row r="18" spans="1:126" ht="87.75" customHeight="1" thickBot="1" x14ac:dyDescent="0.3">
      <c r="A18" s="55" t="s">
        <v>164</v>
      </c>
      <c r="B18" s="55">
        <v>11</v>
      </c>
      <c r="C18" s="91" t="s">
        <v>165</v>
      </c>
      <c r="D18" s="91" t="s">
        <v>166</v>
      </c>
      <c r="E18" s="91" t="s">
        <v>154</v>
      </c>
      <c r="F18" s="215" t="s">
        <v>167</v>
      </c>
      <c r="G18" s="221">
        <v>40</v>
      </c>
      <c r="H18" s="150" t="s">
        <v>3</v>
      </c>
      <c r="I18" s="221" t="s">
        <v>168</v>
      </c>
      <c r="J18" s="150">
        <v>1</v>
      </c>
      <c r="K18" s="221" t="s">
        <v>102</v>
      </c>
      <c r="L18" s="150" t="s">
        <v>103</v>
      </c>
      <c r="M18" s="221" t="s">
        <v>169</v>
      </c>
      <c r="N18" s="138"/>
      <c r="O18" s="53" t="s">
        <v>1</v>
      </c>
      <c r="P18" s="138"/>
      <c r="Q18" s="53"/>
      <c r="R18" s="91" t="s">
        <v>105</v>
      </c>
      <c r="S18" s="91" t="s">
        <v>114</v>
      </c>
      <c r="T18" s="224">
        <v>0</v>
      </c>
      <c r="U18" s="221" t="s">
        <v>170</v>
      </c>
      <c r="V18" s="150" t="s">
        <v>171</v>
      </c>
      <c r="W18" s="53" t="s">
        <v>172</v>
      </c>
      <c r="X18" s="136">
        <v>1</v>
      </c>
      <c r="Y18" s="137" t="s">
        <v>173</v>
      </c>
      <c r="Z18" s="138">
        <v>1</v>
      </c>
      <c r="AA18" s="53" t="s">
        <v>60</v>
      </c>
      <c r="AB18" s="50" t="s">
        <v>60</v>
      </c>
      <c r="AC18" s="53" t="s">
        <v>60</v>
      </c>
      <c r="AD18" s="139" t="s">
        <v>111</v>
      </c>
      <c r="AE18" s="53">
        <v>7</v>
      </c>
      <c r="AF18" s="54">
        <v>3</v>
      </c>
      <c r="AG18" s="37"/>
      <c r="AH18" s="74">
        <v>44</v>
      </c>
      <c r="AI18" s="124">
        <v>6</v>
      </c>
      <c r="AJ18" s="113">
        <f t="shared" si="0"/>
        <v>0.13636363636363635</v>
      </c>
      <c r="AK18" s="112">
        <v>7</v>
      </c>
      <c r="AL18" s="113">
        <f t="shared" si="1"/>
        <v>0.15909090909090909</v>
      </c>
      <c r="AM18" s="72">
        <v>0</v>
      </c>
      <c r="AN18" s="71">
        <f t="shared" si="2"/>
        <v>0</v>
      </c>
      <c r="AO18" s="72">
        <v>0</v>
      </c>
      <c r="AP18" s="71">
        <f t="shared" si="3"/>
        <v>0</v>
      </c>
      <c r="AQ18" s="112">
        <v>2</v>
      </c>
      <c r="AR18" s="113">
        <f t="shared" si="4"/>
        <v>4.5454545454545456E-2</v>
      </c>
      <c r="AS18" s="72">
        <v>0</v>
      </c>
      <c r="AT18" s="71">
        <f t="shared" si="5"/>
        <v>0</v>
      </c>
      <c r="AU18" s="112">
        <v>27</v>
      </c>
      <c r="AV18" s="113">
        <f t="shared" si="6"/>
        <v>0.61363636363636365</v>
      </c>
      <c r="AW18" s="72">
        <v>0</v>
      </c>
      <c r="AX18" s="71">
        <f t="shared" si="7"/>
        <v>0</v>
      </c>
      <c r="AY18" s="112">
        <v>2</v>
      </c>
      <c r="AZ18" s="113">
        <f t="shared" si="8"/>
        <v>4.5454545454545456E-2</v>
      </c>
      <c r="BA18" s="109">
        <v>1</v>
      </c>
      <c r="BB18" s="115">
        <f t="shared" si="9"/>
        <v>2.2727272727272728E-2</v>
      </c>
      <c r="BC18" s="114">
        <v>1</v>
      </c>
      <c r="BD18" s="115">
        <f t="shared" si="10"/>
        <v>2.2727272727272728E-2</v>
      </c>
      <c r="BE18" s="114">
        <v>1</v>
      </c>
      <c r="BF18" s="115">
        <f t="shared" si="11"/>
        <v>2.2727272727272728E-2</v>
      </c>
      <c r="BG18" s="73">
        <v>0</v>
      </c>
      <c r="BH18" s="71">
        <f t="shared" si="12"/>
        <v>0</v>
      </c>
      <c r="BI18" s="73">
        <v>0</v>
      </c>
      <c r="BJ18" s="71">
        <f t="shared" si="13"/>
        <v>0</v>
      </c>
      <c r="BK18" s="73">
        <v>0</v>
      </c>
      <c r="BL18" s="71">
        <f t="shared" si="14"/>
        <v>0</v>
      </c>
      <c r="BM18" s="73">
        <v>0</v>
      </c>
      <c r="BN18" s="71">
        <f t="shared" si="15"/>
        <v>0</v>
      </c>
      <c r="BO18" s="114">
        <v>40</v>
      </c>
      <c r="BP18" s="115">
        <f t="shared" si="16"/>
        <v>0.90909090909090906</v>
      </c>
      <c r="BQ18" s="73">
        <v>0</v>
      </c>
      <c r="BR18" s="71">
        <f t="shared" si="17"/>
        <v>0</v>
      </c>
      <c r="BS18" s="114">
        <v>1</v>
      </c>
      <c r="BT18" s="115">
        <f t="shared" si="18"/>
        <v>2.2727272727272728E-2</v>
      </c>
      <c r="BU18" s="41">
        <v>0</v>
      </c>
      <c r="BV18" s="71">
        <f t="shared" si="19"/>
        <v>0</v>
      </c>
      <c r="BW18" s="116">
        <v>1</v>
      </c>
      <c r="BX18" s="117">
        <f t="shared" si="20"/>
        <v>2.2727272727272728E-2</v>
      </c>
      <c r="BY18" s="116">
        <v>19</v>
      </c>
      <c r="BZ18" s="117">
        <f t="shared" si="21"/>
        <v>0.43181818181818182</v>
      </c>
      <c r="CA18" s="116">
        <v>16</v>
      </c>
      <c r="CB18" s="117">
        <f t="shared" si="22"/>
        <v>0.36363636363636365</v>
      </c>
      <c r="CC18" s="116">
        <v>8</v>
      </c>
      <c r="CD18" s="117">
        <f t="shared" si="23"/>
        <v>0.18181818181818182</v>
      </c>
      <c r="CE18" s="73">
        <v>0</v>
      </c>
      <c r="CF18" s="71">
        <f t="shared" si="24"/>
        <v>0</v>
      </c>
      <c r="CG18" s="73">
        <v>0</v>
      </c>
      <c r="CH18" s="71">
        <f t="shared" si="25"/>
        <v>0</v>
      </c>
      <c r="CI18" s="73">
        <v>0</v>
      </c>
      <c r="CJ18" s="71">
        <f t="shared" si="26"/>
        <v>0</v>
      </c>
      <c r="CK18" s="110">
        <v>14</v>
      </c>
      <c r="CL18" s="118">
        <f t="shared" si="27"/>
        <v>0.31818181818181818</v>
      </c>
      <c r="CM18" s="119">
        <v>30</v>
      </c>
      <c r="CN18" s="118">
        <f t="shared" si="28"/>
        <v>0.68181818181818177</v>
      </c>
      <c r="CO18" s="73">
        <v>0</v>
      </c>
      <c r="CP18" s="71">
        <f t="shared" si="29"/>
        <v>0</v>
      </c>
      <c r="CQ18" s="73">
        <v>0</v>
      </c>
      <c r="CR18" s="71">
        <f t="shared" si="30"/>
        <v>0</v>
      </c>
      <c r="CS18" s="73">
        <v>0</v>
      </c>
      <c r="CT18" s="71">
        <f t="shared" si="31"/>
        <v>0</v>
      </c>
      <c r="CU18" s="109">
        <v>38</v>
      </c>
      <c r="CV18" s="115">
        <f t="shared" si="32"/>
        <v>0.86363636363636365</v>
      </c>
      <c r="CW18" s="114">
        <v>1</v>
      </c>
      <c r="CX18" s="115">
        <f t="shared" si="33"/>
        <v>2.2727272727272728E-2</v>
      </c>
      <c r="CY18" s="73">
        <v>0</v>
      </c>
      <c r="CZ18" s="71">
        <f t="shared" si="34"/>
        <v>0</v>
      </c>
      <c r="DA18" s="114">
        <v>2</v>
      </c>
      <c r="DB18" s="115">
        <f t="shared" si="35"/>
        <v>4.5454545454545456E-2</v>
      </c>
      <c r="DC18" s="73">
        <v>0</v>
      </c>
      <c r="DD18" s="71">
        <f t="shared" si="36"/>
        <v>0</v>
      </c>
      <c r="DE18" s="114">
        <v>3</v>
      </c>
      <c r="DF18" s="115">
        <f t="shared" si="37"/>
        <v>6.8181818181818177E-2</v>
      </c>
      <c r="DG18" s="111">
        <v>14</v>
      </c>
      <c r="DH18" s="120">
        <f t="shared" si="38"/>
        <v>0.31818181818181818</v>
      </c>
      <c r="DI18" s="121">
        <v>30</v>
      </c>
      <c r="DJ18" s="120">
        <f t="shared" si="39"/>
        <v>0.68181818181818177</v>
      </c>
      <c r="DK18" s="73">
        <v>0</v>
      </c>
      <c r="DL18" s="71">
        <f t="shared" si="40"/>
        <v>0</v>
      </c>
      <c r="DM18" s="73">
        <v>0</v>
      </c>
      <c r="DN18" s="71">
        <f t="shared" si="41"/>
        <v>0</v>
      </c>
      <c r="DO18" s="73">
        <v>0</v>
      </c>
      <c r="DP18" s="71">
        <f t="shared" si="42"/>
        <v>0</v>
      </c>
      <c r="DQ18" s="73">
        <v>0</v>
      </c>
      <c r="DR18" s="71">
        <f t="shared" si="43"/>
        <v>0</v>
      </c>
      <c r="DS18" s="122">
        <v>16</v>
      </c>
      <c r="DT18" s="117">
        <f t="shared" si="44"/>
        <v>0.36363636363636365</v>
      </c>
      <c r="DU18" s="116">
        <v>28</v>
      </c>
      <c r="DV18" s="117">
        <f t="shared" si="45"/>
        <v>0.63636363636363635</v>
      </c>
    </row>
    <row r="19" spans="1:126" ht="198" customHeight="1" thickBot="1" x14ac:dyDescent="0.3">
      <c r="A19" s="212" t="s">
        <v>174</v>
      </c>
      <c r="B19" s="55">
        <v>12</v>
      </c>
      <c r="C19" s="91" t="s">
        <v>175</v>
      </c>
      <c r="D19" s="91" t="s">
        <v>176</v>
      </c>
      <c r="E19" s="91" t="s">
        <v>154</v>
      </c>
      <c r="F19" s="91" t="s">
        <v>177</v>
      </c>
      <c r="G19" s="91">
        <v>90</v>
      </c>
      <c r="H19" s="91" t="s">
        <v>3</v>
      </c>
      <c r="I19" s="91" t="s">
        <v>178</v>
      </c>
      <c r="J19" s="91">
        <v>3</v>
      </c>
      <c r="K19" s="91" t="s">
        <v>113</v>
      </c>
      <c r="L19" s="91" t="s">
        <v>146</v>
      </c>
      <c r="M19" s="91" t="s">
        <v>179</v>
      </c>
      <c r="N19" s="91"/>
      <c r="O19" s="50" t="s">
        <v>1</v>
      </c>
      <c r="P19" s="91"/>
      <c r="Q19" s="50"/>
      <c r="R19" s="150" t="s">
        <v>148</v>
      </c>
      <c r="S19" s="91" t="s">
        <v>180</v>
      </c>
      <c r="T19" s="224">
        <v>0</v>
      </c>
      <c r="U19" s="91" t="s">
        <v>129</v>
      </c>
      <c r="V19" s="91" t="s">
        <v>181</v>
      </c>
      <c r="W19" s="140"/>
      <c r="X19" s="132"/>
      <c r="Y19" s="90"/>
      <c r="Z19" s="50"/>
      <c r="AA19" s="51"/>
      <c r="AB19" s="50"/>
      <c r="AC19" s="51"/>
      <c r="AD19" s="133"/>
      <c r="AE19" s="51"/>
      <c r="AF19" s="52"/>
      <c r="AG19" s="37"/>
      <c r="AH19" s="69"/>
      <c r="AI19" s="70"/>
      <c r="AJ19" s="71"/>
      <c r="AK19" s="72"/>
      <c r="AL19" s="71"/>
      <c r="AM19" s="72"/>
      <c r="AN19" s="71"/>
      <c r="AO19" s="72"/>
      <c r="AP19" s="71"/>
      <c r="AQ19" s="72"/>
      <c r="AR19" s="71"/>
      <c r="AS19" s="72"/>
      <c r="AT19" s="71"/>
      <c r="AU19" s="72"/>
      <c r="AV19" s="71"/>
      <c r="AW19" s="72"/>
      <c r="AX19" s="71"/>
      <c r="AY19" s="72"/>
      <c r="AZ19" s="71"/>
      <c r="BA19" s="41"/>
      <c r="BB19" s="71"/>
      <c r="BC19" s="73"/>
      <c r="BD19" s="71"/>
      <c r="BE19" s="73"/>
      <c r="BF19" s="71"/>
      <c r="BG19" s="73"/>
      <c r="BH19" s="71"/>
      <c r="BI19" s="73"/>
      <c r="BJ19" s="71"/>
      <c r="BK19" s="73"/>
      <c r="BL19" s="71"/>
      <c r="BM19" s="73"/>
      <c r="BN19" s="71"/>
      <c r="BO19" s="73"/>
      <c r="BP19" s="71"/>
      <c r="BQ19" s="73"/>
      <c r="BR19" s="71"/>
      <c r="BS19" s="73"/>
      <c r="BT19" s="71"/>
      <c r="BU19" s="41"/>
      <c r="BV19" s="71"/>
      <c r="BW19" s="73"/>
      <c r="BX19" s="71"/>
      <c r="BY19" s="73"/>
      <c r="BZ19" s="71"/>
      <c r="CA19" s="73"/>
      <c r="CB19" s="71"/>
      <c r="CC19" s="73"/>
      <c r="CD19" s="71"/>
      <c r="CE19" s="73"/>
      <c r="CF19" s="71"/>
      <c r="CG19" s="73"/>
      <c r="CH19" s="71"/>
      <c r="CI19" s="73"/>
      <c r="CJ19" s="71"/>
      <c r="CK19" s="41"/>
      <c r="CL19" s="71"/>
      <c r="CM19" s="73"/>
      <c r="CN19" s="71"/>
      <c r="CO19" s="73"/>
      <c r="CP19" s="71"/>
      <c r="CQ19" s="73"/>
      <c r="CR19" s="71"/>
      <c r="CS19" s="73"/>
      <c r="CT19" s="71"/>
      <c r="CU19" s="41"/>
      <c r="CV19" s="71"/>
      <c r="CW19" s="73"/>
      <c r="CX19" s="71"/>
      <c r="CY19" s="73"/>
      <c r="CZ19" s="71"/>
      <c r="DA19" s="73"/>
      <c r="DB19" s="71"/>
      <c r="DC19" s="73"/>
      <c r="DD19" s="71"/>
      <c r="DE19" s="73"/>
      <c r="DF19" s="71"/>
      <c r="DG19" s="41"/>
      <c r="DH19" s="71"/>
      <c r="DI19" s="73"/>
      <c r="DJ19" s="71"/>
      <c r="DK19" s="73"/>
      <c r="DL19" s="71"/>
      <c r="DM19" s="73"/>
      <c r="DN19" s="71"/>
      <c r="DO19" s="73"/>
      <c r="DP19" s="71"/>
      <c r="DQ19" s="73"/>
      <c r="DR19" s="71"/>
      <c r="DS19" s="41"/>
      <c r="DT19" s="71"/>
      <c r="DU19" s="73"/>
      <c r="DV19" s="71"/>
    </row>
    <row r="20" spans="1:126" ht="180" customHeight="1" thickBot="1" x14ac:dyDescent="0.3">
      <c r="A20" s="222"/>
      <c r="B20" s="55">
        <v>13</v>
      </c>
      <c r="C20" s="91" t="s">
        <v>182</v>
      </c>
      <c r="D20" s="91" t="s">
        <v>183</v>
      </c>
      <c r="E20" s="91" t="s">
        <v>154</v>
      </c>
      <c r="F20" s="91" t="s">
        <v>184</v>
      </c>
      <c r="G20" s="91">
        <v>200</v>
      </c>
      <c r="H20" s="91" t="s">
        <v>3</v>
      </c>
      <c r="I20" s="91" t="s">
        <v>185</v>
      </c>
      <c r="J20" s="91">
        <v>4</v>
      </c>
      <c r="K20" s="91" t="s">
        <v>126</v>
      </c>
      <c r="L20" s="91" t="s">
        <v>146</v>
      </c>
      <c r="M20" s="91" t="s">
        <v>186</v>
      </c>
      <c r="N20" s="91"/>
      <c r="O20" s="91" t="s">
        <v>1</v>
      </c>
      <c r="P20" s="91"/>
      <c r="Q20" s="91"/>
      <c r="R20" s="150" t="s">
        <v>148</v>
      </c>
      <c r="S20" s="91" t="s">
        <v>106</v>
      </c>
      <c r="T20" s="224">
        <v>200000000</v>
      </c>
      <c r="U20" s="91" t="s">
        <v>129</v>
      </c>
      <c r="V20" s="91" t="s">
        <v>187</v>
      </c>
      <c r="W20" s="140"/>
      <c r="X20" s="132"/>
      <c r="Y20" s="90"/>
      <c r="Z20" s="50"/>
      <c r="AA20" s="51"/>
      <c r="AB20" s="50"/>
      <c r="AC20" s="51"/>
      <c r="AD20" s="133"/>
      <c r="AE20" s="51"/>
      <c r="AF20" s="52"/>
      <c r="AG20" s="37"/>
      <c r="AH20" s="74"/>
      <c r="AI20" s="70"/>
      <c r="AJ20" s="71"/>
      <c r="AK20" s="72"/>
      <c r="AL20" s="71"/>
      <c r="AM20" s="72"/>
      <c r="AN20" s="71"/>
      <c r="AO20" s="72"/>
      <c r="AP20" s="71"/>
      <c r="AQ20" s="72"/>
      <c r="AR20" s="71"/>
      <c r="AS20" s="72"/>
      <c r="AT20" s="71"/>
      <c r="AU20" s="72"/>
      <c r="AV20" s="71"/>
      <c r="AW20" s="72"/>
      <c r="AX20" s="71"/>
      <c r="AY20" s="72"/>
      <c r="AZ20" s="71"/>
      <c r="BA20" s="41"/>
      <c r="BB20" s="71"/>
      <c r="BC20" s="73"/>
      <c r="BD20" s="71"/>
      <c r="BE20" s="73"/>
      <c r="BF20" s="71"/>
      <c r="BG20" s="73"/>
      <c r="BH20" s="71"/>
      <c r="BI20" s="73"/>
      <c r="BJ20" s="71"/>
      <c r="BK20" s="73"/>
      <c r="BL20" s="71"/>
      <c r="BM20" s="73"/>
      <c r="BN20" s="71"/>
      <c r="BO20" s="73"/>
      <c r="BP20" s="71"/>
      <c r="BQ20" s="73"/>
      <c r="BR20" s="71"/>
      <c r="BS20" s="73"/>
      <c r="BT20" s="71"/>
      <c r="BU20" s="41"/>
      <c r="BV20" s="71"/>
      <c r="BW20" s="73"/>
      <c r="BX20" s="71"/>
      <c r="BY20" s="73"/>
      <c r="BZ20" s="71"/>
      <c r="CA20" s="73"/>
      <c r="CB20" s="71"/>
      <c r="CC20" s="73"/>
      <c r="CD20" s="71"/>
      <c r="CE20" s="73"/>
      <c r="CF20" s="71"/>
      <c r="CG20" s="73"/>
      <c r="CH20" s="71"/>
      <c r="CI20" s="73"/>
      <c r="CJ20" s="71"/>
      <c r="CK20" s="41"/>
      <c r="CL20" s="71"/>
      <c r="CM20" s="73"/>
      <c r="CN20" s="71"/>
      <c r="CO20" s="73"/>
      <c r="CP20" s="71"/>
      <c r="CQ20" s="73"/>
      <c r="CR20" s="71"/>
      <c r="CS20" s="73"/>
      <c r="CT20" s="71"/>
      <c r="CU20" s="41"/>
      <c r="CV20" s="71"/>
      <c r="CW20" s="73"/>
      <c r="CX20" s="71"/>
      <c r="CY20" s="73"/>
      <c r="CZ20" s="71"/>
      <c r="DA20" s="73"/>
      <c r="DB20" s="71"/>
      <c r="DC20" s="73"/>
      <c r="DD20" s="71"/>
      <c r="DE20" s="73"/>
      <c r="DF20" s="71"/>
      <c r="DG20" s="41"/>
      <c r="DH20" s="71"/>
      <c r="DI20" s="73"/>
      <c r="DJ20" s="71"/>
      <c r="DK20" s="73"/>
      <c r="DL20" s="71"/>
      <c r="DM20" s="73"/>
      <c r="DN20" s="71"/>
      <c r="DO20" s="73"/>
      <c r="DP20" s="71"/>
      <c r="DQ20" s="73"/>
      <c r="DR20" s="71"/>
      <c r="DS20" s="41"/>
      <c r="DT20" s="71"/>
      <c r="DU20" s="73"/>
      <c r="DV20" s="71"/>
    </row>
    <row r="21" spans="1:126" ht="163.5" customHeight="1" thickBot="1" x14ac:dyDescent="0.3">
      <c r="A21" s="219"/>
      <c r="B21" s="55">
        <v>14</v>
      </c>
      <c r="C21" s="91" t="s">
        <v>188</v>
      </c>
      <c r="D21" s="91" t="s">
        <v>189</v>
      </c>
      <c r="E21" s="91" t="s">
        <v>154</v>
      </c>
      <c r="F21" s="91" t="s">
        <v>177</v>
      </c>
      <c r="G21" s="91">
        <v>90</v>
      </c>
      <c r="H21" s="91" t="s">
        <v>3</v>
      </c>
      <c r="I21" s="91" t="s">
        <v>112</v>
      </c>
      <c r="J21" s="91">
        <v>4</v>
      </c>
      <c r="K21" s="91" t="s">
        <v>102</v>
      </c>
      <c r="L21" s="91" t="s">
        <v>146</v>
      </c>
      <c r="M21" s="91" t="s">
        <v>186</v>
      </c>
      <c r="N21" s="91"/>
      <c r="O21" s="91"/>
      <c r="P21" s="91"/>
      <c r="Q21" s="50" t="s">
        <v>1</v>
      </c>
      <c r="R21" s="91" t="s">
        <v>128</v>
      </c>
      <c r="S21" s="91" t="s">
        <v>121</v>
      </c>
      <c r="T21" s="224">
        <v>0</v>
      </c>
      <c r="U21" s="91" t="s">
        <v>129</v>
      </c>
      <c r="V21" s="91" t="s">
        <v>190</v>
      </c>
      <c r="W21" s="56"/>
      <c r="X21" s="134"/>
      <c r="Y21" s="66"/>
      <c r="Z21" s="88"/>
      <c r="AA21" s="56"/>
      <c r="AB21" s="88"/>
      <c r="AC21" s="56"/>
      <c r="AD21" s="135"/>
      <c r="AE21" s="56"/>
      <c r="AF21" s="57"/>
      <c r="AG21" s="37"/>
      <c r="AH21" s="69"/>
      <c r="AI21" s="70"/>
      <c r="AJ21" s="71"/>
      <c r="AK21" s="72"/>
      <c r="AL21" s="71"/>
      <c r="AM21" s="72"/>
      <c r="AN21" s="71"/>
      <c r="AO21" s="72"/>
      <c r="AP21" s="71"/>
      <c r="AQ21" s="72"/>
      <c r="AR21" s="71"/>
      <c r="AS21" s="72"/>
      <c r="AT21" s="71"/>
      <c r="AU21" s="72"/>
      <c r="AV21" s="71"/>
      <c r="AW21" s="72"/>
      <c r="AX21" s="71"/>
      <c r="AY21" s="72"/>
      <c r="AZ21" s="71"/>
      <c r="BA21" s="41"/>
      <c r="BB21" s="71"/>
      <c r="BC21" s="73"/>
      <c r="BD21" s="71"/>
      <c r="BE21" s="73"/>
      <c r="BF21" s="71"/>
      <c r="BG21" s="73"/>
      <c r="BH21" s="71"/>
      <c r="BI21" s="73"/>
      <c r="BJ21" s="71"/>
      <c r="BK21" s="73"/>
      <c r="BL21" s="71"/>
      <c r="BM21" s="73"/>
      <c r="BN21" s="71"/>
      <c r="BO21" s="73"/>
      <c r="BP21" s="71"/>
      <c r="BQ21" s="73"/>
      <c r="BR21" s="71"/>
      <c r="BS21" s="73"/>
      <c r="BT21" s="71"/>
      <c r="BU21" s="41"/>
      <c r="BV21" s="71"/>
      <c r="BW21" s="73"/>
      <c r="BX21" s="71"/>
      <c r="BY21" s="73"/>
      <c r="BZ21" s="71"/>
      <c r="CA21" s="73"/>
      <c r="CB21" s="71"/>
      <c r="CC21" s="73"/>
      <c r="CD21" s="71"/>
      <c r="CE21" s="73"/>
      <c r="CF21" s="71"/>
      <c r="CG21" s="73"/>
      <c r="CH21" s="71"/>
      <c r="CI21" s="73"/>
      <c r="CJ21" s="71"/>
      <c r="CK21" s="41"/>
      <c r="CL21" s="71"/>
      <c r="CM21" s="73"/>
      <c r="CN21" s="71"/>
      <c r="CO21" s="73"/>
      <c r="CP21" s="71"/>
      <c r="CQ21" s="73"/>
      <c r="CR21" s="71"/>
      <c r="CS21" s="73"/>
      <c r="CT21" s="71"/>
      <c r="CU21" s="41"/>
      <c r="CV21" s="71"/>
      <c r="CW21" s="73"/>
      <c r="CX21" s="71"/>
      <c r="CY21" s="73"/>
      <c r="CZ21" s="71"/>
      <c r="DA21" s="73"/>
      <c r="DB21" s="71"/>
      <c r="DC21" s="73"/>
      <c r="DD21" s="71"/>
      <c r="DE21" s="73"/>
      <c r="DF21" s="71"/>
      <c r="DG21" s="41"/>
      <c r="DH21" s="71"/>
      <c r="DI21" s="73"/>
      <c r="DJ21" s="71"/>
      <c r="DK21" s="73"/>
      <c r="DL21" s="71"/>
      <c r="DM21" s="73"/>
      <c r="DN21" s="71"/>
      <c r="DO21" s="73"/>
      <c r="DP21" s="71"/>
      <c r="DQ21" s="73"/>
      <c r="DR21" s="71"/>
      <c r="DS21" s="41"/>
      <c r="DT21" s="71"/>
      <c r="DU21" s="73"/>
      <c r="DV21" s="71"/>
    </row>
    <row r="22" spans="1:126" ht="89.25" customHeight="1" thickBot="1" x14ac:dyDescent="0.3">
      <c r="A22" s="225" t="s">
        <v>0</v>
      </c>
      <c r="B22" s="55">
        <v>15</v>
      </c>
      <c r="C22" s="226" t="s">
        <v>191</v>
      </c>
      <c r="D22" s="91" t="s">
        <v>192</v>
      </c>
      <c r="E22" s="91" t="s">
        <v>193</v>
      </c>
      <c r="F22" s="91" t="s">
        <v>194</v>
      </c>
      <c r="G22" s="91">
        <v>150</v>
      </c>
      <c r="H22" s="91" t="s">
        <v>3</v>
      </c>
      <c r="I22" s="91" t="s">
        <v>195</v>
      </c>
      <c r="J22" s="91">
        <v>3</v>
      </c>
      <c r="K22" s="91" t="s">
        <v>126</v>
      </c>
      <c r="L22" s="91" t="s">
        <v>146</v>
      </c>
      <c r="M22" s="91" t="s">
        <v>196</v>
      </c>
      <c r="N22" s="227" t="s">
        <v>1</v>
      </c>
      <c r="O22" s="50"/>
      <c r="P22" s="50"/>
      <c r="Q22" s="50"/>
      <c r="R22" s="91" t="s">
        <v>197</v>
      </c>
      <c r="S22" s="91" t="s">
        <v>114</v>
      </c>
      <c r="T22" s="224">
        <v>0</v>
      </c>
      <c r="U22" s="91" t="s">
        <v>129</v>
      </c>
      <c r="V22" s="91" t="s">
        <v>198</v>
      </c>
      <c r="W22" s="140"/>
      <c r="X22" s="132"/>
      <c r="Y22" s="90"/>
      <c r="Z22" s="50"/>
      <c r="AA22" s="51"/>
      <c r="AB22" s="50"/>
      <c r="AC22" s="51"/>
      <c r="AD22" s="133"/>
      <c r="AE22" s="51"/>
      <c r="AF22" s="52"/>
      <c r="AG22" s="37"/>
      <c r="AH22" s="74"/>
      <c r="AI22" s="70"/>
      <c r="AJ22" s="71"/>
      <c r="AK22" s="72"/>
      <c r="AL22" s="71"/>
      <c r="AM22" s="72"/>
      <c r="AN22" s="71"/>
      <c r="AO22" s="72"/>
      <c r="AP22" s="71"/>
      <c r="AQ22" s="72"/>
      <c r="AR22" s="71"/>
      <c r="AS22" s="72"/>
      <c r="AT22" s="71"/>
      <c r="AU22" s="72"/>
      <c r="AV22" s="71"/>
      <c r="AW22" s="72"/>
      <c r="AX22" s="71"/>
      <c r="AY22" s="72"/>
      <c r="AZ22" s="71"/>
      <c r="BA22" s="41"/>
      <c r="BB22" s="71"/>
      <c r="BC22" s="73"/>
      <c r="BD22" s="71"/>
      <c r="BE22" s="73"/>
      <c r="BF22" s="71"/>
      <c r="BG22" s="73"/>
      <c r="BH22" s="71"/>
      <c r="BI22" s="73"/>
      <c r="BJ22" s="71"/>
      <c r="BK22" s="73"/>
      <c r="BL22" s="71"/>
      <c r="BM22" s="73"/>
      <c r="BN22" s="71"/>
      <c r="BO22" s="73"/>
      <c r="BP22" s="71"/>
      <c r="BQ22" s="73"/>
      <c r="BR22" s="71"/>
      <c r="BS22" s="73"/>
      <c r="BT22" s="71"/>
      <c r="BU22" s="41"/>
      <c r="BV22" s="71"/>
      <c r="BW22" s="73"/>
      <c r="BX22" s="71"/>
      <c r="BY22" s="73"/>
      <c r="BZ22" s="71"/>
      <c r="CA22" s="73"/>
      <c r="CB22" s="71"/>
      <c r="CC22" s="73"/>
      <c r="CD22" s="71"/>
      <c r="CE22" s="73"/>
      <c r="CF22" s="71"/>
      <c r="CG22" s="73"/>
      <c r="CH22" s="71"/>
      <c r="CI22" s="73"/>
      <c r="CJ22" s="71"/>
      <c r="CK22" s="41"/>
      <c r="CL22" s="71"/>
      <c r="CM22" s="73"/>
      <c r="CN22" s="71"/>
      <c r="CO22" s="73"/>
      <c r="CP22" s="71"/>
      <c r="CQ22" s="73"/>
      <c r="CR22" s="71"/>
      <c r="CS22" s="73"/>
      <c r="CT22" s="71"/>
      <c r="CU22" s="41"/>
      <c r="CV22" s="71"/>
      <c r="CW22" s="73"/>
      <c r="CX22" s="71"/>
      <c r="CY22" s="73"/>
      <c r="CZ22" s="71"/>
      <c r="DA22" s="73"/>
      <c r="DB22" s="71"/>
      <c r="DC22" s="73"/>
      <c r="DD22" s="71"/>
      <c r="DE22" s="73"/>
      <c r="DF22" s="71"/>
      <c r="DG22" s="41"/>
      <c r="DH22" s="71"/>
      <c r="DI22" s="73"/>
      <c r="DJ22" s="71"/>
      <c r="DK22" s="73"/>
      <c r="DL22" s="71"/>
      <c r="DM22" s="73"/>
      <c r="DN22" s="71"/>
      <c r="DO22" s="73"/>
      <c r="DP22" s="71"/>
      <c r="DQ22" s="73"/>
      <c r="DR22" s="71"/>
      <c r="DS22" s="41"/>
      <c r="DT22" s="71"/>
      <c r="DU22" s="73"/>
      <c r="DV22" s="71"/>
    </row>
    <row r="23" spans="1:126" ht="141.75" customHeight="1" thickBot="1" x14ac:dyDescent="0.3">
      <c r="A23" s="219"/>
      <c r="B23" s="55">
        <v>16</v>
      </c>
      <c r="C23" s="215" t="s">
        <v>199</v>
      </c>
      <c r="D23" s="215" t="s">
        <v>200</v>
      </c>
      <c r="E23" s="91" t="s">
        <v>193</v>
      </c>
      <c r="F23" s="215" t="s">
        <v>201</v>
      </c>
      <c r="G23" s="215">
        <v>200</v>
      </c>
      <c r="H23" s="91" t="s">
        <v>3</v>
      </c>
      <c r="I23" s="215" t="s">
        <v>112</v>
      </c>
      <c r="J23" s="215">
        <v>3</v>
      </c>
      <c r="K23" s="91" t="s">
        <v>126</v>
      </c>
      <c r="L23" s="215" t="s">
        <v>127</v>
      </c>
      <c r="M23" s="215" t="s">
        <v>202</v>
      </c>
      <c r="N23" s="50"/>
      <c r="O23" s="51"/>
      <c r="P23" s="50"/>
      <c r="Q23" s="227" t="s">
        <v>1</v>
      </c>
      <c r="R23" s="91" t="s">
        <v>128</v>
      </c>
      <c r="S23" s="215" t="s">
        <v>203</v>
      </c>
      <c r="T23" s="224">
        <v>0</v>
      </c>
      <c r="U23" s="91" t="s">
        <v>129</v>
      </c>
      <c r="V23" s="91" t="s">
        <v>204</v>
      </c>
      <c r="W23" s="51"/>
      <c r="X23" s="132"/>
      <c r="Y23" s="90"/>
      <c r="Z23" s="50"/>
      <c r="AA23" s="51"/>
      <c r="AB23" s="50"/>
      <c r="AC23" s="51"/>
      <c r="AD23" s="133"/>
      <c r="AE23" s="51"/>
      <c r="AF23" s="52"/>
      <c r="AG23" s="37"/>
      <c r="AH23" s="69"/>
      <c r="AI23" s="70"/>
      <c r="AJ23" s="71"/>
      <c r="AK23" s="72"/>
      <c r="AL23" s="71"/>
      <c r="AM23" s="72"/>
      <c r="AN23" s="71"/>
      <c r="AO23" s="72"/>
      <c r="AP23" s="71"/>
      <c r="AQ23" s="72"/>
      <c r="AR23" s="71"/>
      <c r="AS23" s="72"/>
      <c r="AT23" s="71"/>
      <c r="AU23" s="72"/>
      <c r="AV23" s="71"/>
      <c r="AW23" s="72"/>
      <c r="AX23" s="71"/>
      <c r="AY23" s="72"/>
      <c r="AZ23" s="71"/>
      <c r="BA23" s="41"/>
      <c r="BB23" s="71"/>
      <c r="BC23" s="73"/>
      <c r="BD23" s="71"/>
      <c r="BE23" s="73"/>
      <c r="BF23" s="71"/>
      <c r="BG23" s="73"/>
      <c r="BH23" s="71"/>
      <c r="BI23" s="73"/>
      <c r="BJ23" s="71"/>
      <c r="BK23" s="73"/>
      <c r="BL23" s="71"/>
      <c r="BM23" s="73"/>
      <c r="BN23" s="71"/>
      <c r="BO23" s="73"/>
      <c r="BP23" s="71"/>
      <c r="BQ23" s="73"/>
      <c r="BR23" s="71"/>
      <c r="BS23" s="73"/>
      <c r="BT23" s="71"/>
      <c r="BU23" s="41"/>
      <c r="BV23" s="71"/>
      <c r="BW23" s="73"/>
      <c r="BX23" s="71"/>
      <c r="BY23" s="73"/>
      <c r="BZ23" s="71"/>
      <c r="CA23" s="73"/>
      <c r="CB23" s="71"/>
      <c r="CC23" s="73"/>
      <c r="CD23" s="71"/>
      <c r="CE23" s="73"/>
      <c r="CF23" s="71"/>
      <c r="CG23" s="73"/>
      <c r="CH23" s="71"/>
      <c r="CI23" s="73"/>
      <c r="CJ23" s="71"/>
      <c r="CK23" s="41"/>
      <c r="CL23" s="71"/>
      <c r="CM23" s="73"/>
      <c r="CN23" s="71"/>
      <c r="CO23" s="73"/>
      <c r="CP23" s="71"/>
      <c r="CQ23" s="73"/>
      <c r="CR23" s="71"/>
      <c r="CS23" s="73"/>
      <c r="CT23" s="71"/>
      <c r="CU23" s="41"/>
      <c r="CV23" s="71"/>
      <c r="CW23" s="73"/>
      <c r="CX23" s="71"/>
      <c r="CY23" s="73"/>
      <c r="CZ23" s="71"/>
      <c r="DA23" s="73"/>
      <c r="DB23" s="71"/>
      <c r="DC23" s="73"/>
      <c r="DD23" s="71"/>
      <c r="DE23" s="73"/>
      <c r="DF23" s="71"/>
      <c r="DG23" s="41"/>
      <c r="DH23" s="71"/>
      <c r="DI23" s="73"/>
      <c r="DJ23" s="71"/>
      <c r="DK23" s="73"/>
      <c r="DL23" s="71"/>
      <c r="DM23" s="73"/>
      <c r="DN23" s="71"/>
      <c r="DO23" s="73"/>
      <c r="DP23" s="71"/>
      <c r="DQ23" s="73"/>
      <c r="DR23" s="71"/>
      <c r="DS23" s="41"/>
      <c r="DT23" s="71"/>
      <c r="DU23" s="73"/>
      <c r="DV23" s="71"/>
    </row>
    <row r="24" spans="1:126" ht="118.5" customHeight="1" thickBot="1" x14ac:dyDescent="0.3">
      <c r="A24" s="228" t="s">
        <v>205</v>
      </c>
      <c r="B24" s="55">
        <v>17</v>
      </c>
      <c r="C24" s="91" t="s">
        <v>206</v>
      </c>
      <c r="D24" s="91" t="s">
        <v>207</v>
      </c>
      <c r="E24" s="91" t="s">
        <v>98</v>
      </c>
      <c r="F24" s="91" t="s">
        <v>99</v>
      </c>
      <c r="G24" s="91">
        <v>25</v>
      </c>
      <c r="H24" s="91" t="s">
        <v>100</v>
      </c>
      <c r="I24" s="91" t="s">
        <v>101</v>
      </c>
      <c r="J24" s="91">
        <v>4</v>
      </c>
      <c r="K24" s="91" t="s">
        <v>102</v>
      </c>
      <c r="L24" s="91" t="s">
        <v>103</v>
      </c>
      <c r="M24" s="91" t="s">
        <v>208</v>
      </c>
      <c r="N24" s="50"/>
      <c r="O24" s="50" t="s">
        <v>1</v>
      </c>
      <c r="P24" s="50"/>
      <c r="Q24" s="50"/>
      <c r="R24" s="91" t="s">
        <v>105</v>
      </c>
      <c r="S24" s="91" t="s">
        <v>106</v>
      </c>
      <c r="T24" s="224">
        <v>0</v>
      </c>
      <c r="U24" s="91" t="s">
        <v>129</v>
      </c>
      <c r="V24" s="91" t="s">
        <v>209</v>
      </c>
      <c r="W24" s="56"/>
      <c r="X24" s="134"/>
      <c r="Y24" s="66"/>
      <c r="Z24" s="88"/>
      <c r="AA24" s="56"/>
      <c r="AB24" s="88"/>
      <c r="AC24" s="56"/>
      <c r="AD24" s="135"/>
      <c r="AE24" s="56"/>
      <c r="AF24" s="57"/>
      <c r="AG24" s="37"/>
      <c r="AH24" s="74"/>
      <c r="AI24" s="70"/>
      <c r="AJ24" s="71"/>
      <c r="AK24" s="72"/>
      <c r="AL24" s="71"/>
      <c r="AM24" s="72"/>
      <c r="AN24" s="71"/>
      <c r="AO24" s="72"/>
      <c r="AP24" s="71"/>
      <c r="AQ24" s="72"/>
      <c r="AR24" s="71"/>
      <c r="AS24" s="72"/>
      <c r="AT24" s="71"/>
      <c r="AU24" s="72"/>
      <c r="AV24" s="71"/>
      <c r="AW24" s="72"/>
      <c r="AX24" s="71"/>
      <c r="AY24" s="72"/>
      <c r="AZ24" s="71"/>
      <c r="BA24" s="41"/>
      <c r="BB24" s="71"/>
      <c r="BC24" s="73"/>
      <c r="BD24" s="71"/>
      <c r="BE24" s="73"/>
      <c r="BF24" s="71"/>
      <c r="BG24" s="73"/>
      <c r="BH24" s="71"/>
      <c r="BI24" s="73"/>
      <c r="BJ24" s="71"/>
      <c r="BK24" s="73"/>
      <c r="BL24" s="71"/>
      <c r="BM24" s="73"/>
      <c r="BN24" s="71"/>
      <c r="BO24" s="73"/>
      <c r="BP24" s="71"/>
      <c r="BQ24" s="73"/>
      <c r="BR24" s="71"/>
      <c r="BS24" s="73"/>
      <c r="BT24" s="71"/>
      <c r="BU24" s="41"/>
      <c r="BV24" s="71"/>
      <c r="BW24" s="73"/>
      <c r="BX24" s="71"/>
      <c r="BY24" s="73"/>
      <c r="BZ24" s="71"/>
      <c r="CA24" s="73"/>
      <c r="CB24" s="71"/>
      <c r="CC24" s="73"/>
      <c r="CD24" s="71"/>
      <c r="CE24" s="73"/>
      <c r="CF24" s="71"/>
      <c r="CG24" s="73"/>
      <c r="CH24" s="71"/>
      <c r="CI24" s="73"/>
      <c r="CJ24" s="71"/>
      <c r="CK24" s="41"/>
      <c r="CL24" s="71"/>
      <c r="CM24" s="73"/>
      <c r="CN24" s="71"/>
      <c r="CO24" s="73"/>
      <c r="CP24" s="71"/>
      <c r="CQ24" s="73"/>
      <c r="CR24" s="71"/>
      <c r="CS24" s="73"/>
      <c r="CT24" s="71"/>
      <c r="CU24" s="41"/>
      <c r="CV24" s="71"/>
      <c r="CW24" s="73"/>
      <c r="CX24" s="71"/>
      <c r="CY24" s="73"/>
      <c r="CZ24" s="71"/>
      <c r="DA24" s="73"/>
      <c r="DB24" s="71"/>
      <c r="DC24" s="73"/>
      <c r="DD24" s="71"/>
      <c r="DE24" s="73"/>
      <c r="DF24" s="71"/>
      <c r="DG24" s="41"/>
      <c r="DH24" s="71"/>
      <c r="DI24" s="73"/>
      <c r="DJ24" s="71"/>
      <c r="DK24" s="73"/>
      <c r="DL24" s="71"/>
      <c r="DM24" s="73"/>
      <c r="DN24" s="71"/>
      <c r="DO24" s="73"/>
      <c r="DP24" s="71"/>
      <c r="DQ24" s="73"/>
      <c r="DR24" s="71"/>
      <c r="DS24" s="41"/>
      <c r="DT24" s="71"/>
      <c r="DU24" s="73"/>
      <c r="DV24" s="71"/>
    </row>
    <row r="25" spans="1:126" ht="121.5" customHeight="1" thickBot="1" x14ac:dyDescent="0.3">
      <c r="A25" s="212"/>
      <c r="B25" s="55">
        <v>18</v>
      </c>
      <c r="C25" s="91" t="s">
        <v>210</v>
      </c>
      <c r="D25" s="91" t="s">
        <v>211</v>
      </c>
      <c r="E25" s="91" t="s">
        <v>98</v>
      </c>
      <c r="F25" s="91" t="s">
        <v>99</v>
      </c>
      <c r="G25" s="91">
        <v>25</v>
      </c>
      <c r="H25" s="91" t="s">
        <v>100</v>
      </c>
      <c r="I25" s="91" t="s">
        <v>101</v>
      </c>
      <c r="J25" s="91">
        <v>1</v>
      </c>
      <c r="K25" s="91" t="s">
        <v>102</v>
      </c>
      <c r="L25" s="91" t="s">
        <v>103</v>
      </c>
      <c r="M25" s="91" t="s">
        <v>208</v>
      </c>
      <c r="N25" s="50"/>
      <c r="O25" s="50" t="s">
        <v>1</v>
      </c>
      <c r="P25" s="50"/>
      <c r="Q25" s="50"/>
      <c r="R25" s="91" t="s">
        <v>105</v>
      </c>
      <c r="S25" s="91" t="s">
        <v>106</v>
      </c>
      <c r="T25" s="224">
        <v>0</v>
      </c>
      <c r="U25" s="91" t="s">
        <v>129</v>
      </c>
      <c r="V25" s="91" t="s">
        <v>209</v>
      </c>
      <c r="W25" s="51" t="s">
        <v>212</v>
      </c>
      <c r="X25" s="132">
        <v>1</v>
      </c>
      <c r="Y25" s="141" t="s">
        <v>213</v>
      </c>
      <c r="Z25" s="50">
        <v>1</v>
      </c>
      <c r="AA25" s="51" t="s">
        <v>60</v>
      </c>
      <c r="AB25" s="50" t="s">
        <v>60</v>
      </c>
      <c r="AC25" s="51" t="s">
        <v>60</v>
      </c>
      <c r="AD25" s="133" t="s">
        <v>111</v>
      </c>
      <c r="AE25" s="51">
        <v>2</v>
      </c>
      <c r="AF25" s="52">
        <v>0</v>
      </c>
      <c r="AG25" s="37"/>
      <c r="AH25" s="69">
        <v>2</v>
      </c>
      <c r="AI25" s="70">
        <v>0</v>
      </c>
      <c r="AJ25" s="71">
        <f t="shared" si="0"/>
        <v>0</v>
      </c>
      <c r="AK25" s="72">
        <v>0</v>
      </c>
      <c r="AL25" s="71">
        <f t="shared" si="1"/>
        <v>0</v>
      </c>
      <c r="AM25" s="72">
        <v>0</v>
      </c>
      <c r="AN25" s="71">
        <f t="shared" si="2"/>
        <v>0</v>
      </c>
      <c r="AO25" s="72">
        <v>0</v>
      </c>
      <c r="AP25" s="71">
        <f t="shared" si="3"/>
        <v>0</v>
      </c>
      <c r="AQ25" s="72">
        <v>0</v>
      </c>
      <c r="AR25" s="71">
        <f t="shared" si="4"/>
        <v>0</v>
      </c>
      <c r="AS25" s="72">
        <v>0</v>
      </c>
      <c r="AT25" s="71">
        <f t="shared" si="5"/>
        <v>0</v>
      </c>
      <c r="AU25" s="72">
        <v>0</v>
      </c>
      <c r="AV25" s="71">
        <f t="shared" si="6"/>
        <v>0</v>
      </c>
      <c r="AW25" s="112">
        <v>2</v>
      </c>
      <c r="AX25" s="113">
        <f t="shared" si="7"/>
        <v>1</v>
      </c>
      <c r="AY25" s="72">
        <v>0</v>
      </c>
      <c r="AZ25" s="71">
        <f t="shared" si="8"/>
        <v>0</v>
      </c>
      <c r="BA25" s="41">
        <v>0</v>
      </c>
      <c r="BB25" s="71">
        <f t="shared" si="9"/>
        <v>0</v>
      </c>
      <c r="BC25" s="73">
        <v>0</v>
      </c>
      <c r="BD25" s="71">
        <f t="shared" si="10"/>
        <v>0</v>
      </c>
      <c r="BE25" s="73">
        <v>0</v>
      </c>
      <c r="BF25" s="71">
        <f t="shared" si="11"/>
        <v>0</v>
      </c>
      <c r="BG25" s="73">
        <v>0</v>
      </c>
      <c r="BH25" s="71">
        <f t="shared" si="12"/>
        <v>0</v>
      </c>
      <c r="BI25" s="73">
        <v>0</v>
      </c>
      <c r="BJ25" s="71">
        <f t="shared" si="13"/>
        <v>0</v>
      </c>
      <c r="BK25" s="73">
        <v>0</v>
      </c>
      <c r="BL25" s="71">
        <f t="shared" si="14"/>
        <v>0</v>
      </c>
      <c r="BM25" s="73">
        <v>0</v>
      </c>
      <c r="BN25" s="71">
        <f t="shared" si="15"/>
        <v>0</v>
      </c>
      <c r="BO25" s="114">
        <v>2</v>
      </c>
      <c r="BP25" s="115">
        <f t="shared" si="16"/>
        <v>1</v>
      </c>
      <c r="BQ25" s="73">
        <v>0</v>
      </c>
      <c r="BR25" s="71">
        <f t="shared" si="17"/>
        <v>0</v>
      </c>
      <c r="BS25" s="73">
        <v>0</v>
      </c>
      <c r="BT25" s="71">
        <f t="shared" si="18"/>
        <v>0</v>
      </c>
      <c r="BU25" s="41">
        <v>0</v>
      </c>
      <c r="BV25" s="71">
        <f t="shared" si="19"/>
        <v>0</v>
      </c>
      <c r="BW25" s="73">
        <v>0</v>
      </c>
      <c r="BX25" s="71">
        <f t="shared" si="20"/>
        <v>0</v>
      </c>
      <c r="BY25" s="73">
        <v>0</v>
      </c>
      <c r="BZ25" s="71">
        <f t="shared" si="21"/>
        <v>0</v>
      </c>
      <c r="CA25" s="116">
        <v>1</v>
      </c>
      <c r="CB25" s="117">
        <f t="shared" si="22"/>
        <v>0.5</v>
      </c>
      <c r="CC25" s="116">
        <v>1</v>
      </c>
      <c r="CD25" s="117">
        <f t="shared" si="23"/>
        <v>0.5</v>
      </c>
      <c r="CE25" s="73">
        <v>0</v>
      </c>
      <c r="CF25" s="71">
        <f t="shared" si="24"/>
        <v>0</v>
      </c>
      <c r="CG25" s="73">
        <v>0</v>
      </c>
      <c r="CH25" s="71">
        <f t="shared" si="25"/>
        <v>0</v>
      </c>
      <c r="CI25" s="73">
        <v>0</v>
      </c>
      <c r="CJ25" s="71">
        <f t="shared" si="26"/>
        <v>0</v>
      </c>
      <c r="CK25" s="110">
        <v>1</v>
      </c>
      <c r="CL25" s="118">
        <f t="shared" si="27"/>
        <v>0.5</v>
      </c>
      <c r="CM25" s="119">
        <v>1</v>
      </c>
      <c r="CN25" s="118">
        <f t="shared" si="28"/>
        <v>0.5</v>
      </c>
      <c r="CO25" s="73">
        <v>0</v>
      </c>
      <c r="CP25" s="71">
        <f t="shared" si="29"/>
        <v>0</v>
      </c>
      <c r="CQ25" s="73">
        <v>0</v>
      </c>
      <c r="CR25" s="71">
        <f t="shared" si="30"/>
        <v>0</v>
      </c>
      <c r="CS25" s="73">
        <v>0</v>
      </c>
      <c r="CT25" s="71">
        <f t="shared" si="31"/>
        <v>0</v>
      </c>
      <c r="CU25" s="109">
        <v>2</v>
      </c>
      <c r="CV25" s="115">
        <f t="shared" si="32"/>
        <v>1</v>
      </c>
      <c r="CW25" s="73">
        <v>0</v>
      </c>
      <c r="CX25" s="71">
        <f t="shared" si="33"/>
        <v>0</v>
      </c>
      <c r="CY25" s="73">
        <v>0</v>
      </c>
      <c r="CZ25" s="71">
        <f t="shared" si="34"/>
        <v>0</v>
      </c>
      <c r="DA25" s="73">
        <v>0</v>
      </c>
      <c r="DB25" s="71">
        <f t="shared" si="35"/>
        <v>0</v>
      </c>
      <c r="DC25" s="73">
        <v>0</v>
      </c>
      <c r="DD25" s="71">
        <f t="shared" si="36"/>
        <v>0</v>
      </c>
      <c r="DE25" s="73">
        <v>0</v>
      </c>
      <c r="DF25" s="71">
        <f t="shared" si="37"/>
        <v>0</v>
      </c>
      <c r="DG25" s="111">
        <v>1</v>
      </c>
      <c r="DH25" s="120">
        <f t="shared" si="38"/>
        <v>0.5</v>
      </c>
      <c r="DI25" s="121">
        <v>1</v>
      </c>
      <c r="DJ25" s="120">
        <f t="shared" si="39"/>
        <v>0.5</v>
      </c>
      <c r="DK25" s="73">
        <v>0</v>
      </c>
      <c r="DL25" s="71">
        <f t="shared" si="40"/>
        <v>0</v>
      </c>
      <c r="DM25" s="73">
        <v>0</v>
      </c>
      <c r="DN25" s="71">
        <f t="shared" si="41"/>
        <v>0</v>
      </c>
      <c r="DO25" s="73">
        <v>0</v>
      </c>
      <c r="DP25" s="71">
        <f t="shared" si="42"/>
        <v>0</v>
      </c>
      <c r="DQ25" s="73">
        <v>0</v>
      </c>
      <c r="DR25" s="71">
        <f t="shared" si="43"/>
        <v>0</v>
      </c>
      <c r="DS25" s="41">
        <v>0</v>
      </c>
      <c r="DT25" s="71">
        <v>0</v>
      </c>
      <c r="DU25" s="116">
        <v>2</v>
      </c>
      <c r="DV25" s="117">
        <f t="shared" si="45"/>
        <v>1</v>
      </c>
    </row>
    <row r="26" spans="1:126" ht="66" customHeight="1" thickBot="1" x14ac:dyDescent="0.3">
      <c r="A26" s="219"/>
      <c r="B26" s="50">
        <v>19</v>
      </c>
      <c r="C26" s="91" t="s">
        <v>214</v>
      </c>
      <c r="D26" s="91" t="s">
        <v>215</v>
      </c>
      <c r="E26" s="91" t="s">
        <v>216</v>
      </c>
      <c r="F26" s="91" t="s">
        <v>217</v>
      </c>
      <c r="G26" s="91">
        <v>400</v>
      </c>
      <c r="H26" s="91" t="s">
        <v>100</v>
      </c>
      <c r="I26" s="91" t="s">
        <v>195</v>
      </c>
      <c r="J26" s="91">
        <v>1</v>
      </c>
      <c r="K26" s="91" t="s">
        <v>102</v>
      </c>
      <c r="L26" s="91" t="s">
        <v>218</v>
      </c>
      <c r="M26" s="91" t="s">
        <v>208</v>
      </c>
      <c r="N26" s="50"/>
      <c r="O26" s="50" t="s">
        <v>1</v>
      </c>
      <c r="P26" s="50"/>
      <c r="Q26" s="50"/>
      <c r="R26" s="91" t="s">
        <v>219</v>
      </c>
      <c r="S26" s="91" t="s">
        <v>220</v>
      </c>
      <c r="T26" s="224">
        <v>0</v>
      </c>
      <c r="U26" s="91" t="s">
        <v>129</v>
      </c>
      <c r="V26" s="91" t="s">
        <v>221</v>
      </c>
      <c r="W26" s="51" t="s">
        <v>222</v>
      </c>
      <c r="X26" s="132">
        <v>1</v>
      </c>
      <c r="Y26" s="90" t="s">
        <v>223</v>
      </c>
      <c r="Z26" s="50">
        <v>1</v>
      </c>
      <c r="AA26" s="51" t="s">
        <v>60</v>
      </c>
      <c r="AB26" s="50" t="s">
        <v>60</v>
      </c>
      <c r="AC26" s="51" t="s">
        <v>60</v>
      </c>
      <c r="AD26" s="50" t="s">
        <v>224</v>
      </c>
      <c r="AE26" s="51">
        <v>129</v>
      </c>
      <c r="AF26" s="52">
        <v>70</v>
      </c>
      <c r="AG26" s="37"/>
      <c r="AH26" s="69">
        <v>264</v>
      </c>
      <c r="AI26" s="123">
        <v>6</v>
      </c>
      <c r="AJ26" s="87">
        <f t="shared" si="0"/>
        <v>2.2727272727272728E-2</v>
      </c>
      <c r="AK26" s="86">
        <v>22</v>
      </c>
      <c r="AL26" s="87">
        <f t="shared" si="1"/>
        <v>8.3333333333333329E-2</v>
      </c>
      <c r="AM26" s="112">
        <v>5</v>
      </c>
      <c r="AN26" s="113">
        <f t="shared" si="2"/>
        <v>1.893939393939394E-2</v>
      </c>
      <c r="AO26" s="72">
        <v>0</v>
      </c>
      <c r="AP26" s="71">
        <f t="shared" si="3"/>
        <v>0</v>
      </c>
      <c r="AQ26" s="112">
        <v>25</v>
      </c>
      <c r="AR26" s="113">
        <f t="shared" si="4"/>
        <v>9.4696969696969696E-2</v>
      </c>
      <c r="AS26" s="72">
        <v>0</v>
      </c>
      <c r="AT26" s="71">
        <f t="shared" si="5"/>
        <v>0</v>
      </c>
      <c r="AU26" s="112">
        <v>173</v>
      </c>
      <c r="AV26" s="87">
        <f t="shared" si="6"/>
        <v>0.65530303030303028</v>
      </c>
      <c r="AW26" s="94">
        <v>0</v>
      </c>
      <c r="AX26" s="93">
        <f t="shared" si="7"/>
        <v>0</v>
      </c>
      <c r="AY26" s="86">
        <v>33</v>
      </c>
      <c r="AZ26" s="87">
        <f t="shared" si="8"/>
        <v>0.125</v>
      </c>
      <c r="BA26" s="81">
        <v>7</v>
      </c>
      <c r="BB26" s="82">
        <f t="shared" si="9"/>
        <v>2.6515151515151516E-2</v>
      </c>
      <c r="BC26" s="85">
        <v>2</v>
      </c>
      <c r="BD26" s="82">
        <f t="shared" si="10"/>
        <v>7.575757575757576E-3</v>
      </c>
      <c r="BE26" s="72">
        <v>0</v>
      </c>
      <c r="BF26" s="71">
        <f t="shared" si="11"/>
        <v>0</v>
      </c>
      <c r="BG26" s="72">
        <v>0</v>
      </c>
      <c r="BH26" s="71">
        <f t="shared" si="12"/>
        <v>0</v>
      </c>
      <c r="BI26" s="72">
        <v>0</v>
      </c>
      <c r="BJ26" s="93">
        <f t="shared" si="13"/>
        <v>0</v>
      </c>
      <c r="BK26" s="72">
        <v>0</v>
      </c>
      <c r="BL26" s="93">
        <f t="shared" si="14"/>
        <v>0</v>
      </c>
      <c r="BM26" s="72">
        <v>0</v>
      </c>
      <c r="BN26" s="71">
        <f t="shared" si="15"/>
        <v>0</v>
      </c>
      <c r="BO26" s="114">
        <v>254</v>
      </c>
      <c r="BP26" s="82">
        <f t="shared" si="16"/>
        <v>0.96212121212121215</v>
      </c>
      <c r="BQ26" s="72">
        <v>0</v>
      </c>
      <c r="BR26" s="71">
        <f t="shared" si="17"/>
        <v>0</v>
      </c>
      <c r="BS26" s="85">
        <v>1</v>
      </c>
      <c r="BT26" s="82">
        <f t="shared" si="18"/>
        <v>3.787878787878788E-3</v>
      </c>
      <c r="BU26" s="70">
        <v>0</v>
      </c>
      <c r="BV26" s="71">
        <f t="shared" si="19"/>
        <v>0</v>
      </c>
      <c r="BW26" s="116">
        <v>2</v>
      </c>
      <c r="BX26" s="117">
        <f t="shared" si="20"/>
        <v>7.575757575757576E-3</v>
      </c>
      <c r="BY26" s="116">
        <v>1</v>
      </c>
      <c r="BZ26" s="117">
        <f t="shared" si="21"/>
        <v>3.787878787878788E-3</v>
      </c>
      <c r="CA26" s="79">
        <v>42</v>
      </c>
      <c r="CB26" s="80">
        <f t="shared" si="22"/>
        <v>0.15909090909090909</v>
      </c>
      <c r="CC26" s="79">
        <v>214</v>
      </c>
      <c r="CD26" s="80">
        <f t="shared" si="23"/>
        <v>0.81060606060606055</v>
      </c>
      <c r="CE26" s="79">
        <v>4</v>
      </c>
      <c r="CF26" s="80">
        <f t="shared" si="24"/>
        <v>1.5151515151515152E-2</v>
      </c>
      <c r="CG26" s="94">
        <v>0</v>
      </c>
      <c r="CH26" s="93">
        <f t="shared" si="25"/>
        <v>0</v>
      </c>
      <c r="CI26" s="116">
        <v>1</v>
      </c>
      <c r="CJ26" s="117">
        <f t="shared" si="26"/>
        <v>3.787878787878788E-3</v>
      </c>
      <c r="CK26" s="110">
        <v>65</v>
      </c>
      <c r="CL26" s="118">
        <f t="shared" si="27"/>
        <v>0.24621212121212122</v>
      </c>
      <c r="CM26" s="119">
        <v>198</v>
      </c>
      <c r="CN26" s="118">
        <f t="shared" si="28"/>
        <v>0.75</v>
      </c>
      <c r="CO26" s="73">
        <v>0</v>
      </c>
      <c r="CP26" s="71">
        <f t="shared" si="29"/>
        <v>0</v>
      </c>
      <c r="CQ26" s="73">
        <v>0</v>
      </c>
      <c r="CR26" s="71">
        <f t="shared" si="30"/>
        <v>0</v>
      </c>
      <c r="CS26" s="73">
        <v>0</v>
      </c>
      <c r="CT26" s="71">
        <f t="shared" si="31"/>
        <v>0</v>
      </c>
      <c r="CU26" s="81">
        <v>238</v>
      </c>
      <c r="CV26" s="82">
        <f t="shared" si="32"/>
        <v>0.90151515151515149</v>
      </c>
      <c r="CW26" s="85">
        <v>2</v>
      </c>
      <c r="CX26" s="82">
        <f t="shared" si="33"/>
        <v>7.575757575757576E-3</v>
      </c>
      <c r="CY26" s="94">
        <v>0</v>
      </c>
      <c r="CZ26" s="93">
        <f t="shared" si="34"/>
        <v>0</v>
      </c>
      <c r="DA26" s="85">
        <v>1</v>
      </c>
      <c r="DB26" s="82">
        <f t="shared" si="35"/>
        <v>3.787878787878788E-3</v>
      </c>
      <c r="DC26" s="114">
        <v>1</v>
      </c>
      <c r="DD26" s="115">
        <f t="shared" si="36"/>
        <v>3.787878787878788E-3</v>
      </c>
      <c r="DE26" s="114">
        <v>22</v>
      </c>
      <c r="DF26" s="115">
        <f t="shared" si="37"/>
        <v>8.3333333333333329E-2</v>
      </c>
      <c r="DG26" s="111">
        <v>62</v>
      </c>
      <c r="DH26" s="120">
        <f t="shared" si="38"/>
        <v>0.23484848484848486</v>
      </c>
      <c r="DI26" s="121">
        <v>199</v>
      </c>
      <c r="DJ26" s="120">
        <f t="shared" si="39"/>
        <v>0.75378787878787878</v>
      </c>
      <c r="DK26" s="72">
        <v>0</v>
      </c>
      <c r="DL26" s="71">
        <f t="shared" si="40"/>
        <v>0</v>
      </c>
      <c r="DM26" s="72">
        <v>0</v>
      </c>
      <c r="DN26" s="71">
        <f t="shared" si="41"/>
        <v>0</v>
      </c>
      <c r="DO26" s="72">
        <v>0</v>
      </c>
      <c r="DP26" s="71">
        <f t="shared" si="42"/>
        <v>0</v>
      </c>
      <c r="DQ26" s="121">
        <v>3</v>
      </c>
      <c r="DR26" s="120">
        <f t="shared" si="43"/>
        <v>1.1363636363636364E-2</v>
      </c>
      <c r="DS26" s="122">
        <v>36</v>
      </c>
      <c r="DT26" s="117">
        <f t="shared" si="44"/>
        <v>0.13636363636363635</v>
      </c>
      <c r="DU26" s="116">
        <v>228</v>
      </c>
      <c r="DV26" s="117">
        <f t="shared" si="45"/>
        <v>0.86363636363636365</v>
      </c>
    </row>
    <row r="27" spans="1:126" ht="131.25" customHeight="1" thickBot="1" x14ac:dyDescent="0.3">
      <c r="A27" s="229"/>
      <c r="B27" s="55">
        <v>20</v>
      </c>
      <c r="C27" s="91" t="s">
        <v>225</v>
      </c>
      <c r="D27" s="91" t="s">
        <v>226</v>
      </c>
      <c r="E27" s="91" t="s">
        <v>98</v>
      </c>
      <c r="F27" s="91" t="s">
        <v>99</v>
      </c>
      <c r="G27" s="91">
        <v>40</v>
      </c>
      <c r="H27" s="91" t="s">
        <v>100</v>
      </c>
      <c r="I27" s="91" t="s">
        <v>101</v>
      </c>
      <c r="J27" s="91">
        <v>4</v>
      </c>
      <c r="K27" s="91" t="s">
        <v>102</v>
      </c>
      <c r="L27" s="91" t="s">
        <v>103</v>
      </c>
      <c r="M27" s="91" t="s">
        <v>208</v>
      </c>
      <c r="N27" s="50"/>
      <c r="O27" s="50" t="s">
        <v>1</v>
      </c>
      <c r="P27" s="50"/>
      <c r="Q27" s="50"/>
      <c r="R27" s="91" t="s">
        <v>197</v>
      </c>
      <c r="S27" s="91" t="s">
        <v>114</v>
      </c>
      <c r="T27" s="224">
        <v>0</v>
      </c>
      <c r="U27" s="91" t="s">
        <v>129</v>
      </c>
      <c r="V27" s="91" t="s">
        <v>209</v>
      </c>
      <c r="W27" s="51"/>
      <c r="X27" s="132"/>
      <c r="Y27" s="90"/>
      <c r="Z27" s="50"/>
      <c r="AA27" s="51"/>
      <c r="AB27" s="50"/>
      <c r="AC27" s="51"/>
      <c r="AD27" s="133"/>
      <c r="AE27" s="51"/>
      <c r="AF27" s="52"/>
      <c r="AG27" s="37"/>
      <c r="AH27" s="69"/>
      <c r="AI27" s="70"/>
      <c r="AJ27" s="71"/>
      <c r="AK27" s="72"/>
      <c r="AL27" s="71"/>
      <c r="AM27" s="72"/>
      <c r="AN27" s="71"/>
      <c r="AO27" s="72"/>
      <c r="AP27" s="71"/>
      <c r="AQ27" s="72"/>
      <c r="AR27" s="71"/>
      <c r="AS27" s="72"/>
      <c r="AT27" s="71"/>
      <c r="AU27" s="72"/>
      <c r="AV27" s="71"/>
      <c r="AW27" s="72"/>
      <c r="AX27" s="71"/>
      <c r="AY27" s="72"/>
      <c r="AZ27" s="71"/>
      <c r="BA27" s="41"/>
      <c r="BB27" s="71"/>
      <c r="BC27" s="73"/>
      <c r="BD27" s="71"/>
      <c r="BE27" s="73"/>
      <c r="BF27" s="71"/>
      <c r="BG27" s="73"/>
      <c r="BH27" s="71"/>
      <c r="BI27" s="73"/>
      <c r="BJ27" s="71"/>
      <c r="BK27" s="73"/>
      <c r="BL27" s="71"/>
      <c r="BM27" s="73"/>
      <c r="BN27" s="71"/>
      <c r="BO27" s="73"/>
      <c r="BP27" s="71"/>
      <c r="BQ27" s="73"/>
      <c r="BR27" s="71"/>
      <c r="BS27" s="73"/>
      <c r="BT27" s="71"/>
      <c r="BU27" s="41"/>
      <c r="BV27" s="71"/>
      <c r="BW27" s="73"/>
      <c r="BX27" s="71"/>
      <c r="BY27" s="73"/>
      <c r="BZ27" s="71"/>
      <c r="CA27" s="73"/>
      <c r="CB27" s="71"/>
      <c r="CC27" s="73"/>
      <c r="CD27" s="71"/>
      <c r="CE27" s="73"/>
      <c r="CF27" s="71"/>
      <c r="CG27" s="73"/>
      <c r="CH27" s="71"/>
      <c r="CI27" s="73"/>
      <c r="CJ27" s="71"/>
      <c r="CK27" s="41"/>
      <c r="CL27" s="71"/>
      <c r="CM27" s="73"/>
      <c r="CN27" s="71"/>
      <c r="CO27" s="73"/>
      <c r="CP27" s="71"/>
      <c r="CQ27" s="73"/>
      <c r="CR27" s="71"/>
      <c r="CS27" s="73"/>
      <c r="CT27" s="71"/>
      <c r="CU27" s="41"/>
      <c r="CV27" s="71"/>
      <c r="CW27" s="73"/>
      <c r="CX27" s="71"/>
      <c r="CY27" s="73"/>
      <c r="CZ27" s="71"/>
      <c r="DA27" s="73"/>
      <c r="DB27" s="71"/>
      <c r="DC27" s="73"/>
      <c r="DD27" s="71"/>
      <c r="DE27" s="73"/>
      <c r="DF27" s="71"/>
      <c r="DG27" s="41"/>
      <c r="DH27" s="71"/>
      <c r="DI27" s="73"/>
      <c r="DJ27" s="71"/>
      <c r="DK27" s="73"/>
      <c r="DL27" s="71"/>
      <c r="DM27" s="73"/>
      <c r="DN27" s="71"/>
      <c r="DO27" s="73"/>
      <c r="DP27" s="71"/>
      <c r="DQ27" s="73"/>
      <c r="DR27" s="71"/>
      <c r="DS27" s="41"/>
      <c r="DT27" s="71"/>
      <c r="DU27" s="73"/>
      <c r="DV27" s="71"/>
    </row>
    <row r="28" spans="1:126" ht="130.5" customHeight="1" thickBot="1" x14ac:dyDescent="0.3">
      <c r="A28" s="50" t="s">
        <v>2</v>
      </c>
      <c r="B28" s="55">
        <v>21</v>
      </c>
      <c r="C28" s="230" t="s">
        <v>227</v>
      </c>
      <c r="D28" s="230" t="s">
        <v>228</v>
      </c>
      <c r="E28" s="230" t="s">
        <v>154</v>
      </c>
      <c r="F28" s="230" t="s">
        <v>99</v>
      </c>
      <c r="G28" s="230">
        <v>30</v>
      </c>
      <c r="H28" s="230" t="s">
        <v>3</v>
      </c>
      <c r="I28" s="230" t="s">
        <v>168</v>
      </c>
      <c r="J28" s="230">
        <v>4</v>
      </c>
      <c r="K28" s="230" t="s">
        <v>102</v>
      </c>
      <c r="L28" s="230" t="s">
        <v>229</v>
      </c>
      <c r="M28" s="231" t="s">
        <v>230</v>
      </c>
      <c r="N28" s="230"/>
      <c r="O28" s="55" t="s">
        <v>1</v>
      </c>
      <c r="P28" s="230"/>
      <c r="Q28" s="55"/>
      <c r="R28" s="91" t="s">
        <v>105</v>
      </c>
      <c r="S28" s="230" t="s">
        <v>114</v>
      </c>
      <c r="T28" s="125">
        <v>0</v>
      </c>
      <c r="U28" s="230" t="s">
        <v>231</v>
      </c>
      <c r="V28" s="230" t="s">
        <v>232</v>
      </c>
      <c r="W28" s="51"/>
      <c r="X28" s="132"/>
      <c r="Y28" s="90"/>
      <c r="Z28" s="50"/>
      <c r="AA28" s="51"/>
      <c r="AB28" s="50"/>
      <c r="AC28" s="51"/>
      <c r="AD28" s="133"/>
      <c r="AE28" s="51"/>
      <c r="AF28" s="52"/>
      <c r="AH28" s="75"/>
      <c r="AI28" s="70"/>
      <c r="AJ28" s="71"/>
      <c r="AK28" s="72"/>
      <c r="AL28" s="71"/>
      <c r="AM28" s="72"/>
      <c r="AN28" s="71"/>
      <c r="AO28" s="72"/>
      <c r="AP28" s="71"/>
      <c r="AQ28" s="72"/>
      <c r="AR28" s="71"/>
      <c r="AS28" s="72"/>
      <c r="AT28" s="71"/>
      <c r="AU28" s="72"/>
      <c r="AV28" s="71"/>
      <c r="AW28" s="72"/>
      <c r="AX28" s="71"/>
      <c r="AY28" s="72"/>
      <c r="AZ28" s="71"/>
      <c r="BA28" s="41"/>
      <c r="BB28" s="71"/>
      <c r="BC28" s="73"/>
      <c r="BD28" s="71"/>
      <c r="BE28" s="73"/>
      <c r="BF28" s="71"/>
      <c r="BG28" s="73"/>
      <c r="BH28" s="71"/>
      <c r="BI28" s="73"/>
      <c r="BJ28" s="71"/>
      <c r="BK28" s="73"/>
      <c r="BL28" s="71"/>
      <c r="BM28" s="73"/>
      <c r="BN28" s="71"/>
      <c r="BO28" s="73"/>
      <c r="BP28" s="71"/>
      <c r="BQ28" s="73"/>
      <c r="BR28" s="71"/>
      <c r="BS28" s="73"/>
      <c r="BT28" s="71"/>
      <c r="BU28" s="41"/>
      <c r="BV28" s="71"/>
      <c r="BW28" s="73"/>
      <c r="BX28" s="71"/>
      <c r="BY28" s="73"/>
      <c r="BZ28" s="71"/>
      <c r="CA28" s="73"/>
      <c r="CB28" s="71"/>
      <c r="CC28" s="73"/>
      <c r="CD28" s="71"/>
      <c r="CE28" s="73"/>
      <c r="CF28" s="71"/>
      <c r="CG28" s="73"/>
      <c r="CH28" s="71"/>
      <c r="CI28" s="73"/>
      <c r="CJ28" s="71"/>
      <c r="CK28" s="41"/>
      <c r="CL28" s="71"/>
      <c r="CM28" s="73"/>
      <c r="CN28" s="71"/>
      <c r="CO28" s="73"/>
      <c r="CP28" s="71"/>
      <c r="CQ28" s="73"/>
      <c r="CR28" s="71"/>
      <c r="CS28" s="73"/>
      <c r="CT28" s="71"/>
      <c r="CU28" s="41"/>
      <c r="CV28" s="71"/>
      <c r="CW28" s="73"/>
      <c r="CX28" s="71"/>
      <c r="CY28" s="73"/>
      <c r="CZ28" s="71"/>
      <c r="DA28" s="73"/>
      <c r="DB28" s="71"/>
      <c r="DC28" s="73"/>
      <c r="DD28" s="71"/>
      <c r="DE28" s="73"/>
      <c r="DF28" s="71"/>
      <c r="DG28" s="41"/>
      <c r="DH28" s="71"/>
      <c r="DI28" s="73"/>
      <c r="DJ28" s="71"/>
      <c r="DK28" s="73"/>
      <c r="DL28" s="71"/>
      <c r="DM28" s="73"/>
      <c r="DN28" s="71"/>
      <c r="DO28" s="73"/>
      <c r="DP28" s="71"/>
      <c r="DQ28" s="73"/>
      <c r="DR28" s="71"/>
      <c r="DS28" s="41"/>
      <c r="DT28" s="71"/>
      <c r="DU28" s="73"/>
      <c r="DV28" s="71"/>
    </row>
    <row r="29" spans="1:126" ht="100.5" customHeight="1" thickBot="1" x14ac:dyDescent="0.3">
      <c r="A29" s="50" t="s">
        <v>233</v>
      </c>
      <c r="B29" s="55">
        <v>22</v>
      </c>
      <c r="C29" s="91" t="s">
        <v>234</v>
      </c>
      <c r="D29" s="91" t="s">
        <v>235</v>
      </c>
      <c r="E29" s="91" t="s">
        <v>98</v>
      </c>
      <c r="F29" s="91" t="s">
        <v>236</v>
      </c>
      <c r="G29" s="91">
        <v>20</v>
      </c>
      <c r="H29" s="91" t="s">
        <v>3</v>
      </c>
      <c r="I29" s="91" t="s">
        <v>237</v>
      </c>
      <c r="J29" s="91">
        <v>3</v>
      </c>
      <c r="K29" s="91" t="s">
        <v>102</v>
      </c>
      <c r="L29" s="91" t="s">
        <v>103</v>
      </c>
      <c r="M29" s="91" t="s">
        <v>104</v>
      </c>
      <c r="N29" s="232"/>
      <c r="O29" s="50" t="s">
        <v>1</v>
      </c>
      <c r="P29" s="232"/>
      <c r="Q29" s="232"/>
      <c r="R29" s="91" t="s">
        <v>105</v>
      </c>
      <c r="S29" s="217" t="s">
        <v>106</v>
      </c>
      <c r="T29" s="224">
        <v>0</v>
      </c>
      <c r="U29" s="91" t="s">
        <v>107</v>
      </c>
      <c r="V29" s="215" t="s">
        <v>238</v>
      </c>
      <c r="W29" s="51"/>
      <c r="X29" s="132"/>
      <c r="Y29" s="90"/>
      <c r="Z29" s="50"/>
      <c r="AA29" s="51"/>
      <c r="AB29" s="50"/>
      <c r="AC29" s="51"/>
      <c r="AD29" s="133"/>
      <c r="AE29" s="51"/>
      <c r="AF29" s="52"/>
      <c r="AH29" s="68"/>
      <c r="AI29" s="70"/>
      <c r="AJ29" s="71"/>
      <c r="AK29" s="72"/>
      <c r="AL29" s="71"/>
      <c r="AM29" s="72"/>
      <c r="AN29" s="71"/>
      <c r="AO29" s="72"/>
      <c r="AP29" s="71"/>
      <c r="AQ29" s="72"/>
      <c r="AR29" s="71"/>
      <c r="AS29" s="72"/>
      <c r="AT29" s="71"/>
      <c r="AU29" s="72"/>
      <c r="AV29" s="71"/>
      <c r="AW29" s="72"/>
      <c r="AX29" s="71"/>
      <c r="AY29" s="72"/>
      <c r="AZ29" s="71"/>
      <c r="BA29" s="41"/>
      <c r="BB29" s="71"/>
      <c r="BC29" s="73"/>
      <c r="BD29" s="71"/>
      <c r="BE29" s="73"/>
      <c r="BF29" s="71"/>
      <c r="BG29" s="73"/>
      <c r="BH29" s="71"/>
      <c r="BI29" s="73"/>
      <c r="BJ29" s="71"/>
      <c r="BK29" s="73"/>
      <c r="BL29" s="71"/>
      <c r="BM29" s="73"/>
      <c r="BN29" s="71"/>
      <c r="BO29" s="73"/>
      <c r="BP29" s="71"/>
      <c r="BQ29" s="73"/>
      <c r="BR29" s="71"/>
      <c r="BS29" s="73"/>
      <c r="BT29" s="71"/>
      <c r="BU29" s="41"/>
      <c r="BV29" s="71"/>
      <c r="BW29" s="73"/>
      <c r="BX29" s="71"/>
      <c r="BY29" s="73"/>
      <c r="BZ29" s="71"/>
      <c r="CA29" s="73"/>
      <c r="CB29" s="71"/>
      <c r="CC29" s="73"/>
      <c r="CD29" s="71"/>
      <c r="CE29" s="73"/>
      <c r="CF29" s="71"/>
      <c r="CG29" s="73"/>
      <c r="CH29" s="71"/>
      <c r="CI29" s="73"/>
      <c r="CJ29" s="71"/>
      <c r="CK29" s="41"/>
      <c r="CL29" s="71"/>
      <c r="CM29" s="73"/>
      <c r="CN29" s="71"/>
      <c r="CO29" s="73"/>
      <c r="CP29" s="71"/>
      <c r="CQ29" s="73"/>
      <c r="CR29" s="71"/>
      <c r="CS29" s="73"/>
      <c r="CT29" s="71"/>
      <c r="CU29" s="41"/>
      <c r="CV29" s="71"/>
      <c r="CW29" s="73"/>
      <c r="CX29" s="71"/>
      <c r="CY29" s="73"/>
      <c r="CZ29" s="71"/>
      <c r="DA29" s="73"/>
      <c r="DB29" s="71"/>
      <c r="DC29" s="73"/>
      <c r="DD29" s="71"/>
      <c r="DE29" s="73"/>
      <c r="DF29" s="71"/>
      <c r="DG29" s="41"/>
      <c r="DH29" s="71"/>
      <c r="DI29" s="73"/>
      <c r="DJ29" s="71"/>
      <c r="DK29" s="73"/>
      <c r="DL29" s="71"/>
      <c r="DM29" s="73"/>
      <c r="DN29" s="71"/>
      <c r="DO29" s="73"/>
      <c r="DP29" s="71"/>
      <c r="DQ29" s="73"/>
      <c r="DR29" s="71"/>
      <c r="DS29" s="41"/>
      <c r="DT29" s="71"/>
      <c r="DU29" s="73"/>
      <c r="DV29" s="71"/>
    </row>
    <row r="30" spans="1:126" ht="111" customHeight="1" thickBot="1" x14ac:dyDescent="0.3">
      <c r="A30" s="55" t="s">
        <v>239</v>
      </c>
      <c r="B30" s="50">
        <v>23</v>
      </c>
      <c r="C30" s="233" t="s">
        <v>240</v>
      </c>
      <c r="D30" s="91" t="s">
        <v>241</v>
      </c>
      <c r="E30" s="91" t="s">
        <v>242</v>
      </c>
      <c r="F30" s="91" t="s">
        <v>243</v>
      </c>
      <c r="G30" s="91">
        <v>180</v>
      </c>
      <c r="H30" s="91" t="s">
        <v>3</v>
      </c>
      <c r="I30" s="91" t="s">
        <v>160</v>
      </c>
      <c r="J30" s="91">
        <v>4</v>
      </c>
      <c r="K30" s="91" t="s">
        <v>113</v>
      </c>
      <c r="L30" s="91" t="s">
        <v>244</v>
      </c>
      <c r="M30" s="91" t="s">
        <v>245</v>
      </c>
      <c r="N30" s="232"/>
      <c r="O30" s="50"/>
      <c r="P30" s="234" t="s">
        <v>1</v>
      </c>
      <c r="Q30" s="232"/>
      <c r="R30" s="91" t="s">
        <v>246</v>
      </c>
      <c r="S30" s="91" t="s">
        <v>180</v>
      </c>
      <c r="T30" s="235">
        <v>900000000</v>
      </c>
      <c r="U30" s="91" t="s">
        <v>107</v>
      </c>
      <c r="V30" s="91" t="s">
        <v>247</v>
      </c>
      <c r="W30" s="50"/>
      <c r="X30" s="141"/>
      <c r="Y30" s="132"/>
      <c r="Z30" s="50"/>
      <c r="AA30" s="50"/>
      <c r="AB30" s="50"/>
      <c r="AC30" s="50"/>
      <c r="AD30" s="133"/>
      <c r="AE30" s="50"/>
      <c r="AF30" s="52"/>
      <c r="AH30" s="68"/>
      <c r="AI30" s="70"/>
      <c r="AJ30" s="71"/>
      <c r="AK30" s="72"/>
      <c r="AL30" s="71"/>
      <c r="AM30" s="72"/>
      <c r="AN30" s="71"/>
      <c r="AO30" s="72"/>
      <c r="AP30" s="71"/>
      <c r="AQ30" s="72"/>
      <c r="AR30" s="71"/>
      <c r="AS30" s="72"/>
      <c r="AT30" s="71"/>
      <c r="AU30" s="72"/>
      <c r="AV30" s="71"/>
      <c r="AW30" s="72"/>
      <c r="AX30" s="71"/>
      <c r="AY30" s="72"/>
      <c r="AZ30" s="71"/>
      <c r="BA30" s="41"/>
      <c r="BB30" s="71"/>
      <c r="BC30" s="73"/>
      <c r="BD30" s="71"/>
      <c r="BE30" s="73"/>
      <c r="BF30" s="71"/>
      <c r="BG30" s="73"/>
      <c r="BH30" s="71"/>
      <c r="BI30" s="73"/>
      <c r="BJ30" s="71"/>
      <c r="BK30" s="73"/>
      <c r="BL30" s="71"/>
      <c r="BM30" s="73"/>
      <c r="BN30" s="71"/>
      <c r="BO30" s="73"/>
      <c r="BP30" s="71"/>
      <c r="BQ30" s="73"/>
      <c r="BR30" s="71"/>
      <c r="BS30" s="73"/>
      <c r="BT30" s="71"/>
      <c r="BU30" s="41"/>
      <c r="BV30" s="71"/>
      <c r="BW30" s="73"/>
      <c r="BX30" s="71"/>
      <c r="BY30" s="73"/>
      <c r="BZ30" s="71"/>
      <c r="CA30" s="73"/>
      <c r="CB30" s="71"/>
      <c r="CC30" s="73"/>
      <c r="CD30" s="71"/>
      <c r="CE30" s="73"/>
      <c r="CF30" s="71"/>
      <c r="CG30" s="73"/>
      <c r="CH30" s="71"/>
      <c r="CI30" s="73"/>
      <c r="CJ30" s="71"/>
      <c r="CK30" s="41"/>
      <c r="CL30" s="71"/>
      <c r="CM30" s="73"/>
      <c r="CN30" s="71"/>
      <c r="CO30" s="73"/>
      <c r="CP30" s="71"/>
      <c r="CQ30" s="73"/>
      <c r="CR30" s="71"/>
      <c r="CS30" s="73"/>
      <c r="CT30" s="71"/>
      <c r="CU30" s="41"/>
      <c r="CV30" s="71"/>
      <c r="CW30" s="73"/>
      <c r="CX30" s="71"/>
      <c r="CY30" s="73"/>
      <c r="CZ30" s="71"/>
      <c r="DA30" s="73"/>
      <c r="DB30" s="71"/>
      <c r="DC30" s="73"/>
      <c r="DD30" s="71"/>
      <c r="DE30" s="73"/>
      <c r="DF30" s="71"/>
      <c r="DG30" s="41"/>
      <c r="DH30" s="71"/>
      <c r="DI30" s="73"/>
      <c r="DJ30" s="71"/>
      <c r="DK30" s="73"/>
      <c r="DL30" s="71"/>
      <c r="DM30" s="73"/>
      <c r="DN30" s="71"/>
      <c r="DO30" s="73"/>
      <c r="DP30" s="71"/>
      <c r="DQ30" s="73"/>
      <c r="DR30" s="71"/>
      <c r="DS30" s="41"/>
      <c r="DT30" s="71"/>
      <c r="DU30" s="73"/>
      <c r="DV30" s="71"/>
    </row>
    <row r="31" spans="1:126" ht="111" customHeight="1" thickBot="1" x14ac:dyDescent="0.3">
      <c r="A31" s="55" t="s">
        <v>248</v>
      </c>
      <c r="B31" s="55">
        <v>24</v>
      </c>
      <c r="C31" s="236" t="s">
        <v>249</v>
      </c>
      <c r="D31" s="236" t="s">
        <v>250</v>
      </c>
      <c r="E31" s="236" t="s">
        <v>251</v>
      </c>
      <c r="F31" s="236" t="s">
        <v>252</v>
      </c>
      <c r="G31" s="236">
        <v>20</v>
      </c>
      <c r="H31" s="236" t="s">
        <v>3</v>
      </c>
      <c r="I31" s="236" t="s">
        <v>253</v>
      </c>
      <c r="J31" s="236">
        <v>2</v>
      </c>
      <c r="K31" s="236" t="s">
        <v>102</v>
      </c>
      <c r="L31" s="236" t="s">
        <v>103</v>
      </c>
      <c r="M31" s="236" t="s">
        <v>254</v>
      </c>
      <c r="N31" s="149" t="s">
        <v>1</v>
      </c>
      <c r="O31" s="236"/>
      <c r="P31" s="236"/>
      <c r="Q31" s="236"/>
      <c r="R31" s="236" t="s">
        <v>219</v>
      </c>
      <c r="S31" s="236" t="s">
        <v>114</v>
      </c>
      <c r="T31" s="125">
        <v>0</v>
      </c>
      <c r="U31" s="236" t="s">
        <v>255</v>
      </c>
      <c r="V31" s="230" t="s">
        <v>256</v>
      </c>
      <c r="W31" s="149" t="s">
        <v>257</v>
      </c>
      <c r="X31" s="237">
        <v>1</v>
      </c>
      <c r="Y31" s="237" t="s">
        <v>258</v>
      </c>
      <c r="Z31" s="55">
        <v>2</v>
      </c>
      <c r="AA31" s="55" t="s">
        <v>60</v>
      </c>
      <c r="AB31" s="55" t="s">
        <v>60</v>
      </c>
      <c r="AC31" s="55" t="s">
        <v>60</v>
      </c>
      <c r="AD31" s="238" t="s">
        <v>118</v>
      </c>
      <c r="AE31" s="55">
        <v>68</v>
      </c>
      <c r="AF31" s="239">
        <v>0</v>
      </c>
      <c r="AH31" s="243">
        <v>68</v>
      </c>
      <c r="AI31" s="124">
        <v>4</v>
      </c>
      <c r="AJ31" s="113">
        <f t="shared" ref="AJ31" si="46">AI31*100%/AH31</f>
        <v>5.8823529411764705E-2</v>
      </c>
      <c r="AK31" s="112">
        <v>12</v>
      </c>
      <c r="AL31" s="113">
        <f t="shared" ref="AL31" si="47">AK31*100%/AH31</f>
        <v>0.17647058823529413</v>
      </c>
      <c r="AM31" s="112">
        <v>2</v>
      </c>
      <c r="AN31" s="113">
        <f t="shared" ref="AN31" si="48">AM31*100%/AH31</f>
        <v>2.9411764705882353E-2</v>
      </c>
      <c r="AO31" s="112">
        <v>1</v>
      </c>
      <c r="AP31" s="113">
        <f t="shared" ref="AP31" si="49">AO31*100%/AH31</f>
        <v>1.4705882352941176E-2</v>
      </c>
      <c r="AQ31" s="112">
        <v>6</v>
      </c>
      <c r="AR31" s="113">
        <f t="shared" ref="AR31" si="50">AQ31*100%/AH31</f>
        <v>8.8235294117647065E-2</v>
      </c>
      <c r="AS31" s="72">
        <v>0</v>
      </c>
      <c r="AT31" s="71">
        <f t="shared" ref="AT31" si="51">AS31*100%/AH31</f>
        <v>0</v>
      </c>
      <c r="AU31" s="112">
        <v>34</v>
      </c>
      <c r="AV31" s="113">
        <f t="shared" ref="AV31" si="52">AU31*100%/AH31</f>
        <v>0.5</v>
      </c>
      <c r="AW31" s="72">
        <v>0</v>
      </c>
      <c r="AX31" s="71">
        <f t="shared" ref="AX31" si="53">AW31*100%/AH31</f>
        <v>0</v>
      </c>
      <c r="AY31" s="112">
        <v>9</v>
      </c>
      <c r="AZ31" s="113">
        <f t="shared" ref="AZ31" si="54">AY31*100%/AH31</f>
        <v>0.13235294117647059</v>
      </c>
      <c r="BA31" s="41">
        <v>0</v>
      </c>
      <c r="BB31" s="71">
        <f t="shared" ref="BB31" si="55">BA31*100%/AH31</f>
        <v>0</v>
      </c>
      <c r="BC31" s="114">
        <v>1</v>
      </c>
      <c r="BD31" s="115">
        <f t="shared" ref="BD31" si="56">BC31*100%/AH31</f>
        <v>1.4705882352941176E-2</v>
      </c>
      <c r="BE31" s="114">
        <v>1</v>
      </c>
      <c r="BF31" s="115">
        <f t="shared" ref="BF31" si="57">BE31*100%/AH31</f>
        <v>1.4705882352941176E-2</v>
      </c>
      <c r="BG31" s="73">
        <v>0</v>
      </c>
      <c r="BH31" s="71">
        <f t="shared" ref="BH31" si="58">BG31*100%/AH31</f>
        <v>0</v>
      </c>
      <c r="BI31" s="73">
        <v>0</v>
      </c>
      <c r="BJ31" s="71">
        <f t="shared" ref="BJ31" si="59">BI31*100%/AH31</f>
        <v>0</v>
      </c>
      <c r="BK31" s="114">
        <v>1</v>
      </c>
      <c r="BL31" s="115">
        <f t="shared" ref="BL31" si="60">BK31*100%/AH31</f>
        <v>1.4705882352941176E-2</v>
      </c>
      <c r="BM31" s="73">
        <v>0</v>
      </c>
      <c r="BN31" s="71">
        <f t="shared" ref="BN31" si="61">BM31*100%/AH31</f>
        <v>0</v>
      </c>
      <c r="BO31" s="114">
        <v>62</v>
      </c>
      <c r="BP31" s="115">
        <f t="shared" ref="BP31" si="62">BO31*100%/AH31</f>
        <v>0.91176470588235292</v>
      </c>
      <c r="BQ31" s="73">
        <v>0</v>
      </c>
      <c r="BR31" s="71">
        <f t="shared" ref="BR31" si="63">BQ31*100%/AH31</f>
        <v>0</v>
      </c>
      <c r="BS31" s="114">
        <v>3</v>
      </c>
      <c r="BT31" s="115">
        <f t="shared" ref="BT31" si="64">BS31*100%/AH31</f>
        <v>4.4117647058823532E-2</v>
      </c>
      <c r="BU31" s="41">
        <v>0</v>
      </c>
      <c r="BV31" s="71">
        <f t="shared" ref="BV31" si="65">BU31*100%/AH31</f>
        <v>0</v>
      </c>
      <c r="BW31" s="73">
        <v>0</v>
      </c>
      <c r="BX31" s="71">
        <f t="shared" ref="BX31" si="66">BW31*100%/AH31</f>
        <v>0</v>
      </c>
      <c r="BY31" s="116">
        <v>3</v>
      </c>
      <c r="BZ31" s="117">
        <f t="shared" ref="BZ31" si="67">BY31*100%/AH31</f>
        <v>4.4117647058823532E-2</v>
      </c>
      <c r="CA31" s="116">
        <v>13</v>
      </c>
      <c r="CB31" s="117">
        <f t="shared" ref="CB31" si="68">CA31*100%/AH31</f>
        <v>0.19117647058823528</v>
      </c>
      <c r="CC31" s="116">
        <v>49</v>
      </c>
      <c r="CD31" s="117">
        <f t="shared" ref="CD31" si="69">CC31*100%/AH31</f>
        <v>0.72058823529411764</v>
      </c>
      <c r="CE31" s="116">
        <v>3</v>
      </c>
      <c r="CF31" s="117">
        <f t="shared" ref="CF31" si="70">CE31*100%/AH31</f>
        <v>4.4117647058823532E-2</v>
      </c>
      <c r="CG31" s="73">
        <v>0</v>
      </c>
      <c r="CH31" s="71">
        <f t="shared" ref="CH31" si="71">CG31*100%/AH31</f>
        <v>0</v>
      </c>
      <c r="CI31" s="73">
        <v>0</v>
      </c>
      <c r="CJ31" s="71">
        <f t="shared" ref="CJ31" si="72">CI31*100%/AH31</f>
        <v>0</v>
      </c>
      <c r="CK31" s="110">
        <v>13</v>
      </c>
      <c r="CL31" s="118">
        <f t="shared" ref="CL31" si="73">CK31*100%/AH31</f>
        <v>0.19117647058823528</v>
      </c>
      <c r="CM31" s="119">
        <v>53</v>
      </c>
      <c r="CN31" s="118">
        <f t="shared" ref="CN31" si="74">CM31*100%/AH31</f>
        <v>0.77941176470588236</v>
      </c>
      <c r="CO31" s="73">
        <v>0</v>
      </c>
      <c r="CP31" s="71">
        <f t="shared" ref="CP31" si="75">CO31*100%/AH31</f>
        <v>0</v>
      </c>
      <c r="CQ31" s="73">
        <v>0</v>
      </c>
      <c r="CR31" s="71">
        <f t="shared" ref="CR31" si="76">CQ31*100%/AH31</f>
        <v>0</v>
      </c>
      <c r="CS31" s="119">
        <v>2</v>
      </c>
      <c r="CT31" s="118">
        <f t="shared" ref="CT31" si="77">CS31*100%/AH31</f>
        <v>2.9411764705882353E-2</v>
      </c>
      <c r="CU31" s="109">
        <v>55</v>
      </c>
      <c r="CV31" s="115">
        <f t="shared" ref="CV31" si="78">CU31*100%/AH31</f>
        <v>0.80882352941176472</v>
      </c>
      <c r="CW31" s="114">
        <v>1</v>
      </c>
      <c r="CX31" s="115">
        <f t="shared" ref="CX31" si="79">CW31*100%/AH31</f>
        <v>1.4705882352941176E-2</v>
      </c>
      <c r="CY31" s="73">
        <v>0</v>
      </c>
      <c r="CZ31" s="71">
        <f t="shared" ref="CZ31" si="80">CY31*100%/AH31</f>
        <v>0</v>
      </c>
      <c r="DA31" s="114">
        <v>1</v>
      </c>
      <c r="DB31" s="115">
        <f t="shared" ref="DB31" si="81">DA31*100%/AH31</f>
        <v>1.4705882352941176E-2</v>
      </c>
      <c r="DC31" s="73">
        <v>0</v>
      </c>
      <c r="DD31" s="71">
        <f t="shared" ref="DD31" si="82">DC31*100%/AH31</f>
        <v>0</v>
      </c>
      <c r="DE31" s="114">
        <v>11</v>
      </c>
      <c r="DF31" s="115">
        <f t="shared" ref="DF31" si="83">DE31*100%/AH31</f>
        <v>0.16176470588235295</v>
      </c>
      <c r="DG31" s="124">
        <v>13</v>
      </c>
      <c r="DH31" s="113">
        <f t="shared" ref="DH31" si="84">DG31*100%/AH31</f>
        <v>0.19117647058823528</v>
      </c>
      <c r="DI31" s="112">
        <v>54</v>
      </c>
      <c r="DJ31" s="113">
        <f t="shared" ref="DJ31" si="85">DI31*100%/AH31</f>
        <v>0.79411764705882348</v>
      </c>
      <c r="DK31" s="73">
        <v>0</v>
      </c>
      <c r="DL31" s="71">
        <f t="shared" ref="DL31" si="86">DK31*100%/AH31</f>
        <v>0</v>
      </c>
      <c r="DM31" s="73">
        <v>0</v>
      </c>
      <c r="DN31" s="71">
        <f t="shared" ref="DN31" si="87">DM31*100%/AH31</f>
        <v>0</v>
      </c>
      <c r="DO31" s="73">
        <v>0</v>
      </c>
      <c r="DP31" s="71">
        <f t="shared" ref="DP31" si="88">DO31*100%/AH31</f>
        <v>0</v>
      </c>
      <c r="DQ31" s="112">
        <v>1</v>
      </c>
      <c r="DR31" s="113">
        <f t="shared" ref="DR31" si="89">DQ31*100%/AH31</f>
        <v>1.4705882352941176E-2</v>
      </c>
      <c r="DS31" s="122">
        <v>29</v>
      </c>
      <c r="DT31" s="117">
        <f t="shared" ref="DT31" si="90">DS31*100%/AH31</f>
        <v>0.4264705882352941</v>
      </c>
      <c r="DU31" s="116">
        <v>48</v>
      </c>
      <c r="DV31" s="117">
        <f t="shared" ref="DV31" si="91">DU31*100%/AH31</f>
        <v>0.70588235294117652</v>
      </c>
    </row>
    <row r="32" spans="1:126" ht="111" customHeight="1" thickBot="1" x14ac:dyDescent="0.3">
      <c r="A32" s="50" t="s">
        <v>205</v>
      </c>
      <c r="B32" s="50">
        <v>25</v>
      </c>
      <c r="C32" s="91" t="s">
        <v>259</v>
      </c>
      <c r="D32" s="91" t="s">
        <v>260</v>
      </c>
      <c r="E32" s="91" t="s">
        <v>242</v>
      </c>
      <c r="F32" s="91" t="s">
        <v>99</v>
      </c>
      <c r="G32" s="91">
        <v>1000</v>
      </c>
      <c r="H32" s="91" t="s">
        <v>3</v>
      </c>
      <c r="I32" s="91" t="s">
        <v>168</v>
      </c>
      <c r="J32" s="91">
        <v>3</v>
      </c>
      <c r="K32" s="215" t="s">
        <v>102</v>
      </c>
      <c r="L32" s="91" t="s">
        <v>103</v>
      </c>
      <c r="M32" s="91" t="s">
        <v>261</v>
      </c>
      <c r="N32" s="50" t="s">
        <v>1</v>
      </c>
      <c r="O32" s="91"/>
      <c r="P32" s="91"/>
      <c r="Q32" s="91"/>
      <c r="R32" s="91" t="s">
        <v>246</v>
      </c>
      <c r="S32" s="91" t="s">
        <v>114</v>
      </c>
      <c r="T32" s="125">
        <v>0</v>
      </c>
      <c r="U32" s="91" t="s">
        <v>255</v>
      </c>
      <c r="V32" s="215" t="s">
        <v>115</v>
      </c>
      <c r="W32" s="50"/>
      <c r="X32" s="132"/>
      <c r="Y32" s="132"/>
      <c r="Z32" s="50"/>
      <c r="AA32" s="50"/>
      <c r="AB32" s="50"/>
      <c r="AC32" s="50"/>
      <c r="AD32" s="133"/>
      <c r="AE32" s="50"/>
      <c r="AF32" s="52"/>
      <c r="AH32" s="68"/>
      <c r="AI32" s="70"/>
      <c r="AJ32" s="71"/>
      <c r="AK32" s="72"/>
      <c r="AL32" s="71"/>
      <c r="AM32" s="72"/>
      <c r="AN32" s="71"/>
      <c r="AO32" s="72"/>
      <c r="AP32" s="71"/>
      <c r="AQ32" s="72"/>
      <c r="AR32" s="71"/>
      <c r="AS32" s="72"/>
      <c r="AT32" s="71"/>
      <c r="AU32" s="72"/>
      <c r="AV32" s="71"/>
      <c r="AW32" s="72"/>
      <c r="AX32" s="71"/>
      <c r="AY32" s="72"/>
      <c r="AZ32" s="71"/>
      <c r="BA32" s="41"/>
      <c r="BB32" s="71"/>
      <c r="BC32" s="73"/>
      <c r="BD32" s="71"/>
      <c r="BE32" s="73"/>
      <c r="BF32" s="71"/>
      <c r="BG32" s="73"/>
      <c r="BH32" s="71"/>
      <c r="BI32" s="73"/>
      <c r="BJ32" s="71"/>
      <c r="BK32" s="73"/>
      <c r="BL32" s="71"/>
      <c r="BM32" s="73"/>
      <c r="BN32" s="71"/>
      <c r="BO32" s="73"/>
      <c r="BP32" s="71"/>
      <c r="BQ32" s="73"/>
      <c r="BR32" s="71"/>
      <c r="BS32" s="73"/>
      <c r="BT32" s="71"/>
      <c r="BU32" s="41"/>
      <c r="BV32" s="71"/>
      <c r="BW32" s="73"/>
      <c r="BX32" s="71"/>
      <c r="BY32" s="73"/>
      <c r="BZ32" s="71"/>
      <c r="CA32" s="73"/>
      <c r="CB32" s="71"/>
      <c r="CC32" s="73"/>
      <c r="CD32" s="71"/>
      <c r="CE32" s="73"/>
      <c r="CF32" s="71"/>
      <c r="CG32" s="73"/>
      <c r="CH32" s="71"/>
      <c r="CI32" s="73"/>
      <c r="CJ32" s="71"/>
      <c r="CK32" s="41"/>
      <c r="CL32" s="71"/>
      <c r="CM32" s="73"/>
      <c r="CN32" s="71"/>
      <c r="CO32" s="73"/>
      <c r="CP32" s="71"/>
      <c r="CQ32" s="73"/>
      <c r="CR32" s="71"/>
      <c r="CS32" s="73"/>
      <c r="CT32" s="71"/>
      <c r="CU32" s="41"/>
      <c r="CV32" s="71"/>
      <c r="CW32" s="73"/>
      <c r="CX32" s="71"/>
      <c r="CY32" s="73"/>
      <c r="CZ32" s="71"/>
      <c r="DA32" s="73"/>
      <c r="DB32" s="71"/>
      <c r="DC32" s="73"/>
      <c r="DD32" s="71"/>
      <c r="DE32" s="73"/>
      <c r="DF32" s="71"/>
      <c r="DG32" s="41"/>
      <c r="DH32" s="71"/>
      <c r="DI32" s="73"/>
      <c r="DJ32" s="71"/>
      <c r="DK32" s="73"/>
      <c r="DL32" s="71"/>
      <c r="DM32" s="73"/>
      <c r="DN32" s="71"/>
      <c r="DO32" s="73"/>
      <c r="DP32" s="71"/>
      <c r="DQ32" s="73"/>
      <c r="DR32" s="71"/>
      <c r="DS32" s="41"/>
      <c r="DT32" s="71"/>
      <c r="DU32" s="73"/>
      <c r="DV32" s="71"/>
    </row>
    <row r="33" spans="1:126" ht="111" customHeight="1" thickBot="1" x14ac:dyDescent="0.3">
      <c r="A33" s="50" t="s">
        <v>205</v>
      </c>
      <c r="B33" s="50">
        <v>26</v>
      </c>
      <c r="C33" s="91" t="s">
        <v>262</v>
      </c>
      <c r="D33" s="91" t="s">
        <v>263</v>
      </c>
      <c r="E33" s="91" t="s">
        <v>242</v>
      </c>
      <c r="F33" s="91" t="s">
        <v>264</v>
      </c>
      <c r="G33" s="91">
        <v>1500</v>
      </c>
      <c r="H33" s="91" t="s">
        <v>3</v>
      </c>
      <c r="I33" s="91" t="s">
        <v>168</v>
      </c>
      <c r="J33" s="91">
        <v>3</v>
      </c>
      <c r="K33" s="215" t="s">
        <v>126</v>
      </c>
      <c r="L33" s="91" t="s">
        <v>146</v>
      </c>
      <c r="M33" s="91" t="s">
        <v>265</v>
      </c>
      <c r="N33" s="50"/>
      <c r="O33" s="50" t="s">
        <v>1</v>
      </c>
      <c r="P33" s="91"/>
      <c r="Q33" s="91"/>
      <c r="R33" s="217" t="s">
        <v>148</v>
      </c>
      <c r="S33" s="91" t="s">
        <v>106</v>
      </c>
      <c r="T33" s="224">
        <v>150000000</v>
      </c>
      <c r="U33" s="91" t="s">
        <v>266</v>
      </c>
      <c r="V33" s="215" t="s">
        <v>267</v>
      </c>
      <c r="W33" s="50" t="s">
        <v>268</v>
      </c>
      <c r="X33" s="132">
        <v>0.01</v>
      </c>
      <c r="Y33" s="132" t="s">
        <v>269</v>
      </c>
      <c r="Z33" s="50">
        <v>3</v>
      </c>
      <c r="AA33" s="50" t="s">
        <v>60</v>
      </c>
      <c r="AB33" s="50" t="s">
        <v>60</v>
      </c>
      <c r="AC33" s="50" t="s">
        <v>60</v>
      </c>
      <c r="AD33" s="133" t="s">
        <v>118</v>
      </c>
      <c r="AE33" s="50">
        <v>150</v>
      </c>
      <c r="AF33" s="52">
        <v>130</v>
      </c>
      <c r="AH33" s="243">
        <v>156</v>
      </c>
      <c r="AI33" s="70">
        <v>0</v>
      </c>
      <c r="AJ33" s="71">
        <f>AI33*100%/AH33</f>
        <v>0</v>
      </c>
      <c r="AK33" s="112">
        <v>42</v>
      </c>
      <c r="AL33" s="113">
        <f t="shared" ref="AL33" si="92">AK33*100%/AH33</f>
        <v>0.26923076923076922</v>
      </c>
      <c r="AM33" s="72">
        <v>0</v>
      </c>
      <c r="AN33" s="71">
        <f t="shared" ref="AN33" si="93">AM33*100%/AH33</f>
        <v>0</v>
      </c>
      <c r="AO33" s="112">
        <v>1</v>
      </c>
      <c r="AP33" s="113">
        <f t="shared" ref="AP33" si="94">AO33*100%/AH33</f>
        <v>6.41025641025641E-3</v>
      </c>
      <c r="AQ33" s="72">
        <v>0</v>
      </c>
      <c r="AR33" s="71">
        <f t="shared" ref="AR33" si="95">AQ33*100%/AH33</f>
        <v>0</v>
      </c>
      <c r="AS33" s="72">
        <v>0</v>
      </c>
      <c r="AT33" s="71">
        <f t="shared" ref="AT33" si="96">AS33*100%/AH33</f>
        <v>0</v>
      </c>
      <c r="AU33" s="112">
        <v>3</v>
      </c>
      <c r="AV33" s="113">
        <f t="shared" ref="AV33" si="97">AU33*100%/AH33</f>
        <v>1.9230769230769232E-2</v>
      </c>
      <c r="AW33" s="112">
        <v>110</v>
      </c>
      <c r="AX33" s="113">
        <f t="shared" ref="AX33" si="98">AW33*100%/AH33</f>
        <v>0.70512820512820518</v>
      </c>
      <c r="AY33" s="72">
        <v>0</v>
      </c>
      <c r="AZ33" s="71">
        <f t="shared" ref="AZ33" si="99">AY33*100%/AH33</f>
        <v>0</v>
      </c>
      <c r="BA33" s="109">
        <v>1</v>
      </c>
      <c r="BB33" s="115">
        <f t="shared" ref="BB33" si="100">BA33*100%/AH33</f>
        <v>6.41025641025641E-3</v>
      </c>
      <c r="BC33" s="114">
        <v>1</v>
      </c>
      <c r="BD33" s="115">
        <f t="shared" ref="BD33" si="101">BC33*100%/AH33</f>
        <v>6.41025641025641E-3</v>
      </c>
      <c r="BE33" s="73">
        <v>0</v>
      </c>
      <c r="BF33" s="71">
        <f t="shared" ref="BF33" si="102">BE33*100%/AH33</f>
        <v>0</v>
      </c>
      <c r="BG33" s="73">
        <v>0</v>
      </c>
      <c r="BH33" s="71">
        <f t="shared" ref="BH33" si="103">BG33*100%/AH33</f>
        <v>0</v>
      </c>
      <c r="BI33" s="73">
        <v>0</v>
      </c>
      <c r="BJ33" s="71">
        <f t="shared" ref="BJ33" si="104">BI33*100%/AH33</f>
        <v>0</v>
      </c>
      <c r="BK33" s="73">
        <v>0</v>
      </c>
      <c r="BL33" s="71">
        <f t="shared" ref="BL33" si="105">BK33*100%/AH33</f>
        <v>0</v>
      </c>
      <c r="BM33" s="73">
        <v>0</v>
      </c>
      <c r="BN33" s="71">
        <f t="shared" ref="BN33" si="106">BM33*100%/AH33</f>
        <v>0</v>
      </c>
      <c r="BO33" s="114">
        <v>41</v>
      </c>
      <c r="BP33" s="115">
        <f t="shared" ref="BP33" si="107">BO33*100%/AH33</f>
        <v>0.26282051282051283</v>
      </c>
      <c r="BQ33" s="114">
        <v>112</v>
      </c>
      <c r="BR33" s="115">
        <f t="shared" ref="BR33" si="108">BQ33*100%/AH33</f>
        <v>0.71794871794871795</v>
      </c>
      <c r="BS33" s="73">
        <v>0</v>
      </c>
      <c r="BT33" s="71">
        <f t="shared" ref="BT33" si="109">BS33*100%/AH33</f>
        <v>0</v>
      </c>
      <c r="BU33" s="41">
        <v>0</v>
      </c>
      <c r="BV33" s="71">
        <f t="shared" ref="BV33" si="110">BU33*100%/AH33</f>
        <v>0</v>
      </c>
      <c r="BW33" s="73">
        <v>0</v>
      </c>
      <c r="BX33" s="71">
        <f t="shared" ref="BX33" si="111">BW33*100%/AH33</f>
        <v>0</v>
      </c>
      <c r="BY33" s="116">
        <v>5</v>
      </c>
      <c r="BZ33" s="117">
        <f t="shared" ref="BZ33" si="112">BY33*100%/AH33</f>
        <v>3.2051282051282048E-2</v>
      </c>
      <c r="CA33" s="116">
        <v>8</v>
      </c>
      <c r="CB33" s="117">
        <f t="shared" ref="CB33" si="113">CA33*100%/AH33</f>
        <v>5.128205128205128E-2</v>
      </c>
      <c r="CC33" s="116">
        <v>31</v>
      </c>
      <c r="CD33" s="117">
        <f t="shared" ref="CD33" si="114">CC33*100%/AH33</f>
        <v>0.19871794871794871</v>
      </c>
      <c r="CE33" s="116">
        <v>1</v>
      </c>
      <c r="CF33" s="117">
        <f t="shared" ref="CF33" si="115">CE33*100%/AH33</f>
        <v>6.41025641025641E-3</v>
      </c>
      <c r="CG33" s="116">
        <v>111</v>
      </c>
      <c r="CH33" s="117">
        <f t="shared" ref="CH33" si="116">CG33*100%/AH33</f>
        <v>0.71153846153846156</v>
      </c>
      <c r="CI33" s="73">
        <v>0</v>
      </c>
      <c r="CJ33" s="71">
        <f t="shared" ref="CJ33" si="117">CI33*100%/AH33</f>
        <v>0</v>
      </c>
      <c r="CK33" s="110">
        <v>14</v>
      </c>
      <c r="CL33" s="118">
        <f t="shared" ref="CL33" si="118">CK33*100%/AH33</f>
        <v>8.9743589743589744E-2</v>
      </c>
      <c r="CM33" s="119">
        <v>31</v>
      </c>
      <c r="CN33" s="118">
        <f t="shared" ref="CN33" si="119">CM33*100%/AH33</f>
        <v>0.19871794871794871</v>
      </c>
      <c r="CO33" s="73">
        <v>0</v>
      </c>
      <c r="CP33" s="71">
        <f t="shared" ref="CP33" si="120">CO33*100%/AH33</f>
        <v>0</v>
      </c>
      <c r="CQ33" s="119">
        <v>111</v>
      </c>
      <c r="CR33" s="118">
        <f t="shared" ref="CR33" si="121">CQ33*100%/AH33</f>
        <v>0.71153846153846156</v>
      </c>
      <c r="CS33" s="73">
        <v>0</v>
      </c>
      <c r="CT33" s="71">
        <f t="shared" ref="CT33" si="122">CS33*100%/AH33</f>
        <v>0</v>
      </c>
      <c r="CU33" s="109">
        <v>28</v>
      </c>
      <c r="CV33" s="115">
        <f t="shared" ref="CV33" si="123">CU33*100%/AH33</f>
        <v>0.17948717948717949</v>
      </c>
      <c r="CW33" s="73">
        <v>0</v>
      </c>
      <c r="CX33" s="71">
        <f t="shared" ref="CX33" si="124">CW33*100%/AH33</f>
        <v>0</v>
      </c>
      <c r="CY33" s="73">
        <v>0</v>
      </c>
      <c r="CZ33" s="71">
        <f t="shared" ref="CZ33" si="125">CY33*100%/AH33</f>
        <v>0</v>
      </c>
      <c r="DA33" s="114">
        <v>3</v>
      </c>
      <c r="DB33" s="115">
        <f t="shared" ref="DB33" si="126">DA33*100%/AH33</f>
        <v>1.9230769230769232E-2</v>
      </c>
      <c r="DC33" s="114">
        <v>125</v>
      </c>
      <c r="DD33" s="115">
        <f t="shared" ref="DD33" si="127">DC33*100%/AH33</f>
        <v>0.80128205128205132</v>
      </c>
      <c r="DE33" s="73">
        <v>0</v>
      </c>
      <c r="DF33" s="71">
        <f t="shared" ref="DF33" si="128">DE33*100%/AH33</f>
        <v>0</v>
      </c>
      <c r="DG33" s="124">
        <v>14</v>
      </c>
      <c r="DH33" s="113">
        <f t="shared" ref="DH33" si="129">DG33*100%/AH33</f>
        <v>8.9743589743589744E-2</v>
      </c>
      <c r="DI33" s="112">
        <v>31</v>
      </c>
      <c r="DJ33" s="113">
        <f t="shared" ref="DJ33" si="130">DI33*100%/AH33</f>
        <v>0.19871794871794871</v>
      </c>
      <c r="DK33" s="73">
        <v>0</v>
      </c>
      <c r="DL33" s="71">
        <f t="shared" ref="DL33" si="131">DK33*100%/AH33</f>
        <v>0</v>
      </c>
      <c r="DM33" s="73">
        <v>0</v>
      </c>
      <c r="DN33" s="71">
        <f t="shared" ref="DN33" si="132">DM33*100%/AH33</f>
        <v>0</v>
      </c>
      <c r="DO33" s="112">
        <v>111</v>
      </c>
      <c r="DP33" s="113">
        <f t="shared" ref="DP33" si="133">DO33*100%/AH33</f>
        <v>0.71153846153846156</v>
      </c>
      <c r="DQ33" s="73">
        <v>0</v>
      </c>
      <c r="DR33" s="71">
        <f t="shared" ref="DR33" si="134">DQ33*100%/AH33</f>
        <v>0</v>
      </c>
      <c r="DS33" s="122">
        <v>16</v>
      </c>
      <c r="DT33" s="117">
        <f t="shared" ref="DT33" si="135">DS33*100%/AH33</f>
        <v>0.10256410256410256</v>
      </c>
      <c r="DU33" s="116">
        <v>140</v>
      </c>
      <c r="DV33" s="117">
        <f t="shared" ref="DV33" si="136">DU33*100%/AH33</f>
        <v>0.89743589743589747</v>
      </c>
    </row>
    <row r="34" spans="1:126" ht="111" customHeight="1" thickBot="1" x14ac:dyDescent="0.3">
      <c r="A34" s="50" t="s">
        <v>164</v>
      </c>
      <c r="B34" s="50">
        <v>27</v>
      </c>
      <c r="C34" s="91" t="s">
        <v>270</v>
      </c>
      <c r="D34" s="217" t="s">
        <v>271</v>
      </c>
      <c r="E34" s="91" t="s">
        <v>98</v>
      </c>
      <c r="F34" s="217" t="s">
        <v>272</v>
      </c>
      <c r="G34" s="91">
        <v>80</v>
      </c>
      <c r="H34" s="91" t="s">
        <v>3</v>
      </c>
      <c r="I34" s="91" t="s">
        <v>195</v>
      </c>
      <c r="J34" s="217">
        <v>3</v>
      </c>
      <c r="K34" s="91" t="s">
        <v>126</v>
      </c>
      <c r="L34" s="91" t="s">
        <v>146</v>
      </c>
      <c r="M34" s="91" t="s">
        <v>273</v>
      </c>
      <c r="N34" s="51"/>
      <c r="O34" s="50" t="s">
        <v>1</v>
      </c>
      <c r="P34" s="217"/>
      <c r="Q34" s="91"/>
      <c r="R34" s="217" t="s">
        <v>148</v>
      </c>
      <c r="S34" s="91" t="s">
        <v>106</v>
      </c>
      <c r="T34" s="224">
        <v>118000000</v>
      </c>
      <c r="U34" s="91" t="s">
        <v>255</v>
      </c>
      <c r="V34" s="217" t="s">
        <v>274</v>
      </c>
      <c r="W34" s="50"/>
      <c r="X34" s="90"/>
      <c r="Y34" s="132"/>
      <c r="Z34" s="51"/>
      <c r="AA34" s="50"/>
      <c r="AB34" s="51"/>
      <c r="AC34" s="50"/>
      <c r="AD34" s="240"/>
      <c r="AE34" s="50"/>
      <c r="AF34" s="241"/>
      <c r="AH34" s="68"/>
      <c r="AI34" s="70"/>
      <c r="AJ34" s="71"/>
      <c r="AK34" s="72"/>
      <c r="AL34" s="71"/>
      <c r="AM34" s="72"/>
      <c r="AN34" s="71"/>
      <c r="AO34" s="72"/>
      <c r="AP34" s="71"/>
      <c r="AQ34" s="72"/>
      <c r="AR34" s="71"/>
      <c r="AS34" s="72"/>
      <c r="AT34" s="71"/>
      <c r="AU34" s="72"/>
      <c r="AV34" s="71"/>
      <c r="AW34" s="72"/>
      <c r="AX34" s="71"/>
      <c r="AY34" s="72"/>
      <c r="AZ34" s="71"/>
      <c r="BA34" s="41"/>
      <c r="BB34" s="71"/>
      <c r="BC34" s="73"/>
      <c r="BD34" s="71"/>
      <c r="BE34" s="73"/>
      <c r="BF34" s="71"/>
      <c r="BG34" s="73"/>
      <c r="BH34" s="71"/>
      <c r="BI34" s="73"/>
      <c r="BJ34" s="71"/>
      <c r="BK34" s="73"/>
      <c r="BL34" s="71"/>
      <c r="BM34" s="73"/>
      <c r="BN34" s="71"/>
      <c r="BO34" s="73"/>
      <c r="BP34" s="71"/>
      <c r="BQ34" s="73"/>
      <c r="BR34" s="71"/>
      <c r="BS34" s="73"/>
      <c r="BT34" s="71"/>
      <c r="BU34" s="41"/>
      <c r="BV34" s="71"/>
      <c r="BW34" s="73"/>
      <c r="BX34" s="71"/>
      <c r="BY34" s="73"/>
      <c r="BZ34" s="71"/>
      <c r="CA34" s="73"/>
      <c r="CB34" s="71"/>
      <c r="CC34" s="73"/>
      <c r="CD34" s="71"/>
      <c r="CE34" s="73"/>
      <c r="CF34" s="71"/>
      <c r="CG34" s="73"/>
      <c r="CH34" s="71"/>
      <c r="CI34" s="73"/>
      <c r="CJ34" s="71"/>
      <c r="CK34" s="41"/>
      <c r="CL34" s="71"/>
      <c r="CM34" s="73"/>
      <c r="CN34" s="71"/>
      <c r="CO34" s="73"/>
      <c r="CP34" s="71"/>
      <c r="CQ34" s="73"/>
      <c r="CR34" s="71"/>
      <c r="CS34" s="73"/>
      <c r="CT34" s="71"/>
      <c r="CU34" s="41"/>
      <c r="CV34" s="71"/>
      <c r="CW34" s="73"/>
      <c r="CX34" s="71"/>
      <c r="CY34" s="73"/>
      <c r="CZ34" s="71"/>
      <c r="DA34" s="73"/>
      <c r="DB34" s="71"/>
      <c r="DC34" s="73"/>
      <c r="DD34" s="71"/>
      <c r="DE34" s="73"/>
      <c r="DF34" s="71"/>
      <c r="DG34" s="41"/>
      <c r="DH34" s="71"/>
      <c r="DI34" s="73"/>
      <c r="DJ34" s="71"/>
      <c r="DK34" s="73"/>
      <c r="DL34" s="71"/>
      <c r="DM34" s="73"/>
      <c r="DN34" s="71"/>
      <c r="DO34" s="73"/>
      <c r="DP34" s="71"/>
      <c r="DQ34" s="73"/>
      <c r="DR34" s="71"/>
      <c r="DS34" s="41"/>
      <c r="DT34" s="71"/>
      <c r="DU34" s="73"/>
      <c r="DV34" s="71"/>
    </row>
    <row r="35" spans="1:126" ht="18.75" customHeight="1" thickBot="1" x14ac:dyDescent="0.3">
      <c r="A35" s="47"/>
      <c r="B35" s="47"/>
      <c r="C35" s="58"/>
      <c r="D35" s="58"/>
      <c r="E35" s="58"/>
      <c r="F35" s="58"/>
      <c r="G35" s="58"/>
      <c r="H35" s="58"/>
      <c r="I35" s="58"/>
      <c r="J35" s="58"/>
      <c r="K35" s="58"/>
      <c r="L35" s="58"/>
      <c r="M35" s="58"/>
      <c r="N35" s="1"/>
      <c r="O35" s="47"/>
      <c r="P35" s="96"/>
      <c r="Q35" s="1"/>
      <c r="R35" s="58"/>
      <c r="S35" s="58"/>
      <c r="T35" s="58"/>
      <c r="U35" s="58"/>
      <c r="V35" s="58"/>
      <c r="W35" s="47"/>
      <c r="X35" s="142"/>
      <c r="Y35" s="142"/>
      <c r="Z35" s="47"/>
      <c r="AA35" s="47"/>
      <c r="AB35" s="47"/>
      <c r="AC35" s="47"/>
      <c r="AD35" s="143"/>
      <c r="AE35" s="47"/>
      <c r="AI35" s="64"/>
      <c r="AK35" s="64"/>
      <c r="AL35" s="97"/>
      <c r="AM35" s="64"/>
      <c r="AN35" s="97"/>
      <c r="AO35" s="64"/>
      <c r="AP35" s="97"/>
      <c r="AQ35" s="64"/>
      <c r="AR35" s="97"/>
      <c r="AS35" s="64"/>
      <c r="AT35" s="97"/>
      <c r="AU35" s="64"/>
      <c r="AV35" s="97"/>
      <c r="AW35" s="64"/>
      <c r="AX35" s="97"/>
      <c r="AY35" s="64"/>
      <c r="AZ35" s="97"/>
      <c r="BA35" s="64"/>
      <c r="BB35" s="97"/>
      <c r="BC35" s="64"/>
      <c r="BD35" s="97"/>
      <c r="BE35" s="64"/>
      <c r="BF35" s="97"/>
      <c r="BG35" s="64"/>
      <c r="BH35" s="97"/>
      <c r="BI35" s="64"/>
      <c r="BJ35" s="97"/>
      <c r="BK35" s="64"/>
      <c r="BL35" s="97"/>
      <c r="BM35" s="64"/>
      <c r="BN35" s="97"/>
      <c r="BO35" s="64"/>
      <c r="BP35" s="97"/>
      <c r="BQ35" s="64"/>
      <c r="BR35" s="97"/>
      <c r="BS35" s="64"/>
      <c r="BT35" s="97"/>
      <c r="BU35" s="64"/>
      <c r="BV35" s="97"/>
      <c r="BW35" s="64"/>
      <c r="BX35" s="97"/>
      <c r="BY35" s="64"/>
      <c r="BZ35" s="97"/>
      <c r="CA35" s="64"/>
      <c r="CB35" s="97"/>
      <c r="CC35" s="64"/>
      <c r="CD35" s="97"/>
      <c r="CE35" s="64"/>
      <c r="CF35" s="97"/>
      <c r="CG35" s="64"/>
      <c r="CH35" s="97"/>
      <c r="CI35" s="64"/>
      <c r="CJ35" s="97"/>
      <c r="CK35" s="64"/>
      <c r="CL35" s="97"/>
      <c r="CM35" s="64"/>
      <c r="CN35" s="97"/>
      <c r="CO35" s="64"/>
      <c r="CP35" s="97"/>
      <c r="CQ35" s="64"/>
      <c r="CR35" s="97"/>
      <c r="CS35" s="64"/>
      <c r="CT35" s="97"/>
      <c r="CU35" s="64"/>
      <c r="CV35" s="97"/>
      <c r="CW35" s="64"/>
      <c r="CX35" s="97"/>
      <c r="CY35" s="64"/>
      <c r="CZ35" s="97"/>
      <c r="DA35" s="64"/>
      <c r="DB35" s="97"/>
      <c r="DC35" s="64"/>
      <c r="DD35" s="97"/>
      <c r="DE35" s="64"/>
      <c r="DF35" s="97"/>
      <c r="DG35" s="64"/>
      <c r="DH35" s="97"/>
      <c r="DI35" s="64"/>
      <c r="DJ35" s="97"/>
      <c r="DK35" s="64"/>
      <c r="DL35" s="97"/>
      <c r="DM35" s="64"/>
      <c r="DN35" s="97"/>
      <c r="DO35" s="64"/>
      <c r="DP35" s="97"/>
      <c r="DQ35" s="64"/>
      <c r="DR35" s="97"/>
      <c r="DS35" s="64"/>
      <c r="DT35" s="97"/>
      <c r="DU35" s="64"/>
      <c r="DV35" s="97"/>
    </row>
    <row r="36" spans="1:126" ht="30.75" thickBot="1" x14ac:dyDescent="0.3">
      <c r="C36" s="24"/>
      <c r="D36" s="22"/>
      <c r="E36" s="2"/>
      <c r="F36" s="24"/>
      <c r="G36" s="2"/>
      <c r="H36" s="2"/>
      <c r="I36" s="24"/>
      <c r="J36" s="2"/>
      <c r="K36" s="2"/>
      <c r="L36" s="2"/>
      <c r="M36" s="24"/>
      <c r="O36" s="2"/>
      <c r="R36" s="58"/>
      <c r="S36" s="58"/>
      <c r="T36" s="59"/>
      <c r="U36" s="58"/>
      <c r="V36" s="58"/>
      <c r="W36" s="101" t="s">
        <v>275</v>
      </c>
      <c r="X36" s="101" t="s">
        <v>276</v>
      </c>
      <c r="Z36" s="100" t="s">
        <v>277</v>
      </c>
      <c r="AA36" s="89" t="s">
        <v>278</v>
      </c>
      <c r="AB36" s="99" t="s">
        <v>279</v>
      </c>
    </row>
    <row r="37" spans="1:126" ht="15.75" thickBot="1" x14ac:dyDescent="0.3">
      <c r="C37" s="24"/>
      <c r="D37" s="22"/>
      <c r="E37" s="2"/>
      <c r="F37" s="24"/>
      <c r="G37" s="2"/>
      <c r="H37" s="2"/>
      <c r="I37" s="24"/>
      <c r="J37" s="2"/>
      <c r="K37" s="2"/>
      <c r="L37" s="2"/>
      <c r="M37" s="24"/>
      <c r="O37" s="2"/>
      <c r="R37" s="58"/>
      <c r="S37" s="58"/>
      <c r="T37" s="59"/>
      <c r="U37" s="58"/>
      <c r="V37" s="58"/>
      <c r="W37" s="103">
        <v>1</v>
      </c>
      <c r="X37" s="61">
        <f>SUM(X8:X34)/27</f>
        <v>0.22259259259259259</v>
      </c>
      <c r="Y37" s="62" t="s">
        <v>280</v>
      </c>
      <c r="Z37" s="95">
        <f>SUM(AE8:AE34)</f>
        <v>2006</v>
      </c>
      <c r="AA37" s="95">
        <f>SUM(AF8:AF34)</f>
        <v>1852</v>
      </c>
      <c r="AB37" s="98">
        <f>AA37/Z37</f>
        <v>0.9232303090727817</v>
      </c>
      <c r="AG37" s="67" t="s">
        <v>281</v>
      </c>
      <c r="AH37" s="60">
        <f>SUM(AH8:AH34)</f>
        <v>1105</v>
      </c>
      <c r="AI37" s="63">
        <f>SUM(AI8:AI34)</f>
        <v>39</v>
      </c>
      <c r="AJ37" s="76">
        <f>AI37*100%/AH37</f>
        <v>3.5294117647058823E-2</v>
      </c>
      <c r="AK37" s="63">
        <f>SUM(AK8:AK34)</f>
        <v>176</v>
      </c>
      <c r="AL37" s="76">
        <f>AK37*100%/AH37</f>
        <v>0.1592760180995475</v>
      </c>
      <c r="AM37" s="63">
        <f>SUM(AM8:AM34)</f>
        <v>17</v>
      </c>
      <c r="AN37" s="76">
        <f>AM37*100%/AH37</f>
        <v>1.5384615384615385E-2</v>
      </c>
      <c r="AO37" s="63">
        <f>SUM(AO8:AO34)</f>
        <v>5</v>
      </c>
      <c r="AP37" s="76">
        <f>AO37*100%/AH37</f>
        <v>4.5248868778280547E-3</v>
      </c>
      <c r="AQ37" s="63">
        <f>SUM(AQ8:AQ34)</f>
        <v>78</v>
      </c>
      <c r="AR37" s="76">
        <f>AQ37*100%/AH37</f>
        <v>7.0588235294117646E-2</v>
      </c>
      <c r="AS37" s="63">
        <f>SUM(AS8:AS34)</f>
        <v>2</v>
      </c>
      <c r="AT37" s="76">
        <f>AS37*100%/AH37</f>
        <v>1.8099547511312218E-3</v>
      </c>
      <c r="AU37" s="63">
        <f>SUM(AU8:AU34)</f>
        <v>564</v>
      </c>
      <c r="AV37" s="76">
        <f>AU37*100%/AH37</f>
        <v>0.51040723981900449</v>
      </c>
      <c r="AW37" s="63">
        <f>SUM(AW8:AW34)</f>
        <v>113</v>
      </c>
      <c r="AX37" s="76">
        <f>AW37*100%/AH37</f>
        <v>0.10226244343891402</v>
      </c>
      <c r="AY37" s="63">
        <f>SUM(AY8:AY34)</f>
        <v>111</v>
      </c>
      <c r="AZ37" s="76">
        <f>AY37*100%/AH37</f>
        <v>0.10045248868778281</v>
      </c>
      <c r="BA37" s="63">
        <f>SUM(BA8:BA34)</f>
        <v>25</v>
      </c>
      <c r="BB37" s="76">
        <f>BA37*100%/AH37</f>
        <v>2.2624434389140271E-2</v>
      </c>
      <c r="BC37" s="63">
        <f>SUM(BC8:BC34)</f>
        <v>17</v>
      </c>
      <c r="BD37" s="76">
        <f>BC37*100%/AH37</f>
        <v>1.5384615384615385E-2</v>
      </c>
      <c r="BE37" s="63">
        <f>SUM(BE8:BE34)</f>
        <v>6</v>
      </c>
      <c r="BF37" s="76">
        <f>BE37*100%/AH37</f>
        <v>5.4298642533936649E-3</v>
      </c>
      <c r="BG37" s="63">
        <f>SUM(BG8:BG34)</f>
        <v>2</v>
      </c>
      <c r="BH37" s="76">
        <f>BG37*100%/AH37</f>
        <v>1.8099547511312218E-3</v>
      </c>
      <c r="BI37" s="63">
        <f>SUM(BI8:BI34)</f>
        <v>4</v>
      </c>
      <c r="BJ37" s="76">
        <f>BI37*100%/AH37</f>
        <v>3.6199095022624436E-3</v>
      </c>
      <c r="BK37" s="63">
        <f>SUM(BK8:BK34)</f>
        <v>3</v>
      </c>
      <c r="BL37" s="76">
        <f>BK37*100%/AH37</f>
        <v>2.7149321266968325E-3</v>
      </c>
      <c r="BM37" s="63">
        <f>SUM(BM8:BM34)</f>
        <v>2</v>
      </c>
      <c r="BN37" s="76">
        <f>BM37*100%/AH37</f>
        <v>1.8099547511312218E-3</v>
      </c>
      <c r="BO37" s="63">
        <f>SUM(BO8:BO34)</f>
        <v>916</v>
      </c>
      <c r="BP37" s="76">
        <f>BO37*100%/AH37</f>
        <v>0.8289592760180996</v>
      </c>
      <c r="BQ37" s="63">
        <f>SUM(BQ8:BQ34)</f>
        <v>112</v>
      </c>
      <c r="BR37" s="76">
        <f>BQ37*100%/AH37</f>
        <v>0.10135746606334842</v>
      </c>
      <c r="BS37" s="63">
        <f>SUM(BS8:BS34)</f>
        <v>17</v>
      </c>
      <c r="BT37" s="76">
        <f>BS37*100%/AH37</f>
        <v>1.5384615384615385E-2</v>
      </c>
      <c r="BU37" s="63">
        <f>SUM(BU8:BU34)</f>
        <v>0</v>
      </c>
      <c r="BV37" s="76">
        <f>BU37*100%/AH37</f>
        <v>0</v>
      </c>
      <c r="BW37" s="63">
        <f>SUM(BW8:BW34)</f>
        <v>5</v>
      </c>
      <c r="BX37" s="76">
        <f>BW37*100%/AH37</f>
        <v>4.5248868778280547E-3</v>
      </c>
      <c r="BY37" s="63">
        <f>SUM(BY8:BY34)</f>
        <v>40</v>
      </c>
      <c r="BZ37" s="76">
        <f>BY37*100%/AH37</f>
        <v>3.6199095022624438E-2</v>
      </c>
      <c r="CA37" s="63">
        <f>SUM(CA8:CA34)</f>
        <v>153</v>
      </c>
      <c r="CB37" s="76">
        <f>CA37*100%/AH37</f>
        <v>0.13846153846153847</v>
      </c>
      <c r="CC37" s="63">
        <f>SUM(CC8:CC34)</f>
        <v>729</v>
      </c>
      <c r="CD37" s="76">
        <f>CC37*100%/AH37</f>
        <v>0.6597285067873303</v>
      </c>
      <c r="CE37" s="63">
        <f>SUM(CE8:CE34)</f>
        <v>61</v>
      </c>
      <c r="CF37" s="76">
        <f>CE37*100%/AH37</f>
        <v>5.5203619909502261E-2</v>
      </c>
      <c r="CG37" s="63">
        <f>SUM(CG8:CG34)</f>
        <v>111</v>
      </c>
      <c r="CH37" s="76">
        <f>CG37*100%/AH37</f>
        <v>0.10045248868778281</v>
      </c>
      <c r="CI37" s="63">
        <f>SUM(CI8:CI34)</f>
        <v>6</v>
      </c>
      <c r="CJ37" s="76">
        <f>CI37*100%/AH37</f>
        <v>5.4298642533936649E-3</v>
      </c>
      <c r="CK37" s="63">
        <f>SUM(CK8:CK34)</f>
        <v>284</v>
      </c>
      <c r="CL37" s="76">
        <f>CK37*100%/AH37</f>
        <v>0.25701357466063346</v>
      </c>
      <c r="CM37" s="63">
        <f>SUM(CM8:CM34)</f>
        <v>705</v>
      </c>
      <c r="CN37" s="76">
        <f>CM37*100%/AH37</f>
        <v>0.63800904977375561</v>
      </c>
      <c r="CO37" s="63">
        <f>SUM(CO8:CO34)</f>
        <v>0</v>
      </c>
      <c r="CP37" s="76">
        <f>CO37*100%/AH37</f>
        <v>0</v>
      </c>
      <c r="CQ37" s="63">
        <f>SUM(CQ8:CQ34)</f>
        <v>111</v>
      </c>
      <c r="CR37" s="76">
        <f>CQ37*100%/AH37</f>
        <v>0.10045248868778281</v>
      </c>
      <c r="CS37" s="63">
        <f>SUM(CS8:CS34)</f>
        <v>2</v>
      </c>
      <c r="CT37" s="76">
        <f>CS37*100%/AH37</f>
        <v>1.8099547511312218E-3</v>
      </c>
      <c r="CU37" s="63">
        <f>SUM(CU8:CU34)</f>
        <v>872</v>
      </c>
      <c r="CV37" s="76">
        <f>CU37*100%/AH37</f>
        <v>0.78914027149321264</v>
      </c>
      <c r="CW37" s="63">
        <f>SUM(CW8:CW34)</f>
        <v>12</v>
      </c>
      <c r="CX37" s="76">
        <f>CW37*100%/AH37</f>
        <v>1.085972850678733E-2</v>
      </c>
      <c r="CY37" s="63">
        <f>SUM(CY8:CY34)</f>
        <v>5</v>
      </c>
      <c r="CZ37" s="76">
        <f>CY37*100%/AH37</f>
        <v>4.5248868778280547E-3</v>
      </c>
      <c r="DA37" s="63">
        <f>SUM(DA8:DA34)</f>
        <v>19</v>
      </c>
      <c r="DB37" s="76">
        <f>DA37*100%/AH37</f>
        <v>1.7194570135746608E-2</v>
      </c>
      <c r="DC37" s="63">
        <f>SUM(DC8:DC34)</f>
        <v>126</v>
      </c>
      <c r="DD37" s="76">
        <f>DC37*100%/AH37</f>
        <v>0.11402714932126697</v>
      </c>
      <c r="DE37" s="63">
        <f>SUM(DE8:DE34)</f>
        <v>71</v>
      </c>
      <c r="DF37" s="76">
        <f>DE37*100%/AH37</f>
        <v>6.4253393665158365E-2</v>
      </c>
      <c r="DG37" s="63">
        <f>SUM(DG8:DG34)</f>
        <v>282</v>
      </c>
      <c r="DH37" s="76">
        <f>DG37*100%/AH37</f>
        <v>0.25520361990950224</v>
      </c>
      <c r="DI37" s="63">
        <f>SUM(DI8:DI34)</f>
        <v>703</v>
      </c>
      <c r="DJ37" s="76">
        <f>DI37*100%/AH37</f>
        <v>0.63619909502262439</v>
      </c>
      <c r="DK37" s="63">
        <f>SUM(DK8:DK34)</f>
        <v>0</v>
      </c>
      <c r="DL37" s="76">
        <f>DK37*100%/AH37</f>
        <v>0</v>
      </c>
      <c r="DM37" s="63">
        <f>SUM(DM8:DM34)</f>
        <v>0</v>
      </c>
      <c r="DN37" s="76">
        <f>DM37*100%/AH37</f>
        <v>0</v>
      </c>
      <c r="DO37" s="63">
        <f>SUM(DO8:DO34)</f>
        <v>111</v>
      </c>
      <c r="DP37" s="76">
        <f>DO37*100%/AH37</f>
        <v>0.10045248868778281</v>
      </c>
      <c r="DQ37" s="63">
        <f>SUM(DQ8:DQ34)</f>
        <v>9</v>
      </c>
      <c r="DR37" s="76">
        <f>DQ37*100%/AH37</f>
        <v>8.1447963800904983E-3</v>
      </c>
      <c r="DS37" s="63">
        <f>SUM(DS8:DS34)</f>
        <v>537</v>
      </c>
      <c r="DT37" s="76">
        <f>DS37*100%/AH37</f>
        <v>0.48597285067873303</v>
      </c>
      <c r="DU37" s="63">
        <f>SUM(DU8:DU34)</f>
        <v>577</v>
      </c>
      <c r="DV37" s="76">
        <f>DU37*100%/AH37</f>
        <v>0.5221719457013575</v>
      </c>
    </row>
    <row r="38" spans="1:126" ht="15.75" thickBot="1" x14ac:dyDescent="0.3">
      <c r="W38" s="108" t="s">
        <v>282</v>
      </c>
      <c r="X38" s="102" t="s">
        <v>283</v>
      </c>
    </row>
    <row r="39" spans="1:126" ht="64.5" customHeight="1" x14ac:dyDescent="0.25">
      <c r="P39" s="242"/>
      <c r="Q39" s="242"/>
      <c r="R39" s="242"/>
      <c r="S39" s="23"/>
      <c r="T39" s="23"/>
      <c r="U39" s="23"/>
      <c r="V39" s="23"/>
      <c r="X39" s="144"/>
      <c r="Y39" s="5" t="s">
        <v>284</v>
      </c>
      <c r="Z39" s="6" t="s">
        <v>285</v>
      </c>
      <c r="AA39" s="6" t="s">
        <v>286</v>
      </c>
      <c r="AB39" s="6" t="s">
        <v>287</v>
      </c>
      <c r="AC39" s="145" t="s">
        <v>91</v>
      </c>
      <c r="AD39" s="29" t="s">
        <v>92</v>
      </c>
      <c r="AE39" s="156"/>
      <c r="AF39" s="153"/>
      <c r="AG39" s="39"/>
    </row>
    <row r="40" spans="1:126" ht="40.5" customHeight="1" x14ac:dyDescent="0.25">
      <c r="P40" s="242"/>
      <c r="Q40" s="242"/>
      <c r="R40" s="242"/>
      <c r="S40" s="23"/>
      <c r="T40" s="23"/>
      <c r="U40" s="23"/>
      <c r="V40" s="23"/>
      <c r="X40" s="7" t="s">
        <v>288</v>
      </c>
      <c r="Y40" s="8">
        <f>(AA40)/AB40</f>
        <v>0.17391304347826086</v>
      </c>
      <c r="Z40" s="11">
        <v>4</v>
      </c>
      <c r="AA40" s="9">
        <v>4</v>
      </c>
      <c r="AB40" s="30">
        <v>23</v>
      </c>
      <c r="AC40" s="32">
        <v>140</v>
      </c>
      <c r="AD40" s="33">
        <v>74</v>
      </c>
      <c r="AE40" s="154"/>
      <c r="AF40" s="155"/>
      <c r="AG40" s="45"/>
    </row>
    <row r="41" spans="1:126" ht="63.75" customHeight="1" x14ac:dyDescent="0.25">
      <c r="P41" s="242"/>
      <c r="Q41" s="242"/>
      <c r="R41" s="242"/>
      <c r="S41" s="24"/>
      <c r="T41" s="24"/>
      <c r="U41" s="24"/>
      <c r="V41" s="24"/>
      <c r="X41" s="10" t="s">
        <v>289</v>
      </c>
      <c r="Y41" s="8">
        <f>(AA41)/AB41</f>
        <v>8.3333333333333329E-2</v>
      </c>
      <c r="Z41" s="11">
        <v>2</v>
      </c>
      <c r="AA41" s="9">
        <v>2</v>
      </c>
      <c r="AB41" s="30">
        <v>24</v>
      </c>
      <c r="AC41" s="32">
        <v>1716</v>
      </c>
      <c r="AD41" s="33">
        <v>1648</v>
      </c>
      <c r="AE41" s="158"/>
      <c r="AF41" s="159"/>
      <c r="AG41" s="40"/>
    </row>
    <row r="42" spans="1:126" ht="24.75" customHeight="1" x14ac:dyDescent="0.25">
      <c r="B42" s="65"/>
      <c r="P42" s="242"/>
      <c r="Q42" s="242"/>
      <c r="R42" s="242"/>
      <c r="S42" s="2"/>
      <c r="T42" s="2"/>
      <c r="U42" s="2"/>
      <c r="V42" s="2"/>
      <c r="X42" s="10" t="s">
        <v>290</v>
      </c>
      <c r="Y42" s="8">
        <f>(AA42)/AB42</f>
        <v>0</v>
      </c>
      <c r="Z42" s="18"/>
      <c r="AA42" s="14"/>
      <c r="AB42" s="31">
        <v>26</v>
      </c>
      <c r="AC42" s="32"/>
      <c r="AD42" s="33"/>
      <c r="AE42" s="156"/>
      <c r="AF42" s="153"/>
      <c r="AG42" s="39"/>
    </row>
    <row r="43" spans="1:126" ht="78.75" customHeight="1" x14ac:dyDescent="0.25">
      <c r="B43" s="3"/>
      <c r="G43" s="12"/>
      <c r="P43" s="242"/>
      <c r="Q43" s="242"/>
      <c r="R43" s="242"/>
      <c r="S43" s="2"/>
      <c r="T43" s="2"/>
      <c r="U43" s="2"/>
      <c r="V43" s="2"/>
      <c r="X43" s="10" t="s">
        <v>291</v>
      </c>
      <c r="Y43" s="8">
        <f t="shared" ref="Y43" si="137">(AA43)/AB43</f>
        <v>0</v>
      </c>
      <c r="Z43" s="146"/>
      <c r="AA43" s="147"/>
      <c r="AB43" s="148">
        <v>26</v>
      </c>
      <c r="AC43" s="32"/>
      <c r="AD43" s="33"/>
      <c r="AE43" s="156"/>
      <c r="AF43" s="153"/>
      <c r="AG43" s="39"/>
    </row>
    <row r="44" spans="1:126" ht="31.5" customHeight="1" thickBot="1" x14ac:dyDescent="0.3">
      <c r="P44" s="242"/>
      <c r="Q44" s="242"/>
      <c r="R44" s="242"/>
      <c r="S44" s="24"/>
      <c r="T44" s="24"/>
      <c r="U44" s="24"/>
      <c r="V44" s="24"/>
      <c r="X44" s="15" t="s">
        <v>292</v>
      </c>
      <c r="Y44" s="20">
        <f>SUM(Y40:Y43)</f>
        <v>0.25724637681159418</v>
      </c>
      <c r="Z44" s="19">
        <f>SUM(Z40:Z43)</f>
        <v>6</v>
      </c>
      <c r="AA44" s="34">
        <f>SUM(AA40:AA43)</f>
        <v>6</v>
      </c>
      <c r="AB44" s="38">
        <v>26</v>
      </c>
      <c r="AC44" s="106">
        <f>SUM(AC40:AC43)</f>
        <v>1856</v>
      </c>
      <c r="AD44" s="107">
        <f>SUM(AD40:AD43)</f>
        <v>1722</v>
      </c>
      <c r="AE44" s="157"/>
      <c r="AF44" s="157"/>
      <c r="AG44" s="46"/>
    </row>
    <row r="45" spans="1:126" ht="31.5" customHeight="1" thickBot="1" x14ac:dyDescent="0.3">
      <c r="P45" s="242"/>
      <c r="Q45" s="242"/>
      <c r="R45" s="242"/>
      <c r="S45" s="24"/>
      <c r="T45" s="24"/>
      <c r="U45" s="24"/>
      <c r="V45" s="24"/>
      <c r="X45" s="16"/>
      <c r="Y45" s="21"/>
      <c r="Z45" s="13"/>
      <c r="AA45" s="13"/>
      <c r="AB45" s="13"/>
      <c r="AC45" s="160">
        <f>(AD44/AC44)</f>
        <v>0.92780172413793105</v>
      </c>
      <c r="AD45" s="161"/>
      <c r="AE45" s="105"/>
    </row>
    <row r="46" spans="1:126" ht="31.5" customHeight="1" x14ac:dyDescent="0.25">
      <c r="P46" s="242"/>
      <c r="Q46" s="242"/>
      <c r="R46" s="242"/>
      <c r="S46" s="2"/>
      <c r="T46" s="2"/>
      <c r="U46" s="2"/>
      <c r="V46" s="2"/>
      <c r="X46" s="16"/>
      <c r="Y46" s="17"/>
      <c r="Z46" s="13"/>
      <c r="AA46" s="13"/>
      <c r="AB46" s="13"/>
      <c r="AC46" s="104"/>
      <c r="AD46" s="104"/>
    </row>
    <row r="47" spans="1:126" ht="28.5" customHeight="1" x14ac:dyDescent="0.25">
      <c r="P47" s="242"/>
      <c r="Q47" s="242"/>
      <c r="R47" s="242"/>
      <c r="S47" s="2"/>
      <c r="T47" s="2"/>
      <c r="U47" s="2"/>
      <c r="V47" s="2"/>
    </row>
    <row r="48" spans="1:126" x14ac:dyDescent="0.25">
      <c r="P48" s="242"/>
      <c r="Q48" s="242"/>
      <c r="R48" s="242"/>
      <c r="AB48" t="s">
        <v>293</v>
      </c>
    </row>
    <row r="49" spans="16:18" x14ac:dyDescent="0.25">
      <c r="P49" s="242"/>
      <c r="Q49" s="242"/>
      <c r="R49" s="242"/>
    </row>
    <row r="50" spans="16:18" x14ac:dyDescent="0.25">
      <c r="P50" s="242"/>
      <c r="Q50" s="242"/>
      <c r="R50" s="242"/>
    </row>
    <row r="51" spans="16:18" x14ac:dyDescent="0.25">
      <c r="P51" s="242"/>
      <c r="Q51" s="242"/>
      <c r="R51" s="242"/>
    </row>
    <row r="52" spans="16:18" x14ac:dyDescent="0.25">
      <c r="P52" s="242"/>
      <c r="Q52" s="242"/>
      <c r="R52" s="242"/>
    </row>
  </sheetData>
  <autoFilter ref="A7:AF37" xr:uid="{F5DB78D3-E0B7-4D68-AA78-816A5C3E9F36}"/>
  <mergeCells count="76">
    <mergeCell ref="DS6:DT6"/>
    <mergeCell ref="DU6:DV6"/>
    <mergeCell ref="DS5:DV5"/>
    <mergeCell ref="CK6:CL6"/>
    <mergeCell ref="CM6:CN6"/>
    <mergeCell ref="CO6:CP6"/>
    <mergeCell ref="CQ6:CR6"/>
    <mergeCell ref="CS6:CT6"/>
    <mergeCell ref="CK5:CT5"/>
    <mergeCell ref="DG5:DR5"/>
    <mergeCell ref="DG6:DH6"/>
    <mergeCell ref="DI6:DJ6"/>
    <mergeCell ref="DK6:DL6"/>
    <mergeCell ref="DM6:DN6"/>
    <mergeCell ref="DO6:DP6"/>
    <mergeCell ref="DQ6:DR6"/>
    <mergeCell ref="AH5:AH7"/>
    <mergeCell ref="CU6:CV6"/>
    <mergeCell ref="CW6:CX6"/>
    <mergeCell ref="CY6:CZ6"/>
    <mergeCell ref="DA6:DB6"/>
    <mergeCell ref="BS6:BT6"/>
    <mergeCell ref="BA5:BT5"/>
    <mergeCell ref="BU6:BV6"/>
    <mergeCell ref="BW6:BX6"/>
    <mergeCell ref="BY6:BZ6"/>
    <mergeCell ref="CU5:DF5"/>
    <mergeCell ref="DC6:DD6"/>
    <mergeCell ref="BU5:CJ5"/>
    <mergeCell ref="BA6:BB6"/>
    <mergeCell ref="BC6:BD6"/>
    <mergeCell ref="BE6:BF6"/>
    <mergeCell ref="BG6:BH6"/>
    <mergeCell ref="BI6:BJ6"/>
    <mergeCell ref="BK6:BL6"/>
    <mergeCell ref="BM6:BN6"/>
    <mergeCell ref="BO6:BP6"/>
    <mergeCell ref="BQ6:BR6"/>
    <mergeCell ref="CA6:CB6"/>
    <mergeCell ref="CC6:CD6"/>
    <mergeCell ref="CE6:CF6"/>
    <mergeCell ref="CG6:CH6"/>
    <mergeCell ref="AY6:AZ6"/>
    <mergeCell ref="AI5:AZ5"/>
    <mergeCell ref="AK6:AL6"/>
    <mergeCell ref="AM6:AN6"/>
    <mergeCell ref="AO6:AP6"/>
    <mergeCell ref="AQ6:AR6"/>
    <mergeCell ref="AS6:AT6"/>
    <mergeCell ref="A1:D5"/>
    <mergeCell ref="A6:R6"/>
    <mergeCell ref="AB4:AF5"/>
    <mergeCell ref="W6:AF6"/>
    <mergeCell ref="AI6:AJ6"/>
    <mergeCell ref="AH3:DV4"/>
    <mergeCell ref="DE6:DF6"/>
    <mergeCell ref="E4:AA5"/>
    <mergeCell ref="AB1:AF1"/>
    <mergeCell ref="AB2:AF3"/>
    <mergeCell ref="E1:AA1"/>
    <mergeCell ref="E2:AA2"/>
    <mergeCell ref="E3:AA3"/>
    <mergeCell ref="CI6:CJ6"/>
    <mergeCell ref="AU6:AV6"/>
    <mergeCell ref="AW6:AX6"/>
    <mergeCell ref="AE40:AF40"/>
    <mergeCell ref="AE39:AF39"/>
    <mergeCell ref="AE44:AF44"/>
    <mergeCell ref="AE41:AF41"/>
    <mergeCell ref="AE42:AF42"/>
    <mergeCell ref="AE43:AF43"/>
    <mergeCell ref="AC45:AD45"/>
    <mergeCell ref="A8:A14"/>
    <mergeCell ref="A24:A27"/>
    <mergeCell ref="A22:A23"/>
    <mergeCell ref="A19:A21"/>
  </mergeCells>
  <dataValidations count="2">
    <dataValidation type="list" allowBlank="1" showInputMessage="1" showErrorMessage="1" sqref="K16:K17 K19:K28 K31:K34" xr:uid="{A0027F0A-D7DA-4103-B26A-9EBE82EC672E}">
      <formula1>"Presencial, Virtual, Presencial y Virtual"</formula1>
    </dataValidation>
    <dataValidation type="whole" allowBlank="1" showInputMessage="1" showErrorMessage="1" sqref="Q17 Q24:Q27 Q20 Q31:Q34" xr:uid="{91D55886-94EB-4165-AE82-D9024E966B1A}">
      <formula1>0</formula1>
      <formula2>10000000000</formula2>
    </dataValidation>
  </dataValidations>
  <pageMargins left="0.7" right="0.7" top="0.75" bottom="0.75" header="0.3" footer="0.3"/>
  <pageSetup scale="1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631bdd96-6b4d-4de5-9423-206b4fb666fb" xsi:nil="true"/>
    <lcf76f155ced4ddcb4097134ff3c332f xmlns="631bdd96-6b4d-4de5-9423-206b4fb666fb">
      <Terms xmlns="http://schemas.microsoft.com/office/infopath/2007/PartnerControls"/>
    </lcf76f155ced4ddcb4097134ff3c332f>
    <TaxCatchAll xmlns="bd31c79d-7e1d-4487-9c6b-a87e62486ec2" xsi:nil="true"/>
    <SharedWithUsers xmlns="bd31c79d-7e1d-4487-9c6b-a87e62486ec2">
      <UserInfo>
        <DisplayName>Yuli Marcela Lopez Cifuentes</DisplayName>
        <AccountId>14</AccountId>
        <AccountType/>
      </UserInfo>
    </SharedWithUsers>
  </documentManagement>
</p:properties>
</file>

<file path=customXml/itemProps1.xml><?xml version="1.0" encoding="utf-8"?>
<ds:datastoreItem xmlns:ds="http://schemas.openxmlformats.org/officeDocument/2006/customXml" ds:itemID="{ABF6BDF4-7F2F-48A8-9617-E19D71C549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3BC9EC8-7999-4A84-A4E2-A98C3F206610}">
  <ds:schemaRefs>
    <ds:schemaRef ds:uri="http://schemas.microsoft.com/sharepoint/v3/contenttype/forms"/>
  </ds:schemaRefs>
</ds:datastoreItem>
</file>

<file path=customXml/itemProps3.xml><?xml version="1.0" encoding="utf-8"?>
<ds:datastoreItem xmlns:ds="http://schemas.openxmlformats.org/officeDocument/2006/customXml" ds:itemID="{E74F1BD7-7A95-414C-92E7-E2697E9B2A42}">
  <ds:schemaRefs>
    <ds:schemaRef ds:uri="http://www.w3.org/XML/1998/namespace"/>
    <ds:schemaRef ds:uri="http://schemas.microsoft.com/office/2006/metadata/properties"/>
    <ds:schemaRef ds:uri="http://schemas.microsoft.com/office/2006/documentManagement/types"/>
    <ds:schemaRef ds:uri="http://purl.org/dc/elements/1.1/"/>
    <ds:schemaRef ds:uri="http://purl.org/dc/dcmitype/"/>
    <ds:schemaRef ds:uri="http://schemas.microsoft.com/office/infopath/2007/PartnerControls"/>
    <ds:schemaRef ds:uri="http://schemas.openxmlformats.org/package/2006/metadata/core-properties"/>
    <ds:schemaRef ds:uri="bd31c79d-7e1d-4487-9c6b-a87e62486ec2"/>
    <ds:schemaRef ds:uri="631bdd96-6b4d-4de5-9423-206b4fb666fb"/>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Portada</vt:lpstr>
      <vt:lpstr>Informe seguimiento 15-08-2024</vt:lpstr>
      <vt:lpstr>ReportConsolidado EPC - RC 2024</vt:lpstr>
      <vt:lpstr>'Informe seguimiento 15-08-2024'!Área_de_impresión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2022-04-19T16:38:42Z</dcterms:created>
  <dcterms:modified xsi:type="dcterms:W3CDTF">2024-08-12T19:11:29Z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0x010100815710B815D6EB45A31A0A9428357C62</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