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029"/>
  <workbookPr defaultThemeVersion="166925"/>
  <mc:AlternateContent xmlns:mc="http://schemas.openxmlformats.org/markup-compatibility/2006">
    <mc:Choice Requires="x15">
      <x15ac:absPath xmlns:x15ac="http://schemas.microsoft.com/office/spreadsheetml/2010/11/ac" url="C:\Users\Juvalero\Desktop\"/>
    </mc:Choice>
  </mc:AlternateContent>
  <xr:revisionPtr revIDLastSave="0" documentId="13_ncr:1_{267E4A77-B71B-4DB0-813C-8FE83735A6B0}" xr6:coauthVersionLast="47" xr6:coauthVersionMax="47" xr10:uidLastSave="{00000000-0000-0000-0000-000000000000}"/>
  <bookViews>
    <workbookView xWindow="-120" yWindow="-120" windowWidth="29040" windowHeight="15840" xr2:uid="{B30A4396-83BD-4093-9445-B4E45055A08F}"/>
  </bookViews>
  <sheets>
    <sheet name="Reporte resultados EPC"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35" i="2" l="1"/>
  <c r="Y32" i="2"/>
  <c r="Y31" i="2"/>
  <c r="U35" i="2"/>
  <c r="U33" i="2"/>
  <c r="U32" i="2"/>
  <c r="U31" i="2"/>
  <c r="Q34" i="2"/>
  <c r="Q32" i="2"/>
  <c r="Q31" i="2"/>
  <c r="M36" i="2"/>
  <c r="M35" i="2"/>
  <c r="M34" i="2"/>
  <c r="D38" i="2"/>
  <c r="D37" i="2"/>
  <c r="D36" i="2"/>
  <c r="D35" i="2"/>
  <c r="D34" i="2"/>
  <c r="D33" i="2"/>
  <c r="D32" i="2"/>
  <c r="D31" i="2"/>
  <c r="P48" i="2"/>
  <c r="P31" i="2"/>
  <c r="P36" i="2" s="1"/>
  <c r="T31" i="2"/>
  <c r="P32" i="2"/>
  <c r="T32" i="2"/>
  <c r="T37" i="2" s="1"/>
  <c r="L34" i="2"/>
  <c r="L41" i="2" s="1"/>
  <c r="L35" i="2"/>
  <c r="C37" i="2"/>
  <c r="C41" i="2" s="1"/>
  <c r="X37" i="2"/>
  <c r="G41" i="2"/>
  <c r="H41" i="2"/>
  <c r="P43" i="2"/>
  <c r="R43" i="2"/>
  <c r="H48" i="2"/>
  <c r="X48" i="2"/>
  <c r="Y37" i="2" l="1"/>
  <c r="U37" i="2"/>
  <c r="Q36" i="2"/>
  <c r="M41" i="2"/>
  <c r="D41" i="2"/>
</calcChain>
</file>

<file path=xl/sharedStrings.xml><?xml version="1.0" encoding="utf-8"?>
<sst xmlns="http://schemas.openxmlformats.org/spreadsheetml/2006/main" count="175" uniqueCount="142">
  <si>
    <t>la capacitacion presencial es un espacio que brinda herramientas de mayor conocimiento, una mejor  conexión con los temas a tratar y mejor interacción con los grupos de los diferentes departamentos</t>
  </si>
  <si>
    <t>Observaciones:</t>
  </si>
  <si>
    <t>x</t>
  </si>
  <si>
    <t>5. ¿Se brindó respuesta a todas las solicitudes realizadas por los ciudadanos durante el ejercicio de participación ciudadana?</t>
  </si>
  <si>
    <t xml:space="preserve">Se realizo fue test y pres tes de las capacitaciones y no de la percepción del servicio </t>
  </si>
  <si>
    <t>4. ¿Se aplicó encuesta de medición de la percepción de  la calidad del ejercicio de participación ciudadana?</t>
  </si>
  <si>
    <t xml:space="preserve">Es un evento que se lleva a cabo desde lo técnico </t>
  </si>
  <si>
    <t>3. ¿Se solicitó acompañamiento para la planeación y ejecución del ejercicio de participación ciudadana al GIT Servicio Integral al ciudadano?</t>
  </si>
  <si>
    <t>2.¿La información a entregar en el ejercicio de participación ciudadana fue preparada y planeada?</t>
  </si>
  <si>
    <t xml:space="preserve"> </t>
  </si>
  <si>
    <t>1. ¿Se realizó divulgación del ejercicio de manera anticipada?</t>
  </si>
  <si>
    <t>Fecha</t>
  </si>
  <si>
    <t>¿Por qué?</t>
  </si>
  <si>
    <t>No</t>
  </si>
  <si>
    <t>Si</t>
  </si>
  <si>
    <t>Preguntas</t>
  </si>
  <si>
    <t>6. Preguntas finales</t>
  </si>
  <si>
    <t xml:space="preserve">                                                                                                                                                                                                                                                                                                                                                                                                                                                                                                                                                                                                                                                                                                                                                                                                                                                                                                                                                                                                                                                                                                                                                                                                                                                                                                                                                                                                                                                                                                                                                                                                                                                                                                                                                                                                                                                                                                                                                                                                                                                                                                                                                                                                                                                                                                                                                                                                                                                                                                                                                                                                                                                                                                                                                                                                                                                                                                                                                                                                                                                                                                                                                                                                                                                                                                                                                                                                                                                                                                                                                                                                                                                                                                                                                                                                                                                                                                                                                                                                                                                                                                                                                                                                                                                                                                                                                                                                                                                                                                                                                                                                                                                                                                                                                                                                                                                                                                                                                                                                                                                                                                                                                                                                                                                                                                                                                                                                                                                                                                                                                                                                                                                                                                                                                                                                                                                                                                                                                                                                                                                                                                                                                                                                                                                                                                                                                                                                                                                                                                                                                                                                                                                                                                                                                                                                                                                                                                                                                                                                                                                                                                                                                                                                                                                                                                                                                                                                                                                                                                                                                                                                                                                                                                                                                                                                                                                                                                                                                                                                                                                                                                                                                                                                                                                                                                                                                                                                                                                                                                                                                                                                                                                                                                                                                                                                                                                                                                                                                                                                                                                                                                                                                                                                                                                                                                                                                                                                                                                                                                                                                                                                                                                                                                                                                                                                                                                                                                                                                                                                                                                                                                                                                                                                                                                                                                                                                                                                                                                                                                                                                                                                                                                                                                                                                                                                                                                                                                                                                                                                                                                                                                                                                                                                                                                                                                                                                                                                                                                                                                                                                                                                                                                                                                                                                                                                                                                                                                                                                                                                                                                                                                                                                                                                                                                                                                                                                                                                                                                                                                                                                                                                                                                                                                                                                                                                                                                                                                                                                                                                                                                                                                                                                                                                                                                                                                                                                                                                                                                                                                                                                                                                                                                                                                                                                                                                                                                                                                                                                                                                                                                                                                                                                                                                                                                                                                                                                                                                                                                                                                                                                                                                                                                                                                                                                                                                                                                                                                                                                                                                                                                                                                                                                                                                                                                                                                                                                                                                                                                                                                                                                                                                                                                                                                                                                                                                                                                                                                                                                                                                                                                                                                                                                                                                                                                                                                                                                                                                                                                                                                                                                                                                                                                                                                                                                                                                                                                                                                                                                                                                                                                                                                                                                                                                                                                                                                                                                                                                                                                                                                                                                                                                                                                                                                                                                                                                                                                                                                                                                                                                                                                                                                                                                                                                                                                                                                                                                                                                                                                                                                                                                                                                                                                                                                                                                                                                                                                                                                                                                                                                                                                                                                                                                                                                                                                                                                                                                                                                                                                                                                                                                                                                                                                                                                                                                                                                                                                                                                                                                                                                                                                                                                                                                                                                                                                                                                                                                                                                                                                                                                                                                                                                                                                                                                                                                                                                                                                                                                                                                                                                                                                                                                                                                                                                                                                                                                                                                                                                                                                                                                                                                                                                                                                                                                                                                                                                                                                                                                                                                                                                                                                                                                                                                                                                                                                                                                                                                                                                                                                                                                                                                                                                                                                                                                                                                                                                                                                                                                                                                                                                                                                                                                                                                                                                                                                                                                                                                                                                                                                                                                                                                                                                                                                                                                                                                                                                                                                                                                                                                                                                                                                                                                                                                                                                                                                                                                                                                                                                                                                                                                                                                                                                                                                                                                                                                                                                                                                                                                                                                                                                                                                                                                                                                                                                                                                                                                                                                                                                                                                                                                                                                                                                                                                                                                                                                                                                                                                                                                                                                                                                                                                                                                                                                                                                                                                                                                                                                                                                                                                                                                                                                                                                                                                                                                                                                                                                                                                                                                                                                                                                                                                                                                                                                                                                                                                                                                                                                                                                                                                                                                                                                                                                                                                                                                                                                                                                                                                                                                                                                                                                                                                                                                                                                                                                                                                                                                                                                                                                                                                                                                                                                                                                                                                                                                                                                                                                                                                                                                                                                                                                                                                                                                                                                                                                                                                                                                                                                                                                                                                                                                                                                                                                                                                                                                                                                                                                                                                                                                                                                                                                                                                                                                                                                                                                                                                                                                                                                                                                                                                                                                                                                                                                                                                                                                                                                                                                                                                                                                                                                                                                                                                                                                                                                                                                                                                                                                                                                                                                                                                                                                                                                                                                                                                                                                                                                                                                                                                                                                                                                                                                                                                                                                                                                                                                                                                                                                                                                                                                                                                                                                                                                                                                                                                                                                                                                                                                                                                                                                                                                                                                                                                                                                                                                                                                                                                                                                                                                                                                                                                                                                                                                                                                                                                                                                                                                                                                                                                                                                                                                                                                                                                                                                                               </t>
  </si>
  <si>
    <t xml:space="preserve">Planillas de asistencia de eventos </t>
  </si>
  <si>
    <t xml:space="preserve">Seguir con procesos de capacitacion desde la presencialidad y virtualidad con otras metodologicas </t>
  </si>
  <si>
    <t>Fecha de Cumplimiento</t>
  </si>
  <si>
    <t>Evidencia de Registro</t>
  </si>
  <si>
    <t>Compromisos</t>
  </si>
  <si>
    <t xml:space="preserve">No. </t>
  </si>
  <si>
    <t xml:space="preserve">5. Registro de compromisos </t>
  </si>
  <si>
    <t xml:space="preserve">Mayor compromiso desde las personas a capacitar,ya que desde la virtualidad se registran pero no estan durante toda la jornada de la capacitación, se ve la intermitencia dentro de la participación </t>
  </si>
  <si>
    <t>Elementos por mejorar:</t>
  </si>
  <si>
    <t>Fortalezas evidenciadas</t>
  </si>
  <si>
    <t xml:space="preserve">es importante que se contrate el personal sobre los tiempos para no ejecutar tantas capacitaciones del programa Deportes+ ya que en ocasiones se teniea que hacer capactiaciones con 15 o 20 personas,lo cual es unproceso de desgaste para el grupo de apoyo ya que se debe hacer cada ocho dias las capacitaciones de acuerdo a la contratación que no fue continua </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</si>
  <si>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</si>
  <si>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Dentro de las capacitaciones de Deportes+ se trato los temas de la guia metodologica donde estan las acciones a realizarse en el territorio. 
Capacitación presencial se trato temas como organización de eventos, proyectos.</t>
  </si>
  <si>
    <t>Temas tratados:</t>
  </si>
  <si>
    <t>4. Descripción del desarrollo del ejercicio de participación ciudadana</t>
  </si>
  <si>
    <t>% participación incidente</t>
  </si>
  <si>
    <t>Aportes, recomendaciones o solicitudes incidentes</t>
  </si>
  <si>
    <t>Aportes, recomendaciones o solicitudes recibidas</t>
  </si>
  <si>
    <t>% de asistencia</t>
  </si>
  <si>
    <t>Participantes efectivos</t>
  </si>
  <si>
    <t>Participantes proyectados</t>
  </si>
  <si>
    <t>% de avance</t>
  </si>
  <si>
    <t>Espacios realizados</t>
  </si>
  <si>
    <t>Espacios programados</t>
  </si>
  <si>
    <t>3. Indicadores</t>
  </si>
  <si>
    <t>Total</t>
  </si>
  <si>
    <t>NO</t>
  </si>
  <si>
    <t>SI</t>
  </si>
  <si>
    <t>%</t>
  </si>
  <si>
    <t>Número de  personas</t>
  </si>
  <si>
    <t>Prefiero no decirlo</t>
  </si>
  <si>
    <t xml:space="preserve"> ¿Ha sido víctima del conflicto Armado?</t>
  </si>
  <si>
    <t>No informa</t>
  </si>
  <si>
    <t>Ninguno</t>
  </si>
  <si>
    <t>Psicosocial</t>
  </si>
  <si>
    <t xml:space="preserve">Adultos mayores (60 años o más)
</t>
  </si>
  <si>
    <t>Intelectual</t>
  </si>
  <si>
    <t>Gitano/a (Rrom)</t>
  </si>
  <si>
    <t>Adultos (29 a 59 años)</t>
  </si>
  <si>
    <t>Múltiple</t>
  </si>
  <si>
    <t>Comunidades Campesinas</t>
  </si>
  <si>
    <t>No Binario</t>
  </si>
  <si>
    <t>Bisexual</t>
  </si>
  <si>
    <t>Jóvenes (18 a 28 años)</t>
  </si>
  <si>
    <t>Sordo ceguera</t>
  </si>
  <si>
    <t>Palenquero/a</t>
  </si>
  <si>
    <t>Transgénero</t>
  </si>
  <si>
    <t>Gay</t>
  </si>
  <si>
    <t>Intersexual</t>
  </si>
  <si>
    <t xml:space="preserve">Adolescencia (12 a 17 años)
</t>
  </si>
  <si>
    <t>Auditiva</t>
  </si>
  <si>
    <t>Raizales</t>
  </si>
  <si>
    <t>Masculino</t>
  </si>
  <si>
    <t xml:space="preserve">Lesbiana </t>
  </si>
  <si>
    <t>Hombre</t>
  </si>
  <si>
    <t xml:space="preserve">Infancia (6 a 11 años)
</t>
  </si>
  <si>
    <t>Visual</t>
  </si>
  <si>
    <t>Negro (a), Mulato (a), Afrodescendiente</t>
  </si>
  <si>
    <t>Femenino</t>
  </si>
  <si>
    <t>Heterosexual</t>
  </si>
  <si>
    <t>Mujer</t>
  </si>
  <si>
    <t>Primera infancia (0  a 5 años)</t>
  </si>
  <si>
    <t>Física</t>
  </si>
  <si>
    <t>Pueblos Indígenas</t>
  </si>
  <si>
    <t>Grupos por Rangos de edad - años</t>
  </si>
  <si>
    <t>Identidad de Género</t>
  </si>
  <si>
    <t>Orientación Sexual</t>
  </si>
  <si>
    <t>Sexo de Nacimiento</t>
  </si>
  <si>
    <t>Ciclo Vital</t>
  </si>
  <si>
    <t>Personas con Discapacidad</t>
  </si>
  <si>
    <t>Enfoque Diferencial y Étnico</t>
  </si>
  <si>
    <t>2. Caracterización de los participantes asistentes al espacio de participación ciudadana</t>
  </si>
  <si>
    <t xml:space="preserve">Número total de participantes </t>
  </si>
  <si>
    <t xml:space="preserve">Monitores y enlace departamentales. </t>
  </si>
  <si>
    <t>Describa los grupos de valor que  participaron</t>
  </si>
  <si>
    <t>Otros recursos o alianzas utilizadas en el desarrollo del EPC</t>
  </si>
  <si>
    <t>Recursos económicos invertidos en el desarrollo del EPC</t>
  </si>
  <si>
    <t>Capacitacion virtuales desde junio a diciembre de 2023.
Capacitación presencial equipo deportes+ 27 al 30 de 2023.</t>
  </si>
  <si>
    <t xml:space="preserve">Duración del evento </t>
  </si>
  <si>
    <t xml:space="preserve">El ejercicio de participacion ciudadana se hizo dentro del marco del programa Deporte social comunitario Deportes+ con el personal contratado a traves de universidades, operadores y entes que realizadon convenios con el ministerio del Deporte </t>
  </si>
  <si>
    <t>¿El EPC se hizo con una instancia de participación definida en una norma o es otro espacio?</t>
  </si>
  <si>
    <t xml:space="preserve">Se realiz 14 capacitaciones virtuales  a 31 departamentos del pais, beneficiando a 229 personas.
Se realiza capacitación presencial a 166 personas que hacen parte del talento humano de los 31 departamentos beneficiados con el programa Deportes+
Capacitacion curso Virtual </t>
  </si>
  <si>
    <t xml:space="preserve">Cobertura </t>
  </si>
  <si>
    <t xml:space="preserve">Se desarrollan capacitaciones con el talento humano contratado a traves de las universiades, entes y operadores, dichas capacitaciones se realizaron de forma virtual con jornadas de dos (2) días, en jornadas de la mañana, donde los apoyos del grupo Técnico realizaban las capacitación sobre toda la guia metodologica.
De igual manera se brindo capacitación presencial con el equipo Deportes+ (talento humano contratado por univers, entes, operadores) en el municipio de nilo, durante los dias 27 al 30 de noviembre. 
Se desarrollo el curso virtual de escuela Nacional del deporte desde el mes de julio donde se inscribieron 1273 personas y se certificaron 618 usuarios </t>
  </si>
  <si>
    <t>Descripción  suscinta de la (s)  actividad(es)  realizada(s)</t>
  </si>
  <si>
    <t>Plan de acción</t>
  </si>
  <si>
    <t>Articulación con los planes internos del Ministerio del Deporte</t>
  </si>
  <si>
    <t>Brindar herramientas pedagogicas para el desarrollo del programa deportes + a nivel nacional, con el fin de recibir aportes para la formulación del año 2023, que conlleven a la mejora de las acciones.</t>
  </si>
  <si>
    <t>Objetivo del ejercicio de Participación ciudadana</t>
  </si>
  <si>
    <t>Correo institucional,  via Whatsapp.</t>
  </si>
  <si>
    <t>Canal de comunicación de convocatoria</t>
  </si>
  <si>
    <t xml:space="preserve">Se envia convocatoria dos dias antes de cada capacitación virtual a traves de whatsapp y correo electronico.
Se hace convocatoria via correo para la capacitación nacional con 15 dias de antelación </t>
  </si>
  <si>
    <t>Duración de la convocatoria del EPC antes de su realización (días)</t>
  </si>
  <si>
    <t xml:space="preserve">virtual  y presencial </t>
  </si>
  <si>
    <t>Tipo de espacio</t>
  </si>
  <si>
    <t>Se realiza capacitaciones  enfocadas en la guia metodologica del programa deportes+ y sus componentes como las lineas de accion y los formatos de diligenciamiento de informes técnicos que hacen parte del programa Deportes+</t>
  </si>
  <si>
    <t xml:space="preserve">Metodología utilizada para la realización del evento </t>
  </si>
  <si>
    <t>diciembre 31 de 2023</t>
  </si>
  <si>
    <t xml:space="preserve">Fecha final de la actividad (dd/mm/aa) </t>
  </si>
  <si>
    <t xml:space="preserve">Junio 8 de 2023 </t>
  </si>
  <si>
    <t xml:space="preserve">Fecha de inicio de  la actividad (dd/mm/aa) </t>
  </si>
  <si>
    <t>Cargo del responsable del Ejercicio de Participación:</t>
  </si>
  <si>
    <t xml:space="preserve">LIDIA CECIIA TORRES GÓMEZ </t>
  </si>
  <si>
    <t xml:space="preserve">Servidor Responsable del Ejercicio de Participación: </t>
  </si>
  <si>
    <t>1. Registro de ejercicios de Participación Ciudadana</t>
  </si>
  <si>
    <t>3.Ejecución participativa</t>
  </si>
  <si>
    <t>Diseño de programas</t>
  </si>
  <si>
    <t>Desarrollo de jornadas nacionales de capacitacion dirigidos a todos los enlaces, monitores municipales, monitores de reintegracion y demas comunidad que desarrolla acciones de deporte social comunitario en el territorio Nacional</t>
  </si>
  <si>
    <t>Deporte Social Comunitario</t>
  </si>
  <si>
    <t>Dirección Fomento y Desarrollo Deportivo</t>
  </si>
  <si>
    <t>Ciclo de gestión</t>
  </si>
  <si>
    <t>Tipo de Ejercicio de Participación</t>
  </si>
  <si>
    <t>Nombre del Ejercicio</t>
  </si>
  <si>
    <t>Grupo Interno de Trabajo</t>
  </si>
  <si>
    <t>Dependencia</t>
  </si>
  <si>
    <t>Etapa de Desarrollo de EPC</t>
  </si>
  <si>
    <r>
      <t xml:space="preserve">FECHA: </t>
    </r>
    <r>
      <rPr>
        <sz val="12"/>
        <color theme="1"/>
        <rFont val="Calibri"/>
        <family val="2"/>
        <scheme val="minor"/>
      </rPr>
      <t>29/11/2022</t>
    </r>
  </si>
  <si>
    <t>Reporte de resultados ejercicios de Participación Ciudadana-EPC</t>
  </si>
  <si>
    <t>FORMATO</t>
  </si>
  <si>
    <r>
      <rPr>
        <b/>
        <sz val="12"/>
        <color theme="1"/>
        <rFont val="Calibri"/>
        <family val="2"/>
        <scheme val="minor"/>
      </rPr>
      <t>CODIGO:</t>
    </r>
    <r>
      <rPr>
        <sz val="12"/>
        <color theme="1"/>
        <rFont val="Calibri"/>
        <family val="2"/>
        <scheme val="minor"/>
      </rPr>
      <t xml:space="preserve">    SI-FR-025   </t>
    </r>
  </si>
  <si>
    <t>SERVICIO INTEGRAL AL CIUDADANO</t>
  </si>
  <si>
    <t>VERSIÓN: 2</t>
  </si>
  <si>
    <t>PROCESO</t>
  </si>
  <si>
    <t>CONTRATISTA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</si>
</sst>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b/>
      <sz val="12"/>
      <color theme="1"/>
      <name val="Calibri"/>
      <family val="2"/>
      <scheme val="minor"/>
    </font>
    <font>
      <b/>
      <sz val="11"/>
      <name val="Calibri"/>
      <family val="2"/>
      <scheme val="minor"/>
    </font>
    <font>
      <b/>
      <sz val="12"/>
      <name val="Calibri"/>
      <family val="2"/>
      <scheme val="minor"/>
    </font>
    <font>
      <sz val="10"/>
      <color theme="1"/>
      <name val="Calibri"/>
      <family val="2"/>
      <scheme val="minor"/>
    </font>
    <font>
      <b/>
      <i/>
      <sz val="12"/>
      <color theme="1"/>
      <name val="Calibri"/>
      <family val="2"/>
      <scheme val="minor"/>
    </font>
    <font>
      <b/>
      <i/>
      <sz val="11"/>
      <color theme="1"/>
      <name val="Calibri"/>
      <family val="2"/>
      <scheme val="minor"/>
    </font>
    <font>
      <sz val="11"/>
      <color theme="2" tint="-0.499984740745262"/>
      <name val="Calibri"/>
      <family val="2"/>
      <scheme val="minor"/>
    </font>
    <font>
      <b/>
      <sz val="10"/>
      <color theme="1"/>
      <name val="Calibri"/>
      <family val="2"/>
      <scheme val="minor"/>
    </font>
    <fon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thin">
        <color theme="1"/>
      </left>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theme="1"/>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theme="1"/>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theme="1"/>
      </left>
      <right/>
      <top/>
      <bottom/>
      <diagonal/>
    </border>
    <border>
      <left/>
      <right style="thin">
        <color theme="1"/>
      </right>
      <top style="thin">
        <color theme="1"/>
      </top>
      <bottom style="thin">
        <color theme="1"/>
      </bottom>
      <diagonal/>
    </border>
    <border>
      <left/>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theme="1"/>
      </right>
      <top/>
      <bottom style="thin">
        <color theme="1"/>
      </bottom>
      <diagonal/>
    </border>
    <border>
      <left/>
      <right style="thin">
        <color indexed="64"/>
      </right>
      <top style="dotted">
        <color indexed="64"/>
      </top>
      <bottom/>
      <diagonal/>
    </border>
    <border>
      <left/>
      <right/>
      <top style="dotted">
        <color indexed="64"/>
      </top>
      <bottom/>
      <diagonal/>
    </border>
    <border>
      <left style="thin">
        <color indexed="64"/>
      </left>
      <right/>
      <top style="dotted">
        <color indexed="64"/>
      </top>
      <bottom/>
      <diagonal/>
    </border>
    <border>
      <left/>
      <right style="thin">
        <color indexed="64"/>
      </right>
      <top style="dotted">
        <color indexed="64"/>
      </top>
      <bottom style="dotted">
        <color indexed="64"/>
      </bottom>
      <diagonal/>
    </border>
    <border>
      <left/>
      <right/>
      <top style="dotted">
        <color indexed="64"/>
      </top>
      <bottom style="dotted">
        <color indexed="64"/>
      </bottom>
      <diagonal/>
    </border>
    <border>
      <left style="thin">
        <color indexed="64"/>
      </left>
      <right/>
      <top style="dotted">
        <color indexed="64"/>
      </top>
      <bottom style="dotted">
        <color indexed="64"/>
      </bottom>
      <diagonal/>
    </border>
    <border>
      <left style="thin">
        <color theme="1"/>
      </left>
      <right style="thin">
        <color indexed="64"/>
      </right>
      <top style="dotted">
        <color indexed="64"/>
      </top>
      <bottom/>
      <diagonal/>
    </border>
    <border>
      <left style="thin">
        <color theme="1"/>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style="thin">
        <color theme="1"/>
      </left>
      <right style="thin">
        <color theme="1"/>
      </right>
      <top style="thin">
        <color theme="1"/>
      </top>
      <bottom style="thin">
        <color theme="1"/>
      </bottom>
      <diagonal/>
    </border>
    <border>
      <left/>
      <right style="thin">
        <color theme="1"/>
      </right>
      <top style="thin">
        <color indexed="64"/>
      </top>
      <bottom/>
      <diagonal/>
    </border>
    <border>
      <left style="thin">
        <color indexed="64"/>
      </left>
      <right/>
      <top/>
      <bottom/>
      <diagonal/>
    </border>
    <border>
      <left/>
      <right/>
      <top style="thin">
        <color theme="1"/>
      </top>
      <bottom/>
      <diagonal/>
    </border>
    <border>
      <left style="thin">
        <color theme="1"/>
      </left>
      <right/>
      <top style="thin">
        <color theme="1"/>
      </top>
      <bottom/>
      <diagonal/>
    </border>
  </borders>
  <cellStyleXfs count="2">
    <xf numFmtId="0" fontId="0" fillId="0" borderId="0"/>
    <xf numFmtId="9" fontId="1" fillId="0" borderId="0" applyFont="0" applyFill="0" applyBorder="0" applyAlignment="0" applyProtection="0"/>
  </cellStyleXfs>
  <cellXfs count="247">
    <xf numFmtId="0" fontId="0" fillId="0" borderId="0" xfId="0"/>
    <xf numFmtId="0" fontId="0" fillId="0" borderId="1" xfId="0" applyBorder="1" applyAlignment="1">
      <alignment horizontal="center" vertical="top" wrapText="1"/>
    </xf>
    <xf numFmtId="0" fontId="2" fillId="0" borderId="1" xfId="0" applyFont="1" applyBorder="1" applyAlignment="1">
      <alignment horizontal="left" vertical="top"/>
    </xf>
    <xf numFmtId="164" fontId="0" fillId="0" borderId="2" xfId="0" applyNumberFormat="1" applyBorder="1" applyAlignment="1">
      <alignment horizont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5" xfId="0" applyBorder="1" applyAlignment="1">
      <alignment horizontal="left" vertical="center"/>
    </xf>
    <xf numFmtId="0" fontId="4" fillId="0" borderId="6" xfId="0" applyFont="1" applyBorder="1" applyAlignment="1">
      <alignment horizontal="center"/>
    </xf>
    <xf numFmtId="0" fontId="4" fillId="0" borderId="2" xfId="0" applyFont="1" applyBorder="1" applyAlignment="1">
      <alignment horizontal="center"/>
    </xf>
    <xf numFmtId="0" fontId="0" fillId="0" borderId="2" xfId="0" applyBorder="1" applyAlignment="1">
      <alignment horizontal="left" vertical="center" wrapText="1"/>
    </xf>
    <xf numFmtId="164" fontId="0" fillId="0" borderId="1" xfId="0" applyNumberFormat="1" applyBorder="1" applyAlignment="1">
      <alignment horizontal="center"/>
    </xf>
    <xf numFmtId="0" fontId="0" fillId="0" borderId="7"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4" fillId="0" borderId="10" xfId="0" applyFont="1" applyBorder="1" applyAlignment="1">
      <alignment horizontal="center"/>
    </xf>
    <xf numFmtId="0" fontId="4" fillId="0" borderId="1" xfId="0" applyFont="1" applyBorder="1" applyAlignment="1">
      <alignment horizontal="center"/>
    </xf>
    <xf numFmtId="0" fontId="0" fillId="0" borderId="1" xfId="0" applyBorder="1" applyAlignment="1">
      <alignment horizontal="left" vertical="center" wrapText="1"/>
    </xf>
    <xf numFmtId="164" fontId="0" fillId="0" borderId="7" xfId="0" applyNumberFormat="1" applyBorder="1" applyAlignment="1">
      <alignment horizontal="center"/>
    </xf>
    <xf numFmtId="164" fontId="0" fillId="0" borderId="10" xfId="0" applyNumberFormat="1" applyBorder="1" applyAlignment="1">
      <alignment horizontal="center"/>
    </xf>
    <xf numFmtId="0" fontId="0" fillId="0" borderId="1" xfId="0" applyBorder="1" applyAlignment="1">
      <alignment horizontal="left" wrapText="1"/>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11" xfId="0" applyFont="1" applyBorder="1" applyAlignment="1">
      <alignment horizontal="center" vertical="center"/>
    </xf>
    <xf numFmtId="0" fontId="2" fillId="0" borderId="16" xfId="0" applyFont="1" applyBorder="1" applyAlignment="1">
      <alignment horizontal="center"/>
    </xf>
    <xf numFmtId="0" fontId="2" fillId="0" borderId="0" xfId="0" applyFont="1" applyAlignment="1">
      <alignment horizontal="center"/>
    </xf>
    <xf numFmtId="0" fontId="2" fillId="0" borderId="17" xfId="0" applyFont="1" applyBorder="1" applyAlignment="1">
      <alignment horizontal="center"/>
    </xf>
    <xf numFmtId="0" fontId="5" fillId="2" borderId="1" xfId="0" applyFont="1" applyFill="1" applyBorder="1" applyAlignment="1">
      <alignment horizontal="center" vertical="center" wrapText="1"/>
    </xf>
    <xf numFmtId="0" fontId="0" fillId="0" borderId="0" xfId="0" applyAlignment="1">
      <alignment horizontal="center" vertical="top"/>
    </xf>
    <xf numFmtId="0" fontId="0" fillId="0" borderId="17" xfId="0" applyBorder="1" applyAlignment="1">
      <alignment horizontal="center" vertical="top"/>
    </xf>
    <xf numFmtId="0" fontId="0" fillId="0" borderId="0" xfId="0" applyAlignment="1">
      <alignment horizontal="center"/>
    </xf>
    <xf numFmtId="0" fontId="2" fillId="0" borderId="1" xfId="0" applyFont="1" applyBorder="1" applyAlignment="1">
      <alignment horizontal="center" vertical="center"/>
    </xf>
    <xf numFmtId="0" fontId="2" fillId="0" borderId="0" xfId="0" applyFont="1" applyAlignment="1">
      <alignment horizontal="center" vertical="center"/>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0" fontId="2" fillId="0" borderId="9" xfId="0" applyFont="1" applyBorder="1" applyAlignment="1">
      <alignment horizontal="center" vertical="center"/>
    </xf>
    <xf numFmtId="0" fontId="2" fillId="0" borderId="17" xfId="0" applyFont="1" applyBorder="1" applyAlignment="1">
      <alignment horizontal="center" vertical="center"/>
    </xf>
    <xf numFmtId="0" fontId="2" fillId="0" borderId="21" xfId="0" applyFont="1" applyBorder="1" applyAlignment="1">
      <alignment horizontal="center" vertical="center"/>
    </xf>
    <xf numFmtId="0" fontId="2" fillId="0" borderId="14" xfId="0" applyFont="1" applyBorder="1" applyAlignment="1">
      <alignment horizontal="center" vertical="center"/>
    </xf>
    <xf numFmtId="0" fontId="0" fillId="0" borderId="2" xfId="0" applyBorder="1" applyAlignment="1">
      <alignment horizontal="center" vertical="top"/>
    </xf>
    <xf numFmtId="0" fontId="0" fillId="0" borderId="1" xfId="0" applyBorder="1" applyAlignment="1">
      <alignment horizontal="center" vertical="top"/>
    </xf>
    <xf numFmtId="0" fontId="2" fillId="0" borderId="1" xfId="0" applyFont="1" applyBorder="1" applyAlignment="1">
      <alignment horizontal="center" vertical="top"/>
    </xf>
    <xf numFmtId="0" fontId="2" fillId="0" borderId="1" xfId="0" applyFont="1" applyBorder="1" applyAlignment="1">
      <alignment horizontal="center" vertical="top" wrapText="1"/>
    </xf>
    <xf numFmtId="0" fontId="2" fillId="0" borderId="11" xfId="0" applyFont="1" applyBorder="1" applyAlignment="1">
      <alignment horizontal="center" vertical="top"/>
    </xf>
    <xf numFmtId="0" fontId="2" fillId="0" borderId="0" xfId="0" applyFont="1" applyAlignment="1">
      <alignment horizontal="left" vertical="center" wrapText="1"/>
    </xf>
    <xf numFmtId="9" fontId="2" fillId="0" borderId="7" xfId="1" applyFont="1" applyFill="1" applyBorder="1" applyAlignment="1">
      <alignment horizontal="center" vertical="center" wrapText="1"/>
    </xf>
    <xf numFmtId="9" fontId="2" fillId="0" borderId="10" xfId="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10" xfId="0" applyFont="1" applyBorder="1" applyAlignment="1">
      <alignment horizontal="center" vertical="center" wrapText="1"/>
    </xf>
    <xf numFmtId="9" fontId="2" fillId="0" borderId="1" xfId="1" applyFont="1" applyFill="1" applyBorder="1" applyAlignment="1">
      <alignment horizontal="center" vertical="center" wrapText="1"/>
    </xf>
    <xf numFmtId="0" fontId="2" fillId="0" borderId="1" xfId="0" applyFont="1" applyBorder="1" applyAlignment="1">
      <alignment horizontal="center" vertical="center" wrapText="1"/>
    </xf>
    <xf numFmtId="9" fontId="2" fillId="0" borderId="1" xfId="1"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0" fillId="3" borderId="0" xfId="0" applyFill="1"/>
    <xf numFmtId="0" fontId="3" fillId="3" borderId="0" xfId="0" applyFont="1" applyFill="1" applyAlignment="1">
      <alignment horizontal="center" vertical="center" wrapText="1"/>
    </xf>
    <xf numFmtId="0" fontId="7" fillId="2" borderId="7"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10" xfId="0" applyFont="1" applyFill="1" applyBorder="1" applyAlignment="1">
      <alignment horizontal="center" vertical="center" wrapText="1"/>
    </xf>
    <xf numFmtId="9" fontId="6" fillId="0" borderId="0" xfId="1" applyFont="1" applyFill="1" applyBorder="1" applyAlignment="1">
      <alignment horizontal="center" vertical="center" wrapText="1"/>
    </xf>
    <xf numFmtId="0" fontId="6" fillId="0" borderId="0" xfId="0" applyFont="1" applyAlignment="1">
      <alignment horizontal="center" vertical="center" wrapText="1"/>
    </xf>
    <xf numFmtId="0" fontId="0" fillId="0" borderId="0" xfId="0" applyAlignment="1">
      <alignment vertical="center" wrapText="1"/>
    </xf>
    <xf numFmtId="9" fontId="2" fillId="0" borderId="0" xfId="0" applyNumberFormat="1"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vertical="center" wrapText="1"/>
    </xf>
    <xf numFmtId="0" fontId="8" fillId="0" borderId="0" xfId="0" applyFont="1" applyAlignment="1">
      <alignment vertical="center" wrapText="1"/>
    </xf>
    <xf numFmtId="9" fontId="9" fillId="0" borderId="0" xfId="1" applyFont="1" applyFill="1" applyBorder="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horizontal="left" vertical="center" wrapText="1"/>
    </xf>
    <xf numFmtId="9" fontId="2" fillId="0" borderId="0" xfId="0" applyNumberFormat="1" applyFont="1" applyAlignment="1">
      <alignment horizontal="center" vertical="center" wrapText="1"/>
    </xf>
    <xf numFmtId="0" fontId="2" fillId="0" borderId="0" xfId="0" applyFont="1" applyAlignment="1">
      <alignment horizontal="center" vertical="center" wrapText="1"/>
    </xf>
    <xf numFmtId="9" fontId="10" fillId="0" borderId="7" xfId="1" applyFont="1" applyFill="1" applyBorder="1" applyAlignment="1">
      <alignment horizontal="center" vertical="center" wrapText="1"/>
    </xf>
    <xf numFmtId="9" fontId="10" fillId="0" borderId="10" xfId="1" applyFont="1" applyFill="1" applyBorder="1" applyAlignment="1">
      <alignment horizontal="center" vertical="center" wrapText="1"/>
    </xf>
    <xf numFmtId="0" fontId="10" fillId="0" borderId="7" xfId="0" applyFont="1" applyBorder="1" applyAlignment="1">
      <alignment horizontal="center" vertical="center" wrapText="1"/>
    </xf>
    <xf numFmtId="0" fontId="10" fillId="0" borderId="10" xfId="0" applyFont="1" applyBorder="1" applyAlignment="1">
      <alignment horizontal="center" vertical="center" wrapText="1"/>
    </xf>
    <xf numFmtId="0" fontId="9" fillId="0" borderId="1" xfId="0" applyFont="1" applyBorder="1" applyAlignment="1">
      <alignment horizontal="center" vertical="center" wrapText="1"/>
    </xf>
    <xf numFmtId="9" fontId="9" fillId="0" borderId="1" xfId="1"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9" fontId="11" fillId="0" borderId="0" xfId="1" applyFont="1" applyFill="1" applyBorder="1" applyAlignment="1">
      <alignment horizontal="center" vertical="center" wrapText="1"/>
    </xf>
    <xf numFmtId="0" fontId="11" fillId="0" borderId="0" xfId="0" applyFont="1" applyAlignment="1">
      <alignment horizontal="center" vertical="center" wrapText="1"/>
    </xf>
    <xf numFmtId="0" fontId="0" fillId="0" borderId="0" xfId="0" applyAlignment="1">
      <alignment horizontal="left" vertical="center"/>
    </xf>
    <xf numFmtId="9" fontId="1" fillId="0" borderId="7" xfId="1" applyFont="1" applyFill="1" applyBorder="1" applyAlignment="1">
      <alignment horizontal="center" vertical="center" wrapText="1"/>
    </xf>
    <xf numFmtId="9" fontId="1" fillId="0" borderId="10" xfId="1" applyFont="1" applyFill="1" applyBorder="1" applyAlignment="1">
      <alignment horizontal="center" vertical="center" wrapText="1"/>
    </xf>
    <xf numFmtId="0" fontId="0" fillId="0" borderId="7" xfId="0" applyBorder="1" applyAlignment="1">
      <alignment horizontal="center" vertical="center" wrapText="1"/>
    </xf>
    <xf numFmtId="0" fontId="0" fillId="0" borderId="10" xfId="0" applyBorder="1" applyAlignment="1">
      <alignment horizontal="center" vertical="center" wrapText="1"/>
    </xf>
    <xf numFmtId="0" fontId="8" fillId="0" borderId="1" xfId="0" applyFont="1" applyBorder="1" applyAlignment="1">
      <alignment vertical="center" wrapText="1"/>
    </xf>
    <xf numFmtId="0" fontId="12" fillId="0" borderId="8" xfId="0" applyFont="1" applyBorder="1" applyAlignment="1">
      <alignment horizontal="center" vertical="center" wrapText="1"/>
    </xf>
    <xf numFmtId="0" fontId="12" fillId="0" borderId="10" xfId="0" applyFont="1" applyBorder="1" applyAlignment="1">
      <alignment horizontal="center" vertical="center" wrapText="1"/>
    </xf>
    <xf numFmtId="9" fontId="8" fillId="0" borderId="11" xfId="1" applyFont="1" applyFill="1" applyBorder="1" applyAlignment="1">
      <alignment horizontal="center" vertical="center" wrapText="1"/>
    </xf>
    <xf numFmtId="0" fontId="8" fillId="0" borderId="11" xfId="0" applyFont="1" applyBorder="1" applyAlignment="1">
      <alignment horizontal="center" vertical="center" wrapText="1"/>
    </xf>
    <xf numFmtId="0" fontId="8" fillId="0" borderId="12" xfId="0" applyFont="1" applyBorder="1" applyAlignment="1">
      <alignment horizontal="left" vertical="center" wrapText="1"/>
    </xf>
    <xf numFmtId="0" fontId="8" fillId="0" borderId="15" xfId="0" applyFont="1" applyBorder="1" applyAlignment="1">
      <alignment horizontal="left" vertical="center" wrapText="1"/>
    </xf>
    <xf numFmtId="9" fontId="8" fillId="3" borderId="1" xfId="1" applyFont="1" applyFill="1" applyBorder="1" applyAlignment="1">
      <alignment horizontal="center" vertical="center" wrapText="1"/>
    </xf>
    <xf numFmtId="0" fontId="8" fillId="0" borderId="10" xfId="0" applyFont="1" applyBorder="1" applyAlignment="1">
      <alignment horizontal="left" vertical="top" wrapText="1"/>
    </xf>
    <xf numFmtId="9" fontId="1" fillId="0" borderId="11" xfId="1" applyFont="1" applyFill="1" applyBorder="1" applyAlignment="1">
      <alignment horizontal="center" vertical="center" wrapText="1"/>
    </xf>
    <xf numFmtId="0" fontId="0" fillId="0" borderId="11" xfId="0"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0" fontId="5" fillId="0" borderId="10" xfId="0" applyFont="1" applyBorder="1" applyAlignment="1">
      <alignment horizontal="center" vertical="center" wrapText="1"/>
    </xf>
    <xf numFmtId="9" fontId="8" fillId="0" borderId="2" xfId="1" applyFont="1" applyFill="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left" vertical="center" wrapText="1"/>
    </xf>
    <xf numFmtId="0" fontId="8" fillId="0" borderId="6" xfId="0" applyFont="1" applyBorder="1" applyAlignment="1">
      <alignment horizontal="left" vertical="center" wrapText="1"/>
    </xf>
    <xf numFmtId="9" fontId="1" fillId="0" borderId="2" xfId="1" applyFont="1" applyFill="1" applyBorder="1" applyAlignment="1">
      <alignment horizontal="center" vertical="center" wrapText="1"/>
    </xf>
    <xf numFmtId="0" fontId="0" fillId="0" borderId="2" xfId="0" applyBorder="1" applyAlignment="1">
      <alignment horizontal="center" vertical="center" wrapText="1"/>
    </xf>
    <xf numFmtId="0" fontId="2" fillId="0" borderId="0" xfId="0" applyFont="1" applyAlignment="1">
      <alignment vertical="center"/>
    </xf>
    <xf numFmtId="9" fontId="2" fillId="0" borderId="0" xfId="0" applyNumberFormat="1" applyFont="1" applyAlignment="1">
      <alignment vertical="center" wrapText="1"/>
    </xf>
    <xf numFmtId="0" fontId="5" fillId="0" borderId="0" xfId="0" applyFont="1" applyAlignment="1">
      <alignment horizontal="center" vertical="center" wrapText="1"/>
    </xf>
    <xf numFmtId="0" fontId="5" fillId="0" borderId="0" xfId="0" applyFont="1" applyAlignment="1">
      <alignment horizontal="center" vertical="center" wrapText="1"/>
    </xf>
    <xf numFmtId="0" fontId="8" fillId="0" borderId="10" xfId="0" applyFont="1" applyBorder="1" applyAlignment="1">
      <alignment horizontal="left" vertical="center" wrapText="1"/>
    </xf>
    <xf numFmtId="9" fontId="1" fillId="0" borderId="1" xfId="1" applyFont="1" applyFill="1" applyBorder="1" applyAlignment="1">
      <alignment horizontal="center" vertical="center" wrapText="1"/>
    </xf>
    <xf numFmtId="0" fontId="0" fillId="0" borderId="1" xfId="0" applyBorder="1" applyAlignment="1">
      <alignment horizontal="center" vertical="center" wrapText="1"/>
    </xf>
    <xf numFmtId="0" fontId="8" fillId="0" borderId="7" xfId="0" applyFont="1" applyBorder="1" applyAlignment="1">
      <alignment horizontal="left" vertical="center" wrapText="1"/>
    </xf>
    <xf numFmtId="0" fontId="8" fillId="0" borderId="10" xfId="0" applyFont="1" applyBorder="1" applyAlignment="1">
      <alignment horizontal="left" vertical="center" wrapText="1"/>
    </xf>
    <xf numFmtId="9" fontId="9" fillId="0" borderId="1" xfId="1" applyFont="1" applyFill="1" applyBorder="1" applyAlignment="1">
      <alignment horizontal="center" vertical="center" wrapText="1"/>
    </xf>
    <xf numFmtId="9" fontId="9"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9" fontId="9" fillId="0" borderId="0" xfId="0" applyNumberFormat="1" applyFont="1" applyAlignment="1">
      <alignment horizontal="center" vertical="center" wrapText="1"/>
    </xf>
    <xf numFmtId="9" fontId="8" fillId="0" borderId="1" xfId="1" applyFont="1" applyFill="1" applyBorder="1" applyAlignment="1">
      <alignment horizontal="center" vertical="center" wrapText="1"/>
    </xf>
    <xf numFmtId="0" fontId="8" fillId="0" borderId="7" xfId="0" applyFont="1" applyBorder="1" applyAlignment="1">
      <alignment horizontal="left" vertical="top" wrapText="1"/>
    </xf>
    <xf numFmtId="0" fontId="8" fillId="0" borderId="10" xfId="0" applyFont="1" applyBorder="1" applyAlignment="1">
      <alignment horizontal="left" vertical="top" wrapText="1"/>
    </xf>
    <xf numFmtId="0" fontId="8" fillId="0" borderId="1" xfId="0" applyFont="1" applyBorder="1" applyAlignment="1">
      <alignment horizontal="left" vertical="center" wrapText="1" readingOrder="1"/>
    </xf>
    <xf numFmtId="0" fontId="8" fillId="0" borderId="7" xfId="0" applyFont="1" applyBorder="1" applyAlignment="1">
      <alignment horizontal="left" wrapText="1"/>
    </xf>
    <xf numFmtId="0" fontId="8" fillId="0" borderId="10" xfId="0" applyFont="1" applyBorder="1" applyAlignment="1">
      <alignment horizontal="left" wrapText="1"/>
    </xf>
    <xf numFmtId="0" fontId="8" fillId="0" borderId="2" xfId="0" applyFont="1" applyBorder="1" applyAlignment="1">
      <alignment vertical="center" wrapText="1"/>
    </xf>
    <xf numFmtId="0" fontId="8" fillId="0" borderId="11" xfId="0" applyFont="1" applyBorder="1" applyAlignment="1">
      <alignment vertical="center" wrapText="1"/>
    </xf>
    <xf numFmtId="0" fontId="0" fillId="0" borderId="0" xfId="0" applyAlignment="1">
      <alignment horizontal="center" vertical="center" wrapText="1"/>
    </xf>
    <xf numFmtId="9" fontId="8" fillId="0" borderId="3" xfId="1"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left" wrapText="1"/>
    </xf>
    <xf numFmtId="0" fontId="8" fillId="0" borderId="6" xfId="0" applyFont="1" applyBorder="1" applyAlignment="1">
      <alignment horizontal="left" wrapText="1"/>
    </xf>
    <xf numFmtId="0" fontId="8" fillId="0" borderId="1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7" xfId="0" applyFont="1" applyBorder="1" applyAlignment="1">
      <alignment horizontal="center" vertical="center" wrapText="1"/>
    </xf>
    <xf numFmtId="0" fontId="2" fillId="0" borderId="3"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2" xfId="0" applyFont="1" applyBorder="1" applyAlignment="1">
      <alignment vertical="center" wrapText="1"/>
    </xf>
    <xf numFmtId="0" fontId="2" fillId="0" borderId="2" xfId="0" applyFont="1" applyBorder="1" applyAlignment="1">
      <alignment vertical="center" wrapText="1"/>
    </xf>
    <xf numFmtId="0" fontId="12" fillId="0" borderId="11" xfId="0" applyFont="1" applyBorder="1" applyAlignment="1">
      <alignment horizontal="center" vertical="center" wrapText="1"/>
    </xf>
    <xf numFmtId="0" fontId="12" fillId="0" borderId="11" xfId="0" applyFont="1" applyBorder="1" applyAlignment="1">
      <alignment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7" fillId="3" borderId="0" xfId="0" applyFont="1" applyFill="1" applyAlignment="1">
      <alignment horizontal="center" vertical="center" wrapText="1"/>
    </xf>
    <xf numFmtId="0" fontId="7" fillId="2" borderId="1" xfId="0" applyFont="1" applyFill="1" applyBorder="1" applyAlignment="1">
      <alignment horizontal="center" vertical="center" wrapText="1"/>
    </xf>
    <xf numFmtId="0" fontId="0" fillId="0" borderId="22" xfId="0" applyBorder="1" applyAlignment="1">
      <alignment horizontal="center" vertical="top"/>
    </xf>
    <xf numFmtId="0" fontId="0" fillId="0" borderId="23" xfId="0" applyBorder="1" applyAlignment="1">
      <alignment horizontal="center" vertical="top"/>
    </xf>
    <xf numFmtId="0" fontId="0" fillId="0" borderId="24" xfId="0" applyBorder="1" applyAlignment="1">
      <alignment horizontal="center" vertical="top"/>
    </xf>
    <xf numFmtId="0" fontId="0" fillId="0" borderId="25" xfId="0" applyBorder="1" applyAlignment="1">
      <alignment horizontal="left" vertical="top" wrapText="1"/>
    </xf>
    <xf numFmtId="0" fontId="0" fillId="0" borderId="26" xfId="0"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center" vertical="center"/>
    </xf>
    <xf numFmtId="0" fontId="0" fillId="0" borderId="25" xfId="0" applyBorder="1" applyAlignment="1">
      <alignment horizontal="center" vertical="top" wrapText="1"/>
    </xf>
    <xf numFmtId="0" fontId="0" fillId="0" borderId="26" xfId="0" applyBorder="1" applyAlignment="1">
      <alignment horizontal="center" vertical="top" wrapText="1"/>
    </xf>
    <xf numFmtId="0" fontId="0" fillId="0" borderId="27" xfId="0" applyBorder="1" applyAlignment="1">
      <alignment horizontal="center" vertical="top" wrapText="1"/>
    </xf>
    <xf numFmtId="0" fontId="0" fillId="0" borderId="29" xfId="0" applyBorder="1" applyAlignment="1">
      <alignment horizontal="center" vertical="center"/>
    </xf>
    <xf numFmtId="0" fontId="0" fillId="0" borderId="25" xfId="0" applyBorder="1" applyAlignment="1">
      <alignment horizontal="center" vertical="top"/>
    </xf>
    <xf numFmtId="0" fontId="0" fillId="0" borderId="26" xfId="0" applyBorder="1" applyAlignment="1">
      <alignment horizontal="center" vertical="top"/>
    </xf>
    <xf numFmtId="0" fontId="0" fillId="0" borderId="27" xfId="0" applyBorder="1" applyAlignment="1">
      <alignment horizontal="center" vertical="top"/>
    </xf>
    <xf numFmtId="3" fontId="0" fillId="0" borderId="27" xfId="0" applyNumberFormat="1" applyBorder="1" applyAlignment="1">
      <alignment horizontal="center" vertical="top"/>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13" fillId="0" borderId="25" xfId="0" applyFont="1" applyBorder="1" applyAlignment="1">
      <alignment horizontal="left" vertical="top" wrapText="1"/>
    </xf>
    <xf numFmtId="0" fontId="13" fillId="0" borderId="26" xfId="0" applyFont="1" applyBorder="1" applyAlignment="1">
      <alignment horizontal="left" vertical="top" wrapText="1"/>
    </xf>
    <xf numFmtId="0" fontId="13" fillId="0" borderId="27" xfId="0" applyFont="1" applyBorder="1" applyAlignment="1">
      <alignment horizontal="left" vertical="top" wrapText="1"/>
    </xf>
    <xf numFmtId="0" fontId="13" fillId="0" borderId="29" xfId="0" applyFont="1" applyBorder="1" applyAlignment="1">
      <alignment horizontal="center" vertical="center"/>
    </xf>
    <xf numFmtId="15" fontId="0" fillId="0" borderId="3" xfId="0" applyNumberFormat="1" applyBorder="1" applyAlignment="1">
      <alignment horizontal="center" vertical="top"/>
    </xf>
    <xf numFmtId="15" fontId="0" fillId="0" borderId="4" xfId="0" applyNumberFormat="1" applyBorder="1" applyAlignment="1">
      <alignment horizontal="center" vertical="top"/>
    </xf>
    <xf numFmtId="15" fontId="0" fillId="0" borderId="6" xfId="0" applyNumberFormat="1" applyBorder="1" applyAlignment="1">
      <alignment horizontal="center" vertical="top"/>
    </xf>
    <xf numFmtId="0" fontId="0" fillId="0" borderId="30" xfId="0" applyBorder="1" applyAlignment="1">
      <alignment horizontal="left" vertical="top" wrapText="1"/>
    </xf>
    <xf numFmtId="0" fontId="0" fillId="0" borderId="31" xfId="0" applyBorder="1" applyAlignment="1">
      <alignment horizontal="left" vertical="top" wrapText="1"/>
    </xf>
    <xf numFmtId="0" fontId="0" fillId="0" borderId="32" xfId="0" applyBorder="1" applyAlignment="1">
      <alignment horizontal="left" vertical="top" wrapText="1"/>
    </xf>
    <xf numFmtId="0" fontId="0" fillId="0" borderId="1" xfId="0" applyBorder="1" applyAlignment="1">
      <alignment horizontal="center" vertical="center" wrapText="1"/>
    </xf>
    <xf numFmtId="0" fontId="2" fillId="0" borderId="9" xfId="0" applyFont="1" applyBorder="1" applyAlignment="1">
      <alignment horizontal="center" vertical="center" wrapText="1"/>
    </xf>
    <xf numFmtId="0" fontId="7" fillId="2" borderId="0" xfId="0" applyFont="1" applyFill="1" applyAlignment="1">
      <alignment horizontal="center" vertical="center" wrapText="1"/>
    </xf>
    <xf numFmtId="0" fontId="7" fillId="2" borderId="17" xfId="0" applyFont="1" applyFill="1" applyBorder="1" applyAlignment="1">
      <alignment horizontal="center" vertical="center" wrapText="1"/>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18" xfId="0" applyBorder="1" applyAlignment="1">
      <alignment horizontal="center" vertical="top" wrapText="1"/>
    </xf>
    <xf numFmtId="0" fontId="0" fillId="0" borderId="19" xfId="0" applyBorder="1" applyAlignment="1">
      <alignment horizontal="center" vertical="top" wrapText="1"/>
    </xf>
    <xf numFmtId="0" fontId="0" fillId="0" borderId="20" xfId="0" applyBorder="1" applyAlignment="1">
      <alignment horizontal="center" vertical="top" wrapText="1"/>
    </xf>
    <xf numFmtId="0" fontId="0" fillId="0" borderId="33" xfId="0" applyBorder="1" applyAlignment="1">
      <alignment vertical="center" wrapText="1"/>
    </xf>
    <xf numFmtId="0" fontId="0" fillId="0" borderId="34"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5" fillId="0" borderId="7" xfId="0" applyFont="1" applyBorder="1" applyAlignment="1">
      <alignment horizontal="center"/>
    </xf>
    <xf numFmtId="0" fontId="5" fillId="0" borderId="8" xfId="0" applyFont="1" applyBorder="1" applyAlignment="1">
      <alignment horizontal="center"/>
    </xf>
    <xf numFmtId="0" fontId="5" fillId="0" borderId="10" xfId="0" applyFont="1" applyBorder="1" applyAlignment="1">
      <alignment horizontal="center"/>
    </xf>
    <xf numFmtId="0" fontId="5" fillId="0" borderId="19" xfId="0" applyFont="1" applyBorder="1" applyAlignment="1">
      <alignment horizontal="center"/>
    </xf>
    <xf numFmtId="0" fontId="5" fillId="0" borderId="20" xfId="0" applyFont="1" applyBorder="1" applyAlignment="1">
      <alignment horizontal="center"/>
    </xf>
    <xf numFmtId="0" fontId="5" fillId="0" borderId="18" xfId="0" applyFont="1" applyBorder="1" applyAlignment="1">
      <alignment horizontal="center"/>
    </xf>
    <xf numFmtId="0" fontId="5" fillId="0" borderId="33" xfId="0" applyFont="1" applyBorder="1" applyAlignment="1">
      <alignment horizontal="center" wrapText="1"/>
    </xf>
    <xf numFmtId="0" fontId="5" fillId="0" borderId="18" xfId="0" applyFont="1" applyBorder="1" applyAlignment="1">
      <alignment horizontal="center" wrapText="1"/>
    </xf>
    <xf numFmtId="0" fontId="5" fillId="0" borderId="7" xfId="0" applyFont="1" applyBorder="1" applyAlignment="1">
      <alignment horizontal="center" wrapText="1"/>
    </xf>
    <xf numFmtId="0" fontId="5" fillId="0" borderId="8" xfId="0" applyFont="1" applyBorder="1" applyAlignment="1">
      <alignment horizontal="center" wrapText="1"/>
    </xf>
    <xf numFmtId="0" fontId="5" fillId="0" borderId="10" xfId="0" applyFont="1" applyBorder="1" applyAlignment="1">
      <alignment horizontal="center" wrapText="1"/>
    </xf>
    <xf numFmtId="0" fontId="5" fillId="0" borderId="0" xfId="0" applyFont="1" applyAlignment="1">
      <alignment horizontal="left" vertical="center"/>
    </xf>
    <xf numFmtId="0" fontId="4" fillId="0" borderId="0" xfId="0" applyFont="1" applyAlignment="1">
      <alignment horizontal="center" vertical="center" wrapText="1"/>
    </xf>
    <xf numFmtId="0" fontId="4" fillId="0" borderId="0" xfId="0" applyFont="1" applyAlignment="1">
      <alignment horizontal="center"/>
    </xf>
    <xf numFmtId="0" fontId="4" fillId="0" borderId="0" xfId="0" applyFont="1"/>
    <xf numFmtId="0" fontId="4" fillId="0" borderId="17" xfId="0" applyFont="1" applyBorder="1"/>
    <xf numFmtId="0" fontId="5" fillId="0" borderId="1" xfId="0" applyFont="1" applyBorder="1" applyAlignment="1">
      <alignment horizontal="left" vertical="center"/>
    </xf>
    <xf numFmtId="0" fontId="4" fillId="0" borderId="13"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3" xfId="0" applyFont="1" applyBorder="1" applyAlignment="1">
      <alignment horizontal="center"/>
    </xf>
    <xf numFmtId="0" fontId="4" fillId="0" borderId="13" xfId="0" applyFont="1" applyBorder="1"/>
    <xf numFmtId="0" fontId="4" fillId="0" borderId="14" xfId="0" applyFont="1" applyBorder="1"/>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15" xfId="0" applyFont="1" applyBorder="1" applyAlignment="1">
      <alignment horizontal="left" vertical="center" wrapText="1"/>
    </xf>
    <xf numFmtId="0" fontId="5" fillId="0" borderId="4" xfId="0" applyFont="1" applyBorder="1" applyAlignment="1">
      <alignment horizontal="left" vertical="center"/>
    </xf>
    <xf numFmtId="0" fontId="5" fillId="0" borderId="6" xfId="0" applyFont="1" applyBorder="1" applyAlignment="1">
      <alignment horizontal="left" vertical="center"/>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4" fillId="0" borderId="6" xfId="0" applyFont="1" applyBorder="1" applyAlignment="1">
      <alignment horizontal="left" vertical="center" wrapText="1"/>
    </xf>
    <xf numFmtId="0" fontId="4" fillId="0" borderId="13" xfId="0" applyFont="1" applyBorder="1" applyAlignment="1">
      <alignment horizontal="center" vertical="center"/>
    </xf>
    <xf numFmtId="0" fontId="4" fillId="0" borderId="15" xfId="0" applyFont="1" applyBorder="1" applyAlignment="1">
      <alignment horizontal="center"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10" xfId="0" applyFont="1" applyBorder="1" applyAlignment="1">
      <alignment horizontal="left" vertical="center"/>
    </xf>
    <xf numFmtId="0" fontId="5" fillId="0" borderId="0" xfId="0" applyFont="1" applyAlignment="1">
      <alignment horizontal="left" vertical="center"/>
    </xf>
    <xf numFmtId="0" fontId="5" fillId="0" borderId="35" xfId="0" applyFont="1" applyBorder="1" applyAlignment="1">
      <alignment horizontal="left" vertical="center"/>
    </xf>
    <xf numFmtId="0" fontId="4" fillId="0" borderId="36" xfId="0" applyFont="1" applyBorder="1"/>
    <xf numFmtId="0" fontId="4" fillId="0" borderId="37" xfId="0" applyFont="1" applyBorder="1"/>
    <xf numFmtId="0" fontId="0" fillId="0" borderId="10" xfId="0" applyFont="1" applyBorder="1" applyAlignment="1">
      <alignment horizontal="center" vertical="center"/>
    </xf>
    <xf numFmtId="0" fontId="0" fillId="0" borderId="8" xfId="0" applyFont="1" applyBorder="1" applyAlignment="1">
      <alignment horizontal="center" vertical="center"/>
    </xf>
    <xf numFmtId="0" fontId="0" fillId="0" borderId="7" xfId="0" applyFont="1" applyBorder="1" applyAlignment="1">
      <alignment horizontal="center" vertical="center"/>
    </xf>
    <xf numFmtId="0" fontId="0" fillId="0" borderId="1" xfId="0" applyBorder="1" applyAlignment="1">
      <alignment horizontal="center" vertical="center"/>
    </xf>
    <xf numFmtId="0" fontId="0" fillId="0" borderId="27" xfId="0" applyFill="1" applyBorder="1" applyAlignment="1">
      <alignment horizontal="left" vertical="top" wrapText="1"/>
    </xf>
    <xf numFmtId="0" fontId="0" fillId="0" borderId="26" xfId="0" applyFill="1" applyBorder="1" applyAlignment="1">
      <alignment horizontal="left" vertical="top" wrapText="1"/>
    </xf>
    <xf numFmtId="0" fontId="0" fillId="0" borderId="25" xfId="0" applyFill="1" applyBorder="1" applyAlignment="1">
      <alignment horizontal="left" vertical="top" wrapText="1"/>
    </xf>
    <xf numFmtId="0" fontId="8" fillId="0" borderId="1" xfId="0" applyFont="1" applyBorder="1" applyAlignment="1">
      <alignment horizontal="center" vertical="top" wrapText="1"/>
    </xf>
    <xf numFmtId="0" fontId="0" fillId="3" borderId="1" xfId="0" applyFill="1" applyBorder="1" applyAlignment="1">
      <alignment horizontal="center" vertical="center" wrapText="1"/>
    </xf>
    <xf numFmtId="0" fontId="0" fillId="3" borderId="11" xfId="0" applyFill="1" applyBorder="1" applyAlignment="1">
      <alignment horizontal="center" vertical="center" wrapText="1"/>
    </xf>
    <xf numFmtId="0" fontId="0" fillId="3" borderId="12" xfId="0" applyFill="1" applyBorder="1" applyAlignment="1">
      <alignment horizontal="center" vertical="center" wrapText="1"/>
    </xf>
    <xf numFmtId="0" fontId="8" fillId="3" borderId="1" xfId="0" applyFont="1" applyFill="1" applyBorder="1" applyAlignment="1">
      <alignment horizontal="center" vertical="center" wrapText="1"/>
    </xf>
    <xf numFmtId="0" fontId="8" fillId="3" borderId="12" xfId="0" applyFont="1" applyFill="1" applyBorder="1" applyAlignment="1">
      <alignment horizontal="center" vertical="center" wrapText="1"/>
    </xf>
    <xf numFmtId="9" fontId="8" fillId="0" borderId="11" xfId="1" applyFont="1" applyFill="1" applyBorder="1" applyAlignment="1">
      <alignment horizontal="center" vertical="center" wrapText="1"/>
    </xf>
  </cellXfs>
  <cellStyles count="2">
    <cellStyle name="Normal" xfId="0" builtinId="0"/>
    <cellStyle name="Porcentaje 2" xfId="1" xr:uid="{617D9A02-1136-4566-9A6B-A6708DDAE1A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46</xdr:row>
      <xdr:rowOff>419100</xdr:rowOff>
    </xdr:from>
    <xdr:to>
      <xdr:col>6</xdr:col>
      <xdr:colOff>657225</xdr:colOff>
      <xdr:row>46</xdr:row>
      <xdr:rowOff>714375</xdr:rowOff>
    </xdr:to>
    <xdr:sp macro="" textlink="">
      <xdr:nvSpPr>
        <xdr:cNvPr id="2" name="Flecha: a la derecha 1">
          <a:extLst>
            <a:ext uri="{FF2B5EF4-FFF2-40B4-BE49-F238E27FC236}">
              <a16:creationId xmlns:a16="http://schemas.microsoft.com/office/drawing/2014/main" id="{298F7E87-0F2C-48EB-848D-F39BBA05C282}"/>
            </a:ext>
          </a:extLst>
        </xdr:cNvPr>
        <xdr:cNvSpPr/>
      </xdr:nvSpPr>
      <xdr:spPr>
        <a:xfrm>
          <a:off x="1790700" y="8953500"/>
          <a:ext cx="276225" cy="0"/>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0</xdr:col>
      <xdr:colOff>133350</xdr:colOff>
      <xdr:row>0</xdr:row>
      <xdr:rowOff>200025</xdr:rowOff>
    </xdr:from>
    <xdr:ext cx="2695575" cy="781049"/>
    <xdr:pic>
      <xdr:nvPicPr>
        <xdr:cNvPr id="3" name="Imagen 2">
          <a:extLst>
            <a:ext uri="{FF2B5EF4-FFF2-40B4-BE49-F238E27FC236}">
              <a16:creationId xmlns:a16="http://schemas.microsoft.com/office/drawing/2014/main" id="{B0269F29-632C-4BF7-B04E-A53EF0D7BC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90500"/>
          <a:ext cx="2695575" cy="781049"/>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EE807D-3205-415C-AD7B-9B0D424676D6}">
  <dimension ref="A1:Z79"/>
  <sheetViews>
    <sheetView showGridLines="0" tabSelected="1" view="pageBreakPreview" zoomScaleNormal="100" zoomScaleSheetLayoutView="100" workbookViewId="0">
      <selection activeCell="I22" sqref="I22:Y22"/>
    </sheetView>
  </sheetViews>
  <sheetFormatPr baseColWidth="10" defaultColWidth="4.42578125" defaultRowHeight="17.100000000000001" customHeight="1" x14ac:dyDescent="0.25"/>
  <cols>
    <col min="1" max="1" width="4.140625" customWidth="1"/>
    <col min="2" max="2" width="17.5703125" customWidth="1"/>
    <col min="3" max="3" width="10.140625" customWidth="1"/>
    <col min="4" max="4" width="8.5703125" customWidth="1"/>
    <col min="5" max="5" width="4.42578125" customWidth="1"/>
    <col min="6" max="6" width="15.85546875" customWidth="1"/>
    <col min="7" max="7" width="10.140625" customWidth="1"/>
    <col min="8" max="8" width="8.7109375" customWidth="1"/>
    <col min="9" max="9" width="4.42578125" customWidth="1"/>
    <col min="10" max="10" width="10.7109375" customWidth="1"/>
    <col min="11" max="11" width="12.7109375" customWidth="1"/>
    <col min="12" max="12" width="8.7109375" customWidth="1"/>
    <col min="13" max="13" width="6.28515625" customWidth="1"/>
    <col min="14" max="14" width="8.5703125" customWidth="1"/>
    <col min="15" max="15" width="16.28515625" customWidth="1"/>
    <col min="16" max="16" width="15" customWidth="1"/>
    <col min="17" max="17" width="10.7109375" customWidth="1"/>
    <col min="18" max="18" width="4.140625" customWidth="1"/>
    <col min="19" max="19" width="16.140625" customWidth="1"/>
    <col min="20" max="20" width="10.42578125" customWidth="1"/>
    <col min="21" max="21" width="7.28515625" customWidth="1"/>
    <col min="22" max="22" width="4.42578125" customWidth="1"/>
    <col min="23" max="23" width="17.140625" customWidth="1"/>
    <col min="24" max="24" width="13" customWidth="1"/>
    <col min="25" max="25" width="7.140625" customWidth="1"/>
  </cols>
  <sheetData>
    <row r="1" spans="1:26" ht="33" customHeight="1" x14ac:dyDescent="0.25">
      <c r="A1" s="232"/>
      <c r="B1" s="231"/>
      <c r="C1" s="231"/>
      <c r="D1" s="208"/>
      <c r="E1" s="207"/>
      <c r="F1" s="230" t="s">
        <v>140</v>
      </c>
      <c r="G1" s="229"/>
      <c r="H1" s="229"/>
      <c r="I1" s="229"/>
      <c r="J1" s="229"/>
      <c r="K1" s="229"/>
      <c r="L1" s="229"/>
      <c r="M1" s="229"/>
      <c r="N1" s="229"/>
      <c r="O1" s="229"/>
      <c r="P1" s="229"/>
      <c r="Q1" s="229"/>
      <c r="R1" s="229"/>
      <c r="S1" s="229"/>
      <c r="T1" s="229"/>
      <c r="U1" s="229"/>
      <c r="V1" s="228" t="s">
        <v>139</v>
      </c>
      <c r="W1" s="227"/>
      <c r="X1" s="227"/>
      <c r="Y1" s="226"/>
    </row>
    <row r="2" spans="1:26" ht="21" customHeight="1" x14ac:dyDescent="0.25">
      <c r="A2" s="209"/>
      <c r="B2" s="208"/>
      <c r="C2" s="208"/>
      <c r="D2" s="208"/>
      <c r="E2" s="207"/>
      <c r="F2" s="225" t="s">
        <v>138</v>
      </c>
      <c r="G2" s="224"/>
      <c r="H2" s="224"/>
      <c r="I2" s="224"/>
      <c r="J2" s="224"/>
      <c r="K2" s="224"/>
      <c r="L2" s="224"/>
      <c r="M2" s="224"/>
      <c r="N2" s="224"/>
      <c r="O2" s="224"/>
      <c r="P2" s="224"/>
      <c r="Q2" s="224"/>
      <c r="R2" s="224"/>
      <c r="S2" s="224"/>
      <c r="T2" s="224"/>
      <c r="U2" s="224"/>
      <c r="V2" s="223" t="s">
        <v>137</v>
      </c>
      <c r="W2" s="222"/>
      <c r="X2" s="222"/>
      <c r="Y2" s="221"/>
    </row>
    <row r="3" spans="1:26" ht="14.85" customHeight="1" x14ac:dyDescent="0.25">
      <c r="A3" s="209"/>
      <c r="B3" s="208"/>
      <c r="C3" s="208"/>
      <c r="D3" s="208"/>
      <c r="E3" s="207"/>
      <c r="F3" s="220" t="s">
        <v>136</v>
      </c>
      <c r="G3" s="219"/>
      <c r="H3" s="219"/>
      <c r="I3" s="219"/>
      <c r="J3" s="219"/>
      <c r="K3" s="219"/>
      <c r="L3" s="219"/>
      <c r="M3" s="219"/>
      <c r="N3" s="219"/>
      <c r="O3" s="219"/>
      <c r="P3" s="219"/>
      <c r="Q3" s="219"/>
      <c r="R3" s="219"/>
      <c r="S3" s="219"/>
      <c r="T3" s="219"/>
      <c r="U3" s="219"/>
      <c r="V3" s="218"/>
      <c r="W3" s="217"/>
      <c r="X3" s="217"/>
      <c r="Y3" s="216"/>
    </row>
    <row r="4" spans="1:26" ht="18" customHeight="1" x14ac:dyDescent="0.25">
      <c r="A4" s="215"/>
      <c r="B4" s="214"/>
      <c r="C4" s="214"/>
      <c r="D4" s="214"/>
      <c r="E4" s="213"/>
      <c r="F4" s="212" t="s">
        <v>135</v>
      </c>
      <c r="G4" s="211"/>
      <c r="H4" s="211"/>
      <c r="I4" s="211"/>
      <c r="J4" s="211"/>
      <c r="K4" s="211"/>
      <c r="L4" s="211"/>
      <c r="M4" s="211"/>
      <c r="N4" s="211"/>
      <c r="O4" s="211"/>
      <c r="P4" s="211"/>
      <c r="Q4" s="211"/>
      <c r="R4" s="211"/>
      <c r="S4" s="211"/>
      <c r="T4" s="211"/>
      <c r="U4" s="211"/>
      <c r="V4" s="210" t="s">
        <v>134</v>
      </c>
      <c r="W4" s="210"/>
      <c r="X4" s="210"/>
      <c r="Y4" s="210"/>
    </row>
    <row r="5" spans="1:26" ht="8.25" customHeight="1" x14ac:dyDescent="0.25">
      <c r="A5" s="209"/>
      <c r="B5" s="208"/>
      <c r="C5" s="208"/>
      <c r="D5" s="208"/>
      <c r="E5" s="207"/>
      <c r="F5" s="206"/>
      <c r="G5" s="206"/>
      <c r="H5" s="206"/>
      <c r="I5" s="206"/>
      <c r="J5" s="206"/>
      <c r="K5" s="206"/>
      <c r="L5" s="206"/>
      <c r="M5" s="206"/>
      <c r="N5" s="206"/>
      <c r="O5" s="206"/>
      <c r="P5" s="206"/>
      <c r="Q5" s="206"/>
      <c r="R5" s="206"/>
      <c r="S5" s="206"/>
      <c r="T5" s="206"/>
      <c r="U5" s="206"/>
      <c r="V5" s="205"/>
      <c r="W5" s="205"/>
      <c r="X5" s="205"/>
      <c r="Y5" s="205"/>
    </row>
    <row r="6" spans="1:26" ht="14.1" customHeight="1" x14ac:dyDescent="0.25">
      <c r="A6" s="184" t="s">
        <v>133</v>
      </c>
      <c r="B6" s="183"/>
      <c r="C6" s="183"/>
      <c r="D6" s="183"/>
      <c r="E6" s="183"/>
      <c r="F6" s="183"/>
      <c r="G6" s="183"/>
      <c r="H6" s="183"/>
      <c r="I6" s="183"/>
      <c r="J6" s="183"/>
      <c r="K6" s="183"/>
      <c r="L6" s="183"/>
      <c r="M6" s="183"/>
      <c r="N6" s="183"/>
      <c r="O6" s="183"/>
      <c r="P6" s="183"/>
      <c r="Q6" s="183"/>
      <c r="R6" s="183"/>
      <c r="S6" s="183"/>
      <c r="T6" s="183"/>
      <c r="U6" s="183"/>
      <c r="V6" s="183"/>
      <c r="W6" s="183"/>
      <c r="X6" s="183"/>
      <c r="Y6" s="183"/>
      <c r="Z6" s="183"/>
    </row>
    <row r="7" spans="1:26" ht="14.85" customHeight="1" x14ac:dyDescent="0.25">
      <c r="A7" s="204" t="s">
        <v>132</v>
      </c>
      <c r="B7" s="203"/>
      <c r="C7" s="203"/>
      <c r="D7" s="203"/>
      <c r="E7" s="202"/>
      <c r="F7" s="201" t="s">
        <v>131</v>
      </c>
      <c r="G7" s="200"/>
      <c r="H7" s="200"/>
      <c r="I7" s="200"/>
      <c r="J7" s="200"/>
      <c r="K7" s="198" t="s">
        <v>130</v>
      </c>
      <c r="L7" s="197"/>
      <c r="M7" s="197"/>
      <c r="N7" s="199"/>
      <c r="O7" s="198" t="s">
        <v>129</v>
      </c>
      <c r="P7" s="197"/>
      <c r="Q7" s="197"/>
      <c r="R7" s="197"/>
      <c r="S7" s="197"/>
      <c r="T7" s="197"/>
      <c r="U7" s="197"/>
      <c r="V7" s="197"/>
      <c r="W7" s="196" t="s">
        <v>128</v>
      </c>
      <c r="X7" s="195"/>
      <c r="Y7" s="194"/>
    </row>
    <row r="8" spans="1:26" ht="102.75" customHeight="1" x14ac:dyDescent="0.25">
      <c r="A8" s="193" t="s">
        <v>127</v>
      </c>
      <c r="B8" s="192"/>
      <c r="C8" s="192"/>
      <c r="D8" s="192"/>
      <c r="E8" s="191"/>
      <c r="F8" s="190" t="s">
        <v>126</v>
      </c>
      <c r="G8" s="190"/>
      <c r="H8" s="190"/>
      <c r="I8" s="190"/>
      <c r="J8" s="190"/>
      <c r="K8" s="189" t="s">
        <v>125</v>
      </c>
      <c r="L8" s="188"/>
      <c r="M8" s="188"/>
      <c r="N8" s="187"/>
      <c r="O8" s="186" t="s">
        <v>124</v>
      </c>
      <c r="P8" s="185"/>
      <c r="Q8" s="185"/>
      <c r="R8" s="185"/>
      <c r="S8" s="185"/>
      <c r="T8" s="185"/>
      <c r="U8" s="185"/>
      <c r="V8" s="185"/>
      <c r="W8" s="236" t="s">
        <v>123</v>
      </c>
      <c r="X8" s="236"/>
      <c r="Y8" s="236"/>
    </row>
    <row r="9" spans="1:26" ht="15" customHeight="1" x14ac:dyDescent="0.25">
      <c r="A9" s="184" t="s">
        <v>122</v>
      </c>
      <c r="B9" s="183"/>
      <c r="C9" s="183"/>
      <c r="D9" s="183"/>
      <c r="E9" s="183"/>
      <c r="F9" s="183"/>
      <c r="G9" s="183"/>
      <c r="H9" s="183"/>
      <c r="I9" s="183"/>
      <c r="J9" s="183"/>
      <c r="K9" s="183"/>
      <c r="L9" s="183"/>
      <c r="M9" s="183"/>
      <c r="N9" s="183"/>
      <c r="O9" s="183"/>
      <c r="P9" s="183"/>
      <c r="Q9" s="183"/>
      <c r="R9" s="183"/>
      <c r="S9" s="183"/>
      <c r="T9" s="183"/>
      <c r="U9" s="183"/>
      <c r="V9" s="183"/>
      <c r="W9" s="183"/>
      <c r="X9" s="183"/>
      <c r="Y9" s="183"/>
      <c r="Z9" s="183"/>
    </row>
    <row r="10" spans="1:26" s="86" customFormat="1" ht="32.25" customHeight="1" x14ac:dyDescent="0.25">
      <c r="A10" s="182" t="s">
        <v>121</v>
      </c>
      <c r="B10" s="52"/>
      <c r="C10" s="52"/>
      <c r="D10" s="52"/>
      <c r="E10" s="52"/>
      <c r="F10" s="52"/>
      <c r="G10" s="52"/>
      <c r="H10" s="51"/>
      <c r="I10" s="233" t="s">
        <v>120</v>
      </c>
      <c r="J10" s="234"/>
      <c r="K10" s="234"/>
      <c r="L10" s="234"/>
      <c r="M10" s="234"/>
      <c r="N10" s="235"/>
      <c r="O10" s="53" t="s">
        <v>119</v>
      </c>
      <c r="P10" s="52"/>
      <c r="Q10" s="52"/>
      <c r="R10" s="52"/>
      <c r="S10" s="51"/>
      <c r="T10" s="181" t="s">
        <v>141</v>
      </c>
      <c r="U10" s="181"/>
      <c r="V10" s="181"/>
      <c r="W10" s="181"/>
      <c r="X10" s="181"/>
      <c r="Y10" s="181"/>
    </row>
    <row r="11" spans="1:26" ht="19.350000000000001" customHeight="1" x14ac:dyDescent="0.25">
      <c r="A11" s="163">
        <v>1</v>
      </c>
      <c r="B11" s="180" t="s">
        <v>118</v>
      </c>
      <c r="C11" s="179"/>
      <c r="D11" s="179"/>
      <c r="E11" s="179"/>
      <c r="F11" s="179"/>
      <c r="G11" s="179"/>
      <c r="H11" s="178"/>
      <c r="I11" s="177" t="s">
        <v>117</v>
      </c>
      <c r="J11" s="176"/>
      <c r="K11" s="176"/>
      <c r="L11" s="176"/>
      <c r="M11" s="176"/>
      <c r="N11" s="176"/>
      <c r="O11" s="176"/>
      <c r="P11" s="176"/>
      <c r="Q11" s="176"/>
      <c r="R11" s="176"/>
      <c r="S11" s="176"/>
      <c r="T11" s="176"/>
      <c r="U11" s="176"/>
      <c r="V11" s="176"/>
      <c r="W11" s="176"/>
      <c r="X11" s="176"/>
      <c r="Y11" s="175"/>
    </row>
    <row r="12" spans="1:26" ht="19.350000000000001" customHeight="1" x14ac:dyDescent="0.25">
      <c r="A12" s="163">
        <v>2</v>
      </c>
      <c r="B12" s="158" t="s">
        <v>116</v>
      </c>
      <c r="C12" s="157"/>
      <c r="D12" s="157"/>
      <c r="E12" s="157"/>
      <c r="F12" s="157"/>
      <c r="G12" s="157"/>
      <c r="H12" s="156"/>
      <c r="I12" s="166" t="s">
        <v>115</v>
      </c>
      <c r="J12" s="165"/>
      <c r="K12" s="165"/>
      <c r="L12" s="165"/>
      <c r="M12" s="165"/>
      <c r="N12" s="165"/>
      <c r="O12" s="165"/>
      <c r="P12" s="165"/>
      <c r="Q12" s="165"/>
      <c r="R12" s="165"/>
      <c r="S12" s="165"/>
      <c r="T12" s="165"/>
      <c r="U12" s="165"/>
      <c r="V12" s="165"/>
      <c r="W12" s="165"/>
      <c r="X12" s="165"/>
      <c r="Y12" s="164"/>
    </row>
    <row r="13" spans="1:26" ht="29.25" customHeight="1" x14ac:dyDescent="0.25">
      <c r="A13" s="163">
        <v>3</v>
      </c>
      <c r="B13" s="158" t="s">
        <v>114</v>
      </c>
      <c r="C13" s="157"/>
      <c r="D13" s="157"/>
      <c r="E13" s="157"/>
      <c r="F13" s="157"/>
      <c r="G13" s="157"/>
      <c r="H13" s="156"/>
      <c r="I13" s="170" t="s">
        <v>113</v>
      </c>
      <c r="J13" s="169"/>
      <c r="K13" s="169"/>
      <c r="L13" s="169"/>
      <c r="M13" s="169"/>
      <c r="N13" s="169"/>
      <c r="O13" s="169"/>
      <c r="P13" s="169"/>
      <c r="Q13" s="169"/>
      <c r="R13" s="169"/>
      <c r="S13" s="169"/>
      <c r="T13" s="169"/>
      <c r="U13" s="169"/>
      <c r="V13" s="169"/>
      <c r="W13" s="169"/>
      <c r="X13" s="169"/>
      <c r="Y13" s="168"/>
    </row>
    <row r="14" spans="1:26" ht="19.350000000000001" customHeight="1" x14ac:dyDescent="0.25">
      <c r="A14" s="163">
        <v>4</v>
      </c>
      <c r="B14" s="158" t="s">
        <v>112</v>
      </c>
      <c r="C14" s="157"/>
      <c r="D14" s="157"/>
      <c r="E14" s="157"/>
      <c r="F14" s="157"/>
      <c r="G14" s="157"/>
      <c r="H14" s="156"/>
      <c r="I14" s="166" t="s">
        <v>111</v>
      </c>
      <c r="J14" s="165"/>
      <c r="K14" s="165"/>
      <c r="L14" s="165"/>
      <c r="M14" s="165"/>
      <c r="N14" s="165"/>
      <c r="O14" s="165"/>
      <c r="P14" s="165"/>
      <c r="Q14" s="165"/>
      <c r="R14" s="165"/>
      <c r="S14" s="165"/>
      <c r="T14" s="165"/>
      <c r="U14" s="165"/>
      <c r="V14" s="165"/>
      <c r="W14" s="165"/>
      <c r="X14" s="165"/>
      <c r="Y14" s="164"/>
    </row>
    <row r="15" spans="1:26" ht="32.25" customHeight="1" x14ac:dyDescent="0.25">
      <c r="A15" s="163">
        <v>5</v>
      </c>
      <c r="B15" s="158" t="s">
        <v>110</v>
      </c>
      <c r="C15" s="157"/>
      <c r="D15" s="157"/>
      <c r="E15" s="157"/>
      <c r="F15" s="157"/>
      <c r="G15" s="157"/>
      <c r="H15" s="156"/>
      <c r="I15" s="162" t="s">
        <v>109</v>
      </c>
      <c r="J15" s="165"/>
      <c r="K15" s="165"/>
      <c r="L15" s="165"/>
      <c r="M15" s="165"/>
      <c r="N15" s="165"/>
      <c r="O15" s="165"/>
      <c r="P15" s="165"/>
      <c r="Q15" s="165"/>
      <c r="R15" s="165"/>
      <c r="S15" s="165"/>
      <c r="T15" s="165"/>
      <c r="U15" s="165"/>
      <c r="V15" s="165"/>
      <c r="W15" s="165"/>
      <c r="X15" s="165"/>
      <c r="Y15" s="164"/>
    </row>
    <row r="16" spans="1:26" ht="45.75" customHeight="1" x14ac:dyDescent="0.25">
      <c r="A16" s="163">
        <v>6</v>
      </c>
      <c r="B16" s="158" t="s">
        <v>108</v>
      </c>
      <c r="C16" s="157"/>
      <c r="D16" s="157"/>
      <c r="E16" s="157"/>
      <c r="F16" s="157"/>
      <c r="G16" s="157"/>
      <c r="H16" s="156"/>
      <c r="I16" s="162" t="s">
        <v>107</v>
      </c>
      <c r="J16" s="161"/>
      <c r="K16" s="161"/>
      <c r="L16" s="161"/>
      <c r="M16" s="161"/>
      <c r="N16" s="161"/>
      <c r="O16" s="161"/>
      <c r="P16" s="161"/>
      <c r="Q16" s="161"/>
      <c r="R16" s="161"/>
      <c r="S16" s="161"/>
      <c r="T16" s="161"/>
      <c r="U16" s="161"/>
      <c r="V16" s="161"/>
      <c r="W16" s="161"/>
      <c r="X16" s="161"/>
      <c r="Y16" s="160"/>
    </row>
    <row r="17" spans="1:26" ht="45.75" customHeight="1" x14ac:dyDescent="0.25">
      <c r="A17" s="174">
        <v>7</v>
      </c>
      <c r="B17" s="173" t="s">
        <v>106</v>
      </c>
      <c r="C17" s="172"/>
      <c r="D17" s="172"/>
      <c r="E17" s="172"/>
      <c r="F17" s="172"/>
      <c r="G17" s="172"/>
      <c r="H17" s="171"/>
      <c r="I17" s="162" t="s">
        <v>105</v>
      </c>
      <c r="J17" s="161"/>
      <c r="K17" s="161"/>
      <c r="L17" s="161"/>
      <c r="M17" s="161"/>
      <c r="N17" s="161"/>
      <c r="O17" s="161"/>
      <c r="P17" s="161"/>
      <c r="Q17" s="161"/>
      <c r="R17" s="161"/>
      <c r="S17" s="161"/>
      <c r="T17" s="161"/>
      <c r="U17" s="161"/>
      <c r="V17" s="161"/>
      <c r="W17" s="161"/>
      <c r="X17" s="161"/>
      <c r="Y17" s="160"/>
    </row>
    <row r="18" spans="1:26" ht="45.75" customHeight="1" x14ac:dyDescent="0.25">
      <c r="A18" s="163">
        <v>8</v>
      </c>
      <c r="B18" s="158" t="s">
        <v>104</v>
      </c>
      <c r="C18" s="157"/>
      <c r="D18" s="157"/>
      <c r="E18" s="157"/>
      <c r="F18" s="157"/>
      <c r="G18" s="157"/>
      <c r="H18" s="156"/>
      <c r="I18" s="170" t="s">
        <v>103</v>
      </c>
      <c r="J18" s="169"/>
      <c r="K18" s="169"/>
      <c r="L18" s="169"/>
      <c r="M18" s="169"/>
      <c r="N18" s="169"/>
      <c r="O18" s="169"/>
      <c r="P18" s="169"/>
      <c r="Q18" s="169"/>
      <c r="R18" s="169"/>
      <c r="S18" s="169"/>
      <c r="T18" s="169"/>
      <c r="U18" s="169"/>
      <c r="V18" s="169"/>
      <c r="W18" s="169"/>
      <c r="X18" s="169"/>
      <c r="Y18" s="168"/>
    </row>
    <row r="19" spans="1:26" ht="61.35" customHeight="1" x14ac:dyDescent="0.25">
      <c r="A19" s="163">
        <v>9</v>
      </c>
      <c r="B19" s="158" t="s">
        <v>102</v>
      </c>
      <c r="C19" s="157"/>
      <c r="D19" s="157"/>
      <c r="E19" s="157"/>
      <c r="F19" s="157"/>
      <c r="G19" s="157"/>
      <c r="H19" s="156"/>
      <c r="I19" s="162" t="s">
        <v>101</v>
      </c>
      <c r="J19" s="161"/>
      <c r="K19" s="161"/>
      <c r="L19" s="161"/>
      <c r="M19" s="161"/>
      <c r="N19" s="161"/>
      <c r="O19" s="161"/>
      <c r="P19" s="161"/>
      <c r="Q19" s="161"/>
      <c r="R19" s="161"/>
      <c r="S19" s="161"/>
      <c r="T19" s="161"/>
      <c r="U19" s="161"/>
      <c r="V19" s="161"/>
      <c r="W19" s="161"/>
      <c r="X19" s="161"/>
      <c r="Y19" s="160"/>
    </row>
    <row r="20" spans="1:26" ht="47.25" customHeight="1" x14ac:dyDescent="0.25">
      <c r="A20" s="163">
        <v>10</v>
      </c>
      <c r="B20" s="158" t="s">
        <v>100</v>
      </c>
      <c r="C20" s="157"/>
      <c r="D20" s="157"/>
      <c r="E20" s="157"/>
      <c r="F20" s="157"/>
      <c r="G20" s="157"/>
      <c r="H20" s="156"/>
      <c r="I20" s="162" t="s">
        <v>99</v>
      </c>
      <c r="J20" s="165"/>
      <c r="K20" s="165"/>
      <c r="L20" s="165"/>
      <c r="M20" s="165"/>
      <c r="N20" s="165"/>
      <c r="O20" s="165"/>
      <c r="P20" s="165"/>
      <c r="Q20" s="165"/>
      <c r="R20" s="165"/>
      <c r="S20" s="165"/>
      <c r="T20" s="165"/>
      <c r="U20" s="165"/>
      <c r="V20" s="165"/>
      <c r="W20" s="165"/>
      <c r="X20" s="165"/>
      <c r="Y20" s="164"/>
    </row>
    <row r="21" spans="1:26" ht="42" customHeight="1" x14ac:dyDescent="0.25">
      <c r="A21" s="163">
        <v>11</v>
      </c>
      <c r="B21" s="158" t="s">
        <v>98</v>
      </c>
      <c r="C21" s="157"/>
      <c r="D21" s="157"/>
      <c r="E21" s="157"/>
      <c r="F21" s="157"/>
      <c r="G21" s="157"/>
      <c r="H21" s="156"/>
      <c r="I21" s="162" t="s">
        <v>97</v>
      </c>
      <c r="J21" s="161"/>
      <c r="K21" s="161"/>
      <c r="L21" s="161"/>
      <c r="M21" s="161"/>
      <c r="N21" s="161"/>
      <c r="O21" s="161"/>
      <c r="P21" s="161"/>
      <c r="Q21" s="161"/>
      <c r="R21" s="161"/>
      <c r="S21" s="161"/>
      <c r="T21" s="161"/>
      <c r="U21" s="161"/>
      <c r="V21" s="161"/>
      <c r="W21" s="161"/>
      <c r="X21" s="161"/>
      <c r="Y21" s="160"/>
    </row>
    <row r="22" spans="1:26" ht="30.75" customHeight="1" x14ac:dyDescent="0.25">
      <c r="A22" s="163">
        <v>12</v>
      </c>
      <c r="B22" s="158" t="s">
        <v>96</v>
      </c>
      <c r="C22" s="157"/>
      <c r="D22" s="157"/>
      <c r="E22" s="157"/>
      <c r="F22" s="157"/>
      <c r="G22" s="157"/>
      <c r="H22" s="156"/>
      <c r="I22" s="162" t="s">
        <v>95</v>
      </c>
      <c r="J22" s="165"/>
      <c r="K22" s="165"/>
      <c r="L22" s="165"/>
      <c r="M22" s="165"/>
      <c r="N22" s="165"/>
      <c r="O22" s="165"/>
      <c r="P22" s="165"/>
      <c r="Q22" s="165"/>
      <c r="R22" s="165"/>
      <c r="S22" s="165"/>
      <c r="T22" s="165"/>
      <c r="U22" s="165"/>
      <c r="V22" s="165"/>
      <c r="W22" s="165"/>
      <c r="X22" s="165"/>
      <c r="Y22" s="164"/>
    </row>
    <row r="23" spans="1:26" ht="19.350000000000001" customHeight="1" x14ac:dyDescent="0.25">
      <c r="A23" s="163">
        <v>13</v>
      </c>
      <c r="B23" s="158" t="s">
        <v>94</v>
      </c>
      <c r="C23" s="157"/>
      <c r="D23" s="157"/>
      <c r="E23" s="157"/>
      <c r="F23" s="157"/>
      <c r="G23" s="157"/>
      <c r="H23" s="156"/>
      <c r="I23" s="167">
        <v>0</v>
      </c>
      <c r="J23" s="165"/>
      <c r="K23" s="165"/>
      <c r="L23" s="165"/>
      <c r="M23" s="165"/>
      <c r="N23" s="165"/>
      <c r="O23" s="165"/>
      <c r="P23" s="165"/>
      <c r="Q23" s="165"/>
      <c r="R23" s="165"/>
      <c r="S23" s="165"/>
      <c r="T23" s="165"/>
      <c r="U23" s="165"/>
      <c r="V23" s="165"/>
      <c r="W23" s="165"/>
      <c r="X23" s="165"/>
      <c r="Y23" s="164"/>
    </row>
    <row r="24" spans="1:26" ht="28.5" customHeight="1" x14ac:dyDescent="0.25">
      <c r="A24" s="163">
        <v>14</v>
      </c>
      <c r="B24" s="158" t="s">
        <v>93</v>
      </c>
      <c r="C24" s="157"/>
      <c r="D24" s="157"/>
      <c r="E24" s="157"/>
      <c r="F24" s="157"/>
      <c r="G24" s="157"/>
      <c r="H24" s="156"/>
      <c r="I24" s="166">
        <v>0</v>
      </c>
      <c r="J24" s="165"/>
      <c r="K24" s="165"/>
      <c r="L24" s="165"/>
      <c r="M24" s="165"/>
      <c r="N24" s="165"/>
      <c r="O24" s="165"/>
      <c r="P24" s="165"/>
      <c r="Q24" s="165"/>
      <c r="R24" s="165"/>
      <c r="S24" s="165"/>
      <c r="T24" s="165"/>
      <c r="U24" s="165"/>
      <c r="V24" s="165"/>
      <c r="W24" s="165"/>
      <c r="X24" s="165"/>
      <c r="Y24" s="164"/>
    </row>
    <row r="25" spans="1:26" ht="36.6" customHeight="1" x14ac:dyDescent="0.25">
      <c r="A25" s="163">
        <v>15</v>
      </c>
      <c r="B25" s="237" t="s">
        <v>92</v>
      </c>
      <c r="C25" s="238"/>
      <c r="D25" s="238"/>
      <c r="E25" s="238"/>
      <c r="F25" s="238"/>
      <c r="G25" s="238"/>
      <c r="H25" s="239"/>
      <c r="I25" s="162" t="s">
        <v>91</v>
      </c>
      <c r="J25" s="161"/>
      <c r="K25" s="161"/>
      <c r="L25" s="161"/>
      <c r="M25" s="161"/>
      <c r="N25" s="161"/>
      <c r="O25" s="161"/>
      <c r="P25" s="161"/>
      <c r="Q25" s="161"/>
      <c r="R25" s="161"/>
      <c r="S25" s="161"/>
      <c r="T25" s="161"/>
      <c r="U25" s="161"/>
      <c r="V25" s="161"/>
      <c r="W25" s="161"/>
      <c r="X25" s="161"/>
      <c r="Y25" s="160"/>
    </row>
    <row r="26" spans="1:26" ht="19.350000000000001" customHeight="1" x14ac:dyDescent="0.25">
      <c r="A26" s="159">
        <v>16</v>
      </c>
      <c r="B26" s="158" t="s">
        <v>90</v>
      </c>
      <c r="C26" s="157"/>
      <c r="D26" s="157"/>
      <c r="E26" s="157"/>
      <c r="F26" s="157"/>
      <c r="G26" s="157"/>
      <c r="H26" s="156"/>
      <c r="I26" s="155">
        <v>395</v>
      </c>
      <c r="J26" s="154"/>
      <c r="K26" s="154"/>
      <c r="L26" s="154"/>
      <c r="M26" s="154"/>
      <c r="N26" s="154"/>
      <c r="O26" s="154"/>
      <c r="P26" s="154"/>
      <c r="Q26" s="154"/>
      <c r="R26" s="154"/>
      <c r="S26" s="154"/>
      <c r="T26" s="154"/>
      <c r="U26" s="154"/>
      <c r="V26" s="154"/>
      <c r="W26" s="154"/>
      <c r="X26" s="154"/>
      <c r="Y26" s="153"/>
    </row>
    <row r="27" spans="1:26" ht="15.75" customHeight="1" x14ac:dyDescent="0.25">
      <c r="A27" s="152" t="s">
        <v>89</v>
      </c>
      <c r="B27" s="152"/>
      <c r="C27" s="152"/>
      <c r="D27" s="152"/>
      <c r="E27" s="152"/>
      <c r="F27" s="152"/>
      <c r="G27" s="152"/>
      <c r="H27" s="152"/>
      <c r="I27" s="152"/>
      <c r="J27" s="152"/>
      <c r="K27" s="152"/>
      <c r="L27" s="152"/>
      <c r="M27" s="152"/>
      <c r="N27" s="152"/>
      <c r="O27" s="152"/>
      <c r="P27" s="152"/>
      <c r="Q27" s="152"/>
      <c r="R27" s="152"/>
      <c r="S27" s="152"/>
      <c r="T27" s="152"/>
      <c r="U27" s="152"/>
      <c r="V27" s="152"/>
      <c r="W27" s="152"/>
      <c r="X27" s="152"/>
      <c r="Y27" s="152"/>
      <c r="Z27" s="152"/>
    </row>
    <row r="28" spans="1:26" s="59" customFormat="1" ht="15.75" customHeight="1" x14ac:dyDescent="0.25">
      <c r="A28" s="151"/>
      <c r="B28" s="151"/>
      <c r="C28" s="151"/>
      <c r="D28" s="151"/>
      <c r="E28" s="151"/>
      <c r="F28" s="151"/>
      <c r="G28" s="151"/>
      <c r="H28" s="151"/>
      <c r="I28" s="151"/>
      <c r="J28" s="151"/>
      <c r="K28" s="151"/>
      <c r="L28" s="151"/>
      <c r="M28" s="151"/>
      <c r="N28" s="151"/>
      <c r="O28" s="151"/>
      <c r="P28" s="151"/>
      <c r="Q28" s="151"/>
      <c r="R28" s="151"/>
      <c r="S28" s="151"/>
      <c r="T28" s="151"/>
      <c r="U28" s="151"/>
      <c r="V28" s="151"/>
      <c r="W28" s="151"/>
      <c r="X28" s="151"/>
      <c r="Y28" s="151"/>
      <c r="Z28" s="151"/>
    </row>
    <row r="29" spans="1:26" s="66" customFormat="1" ht="28.5" customHeight="1" x14ac:dyDescent="0.25">
      <c r="A29" s="104" t="s">
        <v>88</v>
      </c>
      <c r="B29" s="103"/>
      <c r="C29" s="103"/>
      <c r="D29" s="102"/>
      <c r="E29" s="133"/>
      <c r="F29" s="104" t="s">
        <v>87</v>
      </c>
      <c r="G29" s="103"/>
      <c r="H29" s="102"/>
      <c r="J29" s="150" t="s">
        <v>86</v>
      </c>
      <c r="K29" s="149"/>
      <c r="L29" s="149"/>
      <c r="M29" s="148"/>
      <c r="O29" s="104" t="s">
        <v>85</v>
      </c>
      <c r="P29" s="103"/>
      <c r="Q29" s="102"/>
      <c r="R29" s="113"/>
      <c r="S29" s="147" t="s">
        <v>84</v>
      </c>
      <c r="T29" s="147"/>
      <c r="U29" s="147"/>
      <c r="W29" s="104" t="s">
        <v>83</v>
      </c>
      <c r="X29" s="103"/>
      <c r="Y29" s="102"/>
    </row>
    <row r="30" spans="1:26" s="66" customFormat="1" ht="44.25" customHeight="1" x14ac:dyDescent="0.25">
      <c r="A30" s="90"/>
      <c r="B30" s="89"/>
      <c r="C30" s="146" t="s">
        <v>47</v>
      </c>
      <c r="D30" s="145" t="s">
        <v>46</v>
      </c>
      <c r="E30" s="133"/>
      <c r="F30" s="144"/>
      <c r="G30" s="143" t="s">
        <v>47</v>
      </c>
      <c r="H30" s="142" t="s">
        <v>46</v>
      </c>
      <c r="J30" s="93" t="s">
        <v>82</v>
      </c>
      <c r="K30" s="92"/>
      <c r="L30" s="139" t="s">
        <v>47</v>
      </c>
      <c r="M30" s="141" t="s">
        <v>46</v>
      </c>
      <c r="N30" s="68"/>
      <c r="O30" s="131"/>
      <c r="P30" s="140" t="s">
        <v>47</v>
      </c>
      <c r="Q30" s="50" t="s">
        <v>46</v>
      </c>
      <c r="R30" s="68"/>
      <c r="S30" s="50"/>
      <c r="T30" s="139" t="s">
        <v>47</v>
      </c>
      <c r="U30" s="50" t="s">
        <v>46</v>
      </c>
      <c r="V30" s="133"/>
      <c r="W30" s="50"/>
      <c r="X30" s="139" t="s">
        <v>47</v>
      </c>
      <c r="Y30" s="50" t="s">
        <v>46</v>
      </c>
    </row>
    <row r="31" spans="1:26" s="66" customFormat="1" ht="27.75" customHeight="1" x14ac:dyDescent="0.2">
      <c r="A31" s="119" t="s">
        <v>81</v>
      </c>
      <c r="B31" s="118"/>
      <c r="C31" s="138">
        <v>25</v>
      </c>
      <c r="D31" s="246">
        <f>(C37*100%/C41)</f>
        <v>0.79746835443037978</v>
      </c>
      <c r="E31" s="133"/>
      <c r="F31" s="123" t="s">
        <v>80</v>
      </c>
      <c r="G31" s="122">
        <v>0</v>
      </c>
      <c r="H31" s="98">
        <v>0</v>
      </c>
      <c r="J31" s="137" t="s">
        <v>79</v>
      </c>
      <c r="K31" s="136"/>
      <c r="L31" s="135">
        <v>0</v>
      </c>
      <c r="M31" s="134">
        <v>0</v>
      </c>
      <c r="N31" s="68"/>
      <c r="O31" s="91" t="s">
        <v>78</v>
      </c>
      <c r="P31" s="241">
        <f>49+41</f>
        <v>90</v>
      </c>
      <c r="Q31" s="246">
        <f>(P31*100%/P36)</f>
        <v>0.22784810126582278</v>
      </c>
      <c r="R31" s="69"/>
      <c r="S31" s="91" t="s">
        <v>77</v>
      </c>
      <c r="T31" s="122">
        <f>185+164</f>
        <v>349</v>
      </c>
      <c r="U31" s="246">
        <f>(T31*100%/T37)</f>
        <v>0.8835443037974684</v>
      </c>
      <c r="V31" s="133"/>
      <c r="W31" s="91" t="s">
        <v>76</v>
      </c>
      <c r="X31" s="117">
        <v>90</v>
      </c>
      <c r="Y31" s="246">
        <f>(X31*100%/X37)</f>
        <v>0.22784810126582278</v>
      </c>
    </row>
    <row r="32" spans="1:26" ht="26.25" customHeight="1" x14ac:dyDescent="0.25">
      <c r="A32" s="119" t="s">
        <v>75</v>
      </c>
      <c r="B32" s="118"/>
      <c r="C32" s="122">
        <v>50</v>
      </c>
      <c r="D32" s="246">
        <f>(C32*100%/C41)</f>
        <v>0.12658227848101267</v>
      </c>
      <c r="E32" s="133"/>
      <c r="F32" s="123" t="s">
        <v>74</v>
      </c>
      <c r="G32" s="122">
        <v>0</v>
      </c>
      <c r="H32" s="98">
        <v>0</v>
      </c>
      <c r="I32" s="66"/>
      <c r="J32" s="130" t="s">
        <v>73</v>
      </c>
      <c r="K32" s="129"/>
      <c r="L32" s="122">
        <v>0</v>
      </c>
      <c r="M32" s="125">
        <v>0</v>
      </c>
      <c r="N32" s="68"/>
      <c r="O32" s="132" t="s">
        <v>72</v>
      </c>
      <c r="P32" s="242">
        <f>178+125</f>
        <v>303</v>
      </c>
      <c r="Q32" s="246">
        <f>(P32*100%/P36)</f>
        <v>0.76708860759493669</v>
      </c>
      <c r="R32" s="69"/>
      <c r="S32" s="91" t="s">
        <v>71</v>
      </c>
      <c r="T32" s="122">
        <f>2+2</f>
        <v>4</v>
      </c>
      <c r="U32" s="246">
        <f>(T32*100%/T37)</f>
        <v>1.0126582278481013E-2</v>
      </c>
      <c r="V32" s="133"/>
      <c r="W32" s="91" t="s">
        <v>70</v>
      </c>
      <c r="X32" s="117">
        <v>303</v>
      </c>
      <c r="Y32" s="246">
        <f>(X32*100%/X37)</f>
        <v>0.76708860759493669</v>
      </c>
    </row>
    <row r="33" spans="1:26" ht="27" customHeight="1" x14ac:dyDescent="0.25">
      <c r="A33" s="119" t="s">
        <v>69</v>
      </c>
      <c r="B33" s="118"/>
      <c r="C33" s="122">
        <v>4</v>
      </c>
      <c r="D33" s="246">
        <f>(C33*100%/C41)</f>
        <v>1.0126582278481013E-2</v>
      </c>
      <c r="E33" s="133"/>
      <c r="F33" s="123" t="s">
        <v>68</v>
      </c>
      <c r="G33" s="122">
        <v>0</v>
      </c>
      <c r="H33" s="98">
        <v>0</v>
      </c>
      <c r="I33" s="66"/>
      <c r="J33" s="130" t="s">
        <v>67</v>
      </c>
      <c r="K33" s="129"/>
      <c r="L33" s="138">
        <v>0</v>
      </c>
      <c r="M33" s="246">
        <v>0</v>
      </c>
      <c r="N33" s="68"/>
      <c r="O33" s="132" t="s">
        <v>66</v>
      </c>
      <c r="P33" s="243">
        <v>0</v>
      </c>
      <c r="Q33" s="116">
        <v>0</v>
      </c>
      <c r="R33" s="66"/>
      <c r="S33" s="91" t="s">
        <v>65</v>
      </c>
      <c r="T33" s="117">
        <v>40</v>
      </c>
      <c r="U33" s="246">
        <f>(T33*100%/T37)</f>
        <v>0.10126582278481013</v>
      </c>
      <c r="V33" s="66"/>
      <c r="W33" s="91" t="s">
        <v>64</v>
      </c>
      <c r="X33" s="117">
        <v>0</v>
      </c>
      <c r="Y33" s="116">
        <v>0</v>
      </c>
    </row>
    <row r="34" spans="1:26" ht="18" customHeight="1" x14ac:dyDescent="0.25">
      <c r="A34" s="119" t="s">
        <v>63</v>
      </c>
      <c r="B34" s="118"/>
      <c r="C34" s="117">
        <v>1</v>
      </c>
      <c r="D34" s="246">
        <f>(C34*100%/C41)</f>
        <v>2.5316455696202532E-3</v>
      </c>
      <c r="E34" s="66"/>
      <c r="F34" s="128" t="s">
        <v>62</v>
      </c>
      <c r="G34" s="122">
        <v>0</v>
      </c>
      <c r="H34" s="98">
        <v>0</v>
      </c>
      <c r="I34" s="66"/>
      <c r="J34" s="130" t="s">
        <v>61</v>
      </c>
      <c r="K34" s="129"/>
      <c r="L34" s="122">
        <f>71+71</f>
        <v>142</v>
      </c>
      <c r="M34" s="246">
        <f>(L34*100%/L41)</f>
        <v>0.35949367088607592</v>
      </c>
      <c r="N34" s="66"/>
      <c r="O34" s="131" t="s">
        <v>50</v>
      </c>
      <c r="P34" s="244">
        <v>2</v>
      </c>
      <c r="Q34" s="246">
        <f>(P34*100%/P36)</f>
        <v>5.0632911392405064E-3</v>
      </c>
      <c r="R34" s="66"/>
      <c r="S34" s="91" t="s">
        <v>60</v>
      </c>
      <c r="T34" s="117">
        <v>0</v>
      </c>
      <c r="U34" s="116">
        <v>0</v>
      </c>
      <c r="V34" s="66"/>
      <c r="W34" s="91" t="s">
        <v>59</v>
      </c>
      <c r="X34" s="117">
        <v>0</v>
      </c>
      <c r="Y34" s="116">
        <v>0</v>
      </c>
    </row>
    <row r="35" spans="1:26" ht="29.25" customHeight="1" x14ac:dyDescent="0.25">
      <c r="A35" s="119" t="s">
        <v>58</v>
      </c>
      <c r="B35" s="118"/>
      <c r="C35" s="117">
        <v>0</v>
      </c>
      <c r="D35" s="246">
        <f>(C35*100%/C41)</f>
        <v>0</v>
      </c>
      <c r="E35" s="66"/>
      <c r="F35" s="123" t="s">
        <v>57</v>
      </c>
      <c r="G35" s="122">
        <v>0</v>
      </c>
      <c r="H35" s="98">
        <v>0</v>
      </c>
      <c r="I35" s="66"/>
      <c r="J35" s="130" t="s">
        <v>56</v>
      </c>
      <c r="K35" s="129"/>
      <c r="L35" s="122">
        <f>156+95</f>
        <v>251</v>
      </c>
      <c r="M35" s="246">
        <f>(L35*100%/L41)</f>
        <v>0.63544303797468349</v>
      </c>
      <c r="N35" s="66"/>
      <c r="O35" s="91" t="s">
        <v>48</v>
      </c>
      <c r="P35" s="245">
        <v>0</v>
      </c>
      <c r="Q35" s="116">
        <v>0</v>
      </c>
      <c r="R35" s="66"/>
      <c r="S35" s="91" t="s">
        <v>50</v>
      </c>
      <c r="T35" s="117">
        <v>2</v>
      </c>
      <c r="U35" s="246">
        <f>(T35*100%/T37)</f>
        <v>5.0632911392405064E-3</v>
      </c>
      <c r="V35" s="66"/>
      <c r="W35" s="91" t="s">
        <v>50</v>
      </c>
      <c r="X35" s="117">
        <v>2</v>
      </c>
      <c r="Y35" s="246">
        <f>(X35*100%/X37)</f>
        <v>5.0632911392405064E-3</v>
      </c>
    </row>
    <row r="36" spans="1:26" ht="26.25" customHeight="1" x14ac:dyDescent="0.25">
      <c r="A36" s="119" t="s">
        <v>55</v>
      </c>
      <c r="B36" s="118"/>
      <c r="C36" s="117">
        <v>0</v>
      </c>
      <c r="D36" s="246">
        <f>(C36*100%/C41)</f>
        <v>0</v>
      </c>
      <c r="E36" s="66"/>
      <c r="F36" s="128" t="s">
        <v>54</v>
      </c>
      <c r="G36" s="122">
        <v>0</v>
      </c>
      <c r="H36" s="98">
        <v>0</v>
      </c>
      <c r="I36" s="66"/>
      <c r="J36" s="127" t="s">
        <v>53</v>
      </c>
      <c r="K36" s="126"/>
      <c r="L36" s="122">
        <v>2</v>
      </c>
      <c r="M36" s="246">
        <f>(L36*100%/L41)</f>
        <v>5.0632911392405064E-3</v>
      </c>
      <c r="N36" s="66"/>
      <c r="O36" s="80" t="s">
        <v>43</v>
      </c>
      <c r="P36" s="80">
        <f>SUM(P31:P35)</f>
        <v>395</v>
      </c>
      <c r="Q36" s="121">
        <f>SUM(Q31:Q35)</f>
        <v>1</v>
      </c>
      <c r="R36" s="124"/>
      <c r="S36" s="91" t="s">
        <v>48</v>
      </c>
      <c r="T36" s="117">
        <v>0</v>
      </c>
      <c r="U36" s="116">
        <v>0</v>
      </c>
      <c r="V36" s="66"/>
      <c r="W36" s="91" t="s">
        <v>48</v>
      </c>
      <c r="X36" s="117">
        <v>0</v>
      </c>
      <c r="Y36" s="116">
        <v>0</v>
      </c>
    </row>
    <row r="37" spans="1:26" ht="24.75" customHeight="1" x14ac:dyDescent="0.25">
      <c r="A37" s="119" t="s">
        <v>51</v>
      </c>
      <c r="B37" s="118"/>
      <c r="C37" s="117">
        <f>149+166</f>
        <v>315</v>
      </c>
      <c r="D37" s="246">
        <f>(C37*100%/C41)</f>
        <v>0.79746835443037978</v>
      </c>
      <c r="E37" s="66"/>
      <c r="F37" s="123" t="s">
        <v>52</v>
      </c>
      <c r="G37" s="122">
        <v>0</v>
      </c>
      <c r="H37" s="98">
        <v>0</v>
      </c>
      <c r="I37" s="66"/>
      <c r="J37" s="108" t="s">
        <v>50</v>
      </c>
      <c r="K37" s="107"/>
      <c r="L37" s="106">
        <v>0</v>
      </c>
      <c r="M37" s="105">
        <v>0</v>
      </c>
      <c r="N37" s="66"/>
      <c r="O37" s="70"/>
      <c r="P37" s="69"/>
      <c r="Q37" s="112"/>
      <c r="R37" s="112"/>
      <c r="S37" s="80" t="s">
        <v>43</v>
      </c>
      <c r="T37" s="80">
        <f>SUM(T31:T36)</f>
        <v>395</v>
      </c>
      <c r="U37" s="121">
        <f>SUM(U31:U36)</f>
        <v>1</v>
      </c>
      <c r="V37" s="66"/>
      <c r="W37" s="80" t="s">
        <v>43</v>
      </c>
      <c r="X37" s="80">
        <f>SUM(X31:X36)</f>
        <v>395</v>
      </c>
      <c r="Y37" s="120">
        <f>SUM(Y31:Y36)</f>
        <v>1</v>
      </c>
    </row>
    <row r="38" spans="1:26" ht="28.5" customHeight="1" x14ac:dyDescent="0.25">
      <c r="A38" s="119" t="s">
        <v>50</v>
      </c>
      <c r="B38" s="118"/>
      <c r="C38" s="117">
        <v>0</v>
      </c>
      <c r="D38" s="246">
        <f>(C38*100%/C41)</f>
        <v>0</v>
      </c>
      <c r="E38" s="66"/>
      <c r="F38" s="115" t="s">
        <v>51</v>
      </c>
      <c r="G38" s="122">
        <v>0</v>
      </c>
      <c r="H38" s="98">
        <v>0</v>
      </c>
      <c r="I38" s="66"/>
      <c r="J38" s="97"/>
      <c r="K38" s="96"/>
      <c r="L38" s="95"/>
      <c r="M38" s="94"/>
      <c r="N38" s="66"/>
      <c r="O38" s="114"/>
      <c r="P38" s="114"/>
      <c r="Q38" s="114"/>
      <c r="R38" s="113"/>
      <c r="S38" s="113"/>
      <c r="T38" s="69"/>
      <c r="U38" s="112"/>
      <c r="V38" s="66"/>
      <c r="W38" s="68"/>
      <c r="X38" s="111"/>
      <c r="Y38" s="68"/>
    </row>
    <row r="39" spans="1:26" ht="15" customHeight="1" x14ac:dyDescent="0.25">
      <c r="A39" s="108" t="s">
        <v>48</v>
      </c>
      <c r="B39" s="107"/>
      <c r="C39" s="110">
        <v>0</v>
      </c>
      <c r="D39" s="109">
        <v>0</v>
      </c>
      <c r="E39" s="66"/>
      <c r="F39" s="99" t="s">
        <v>50</v>
      </c>
      <c r="G39" s="240">
        <v>395</v>
      </c>
      <c r="H39" s="98">
        <v>1</v>
      </c>
      <c r="I39" s="66"/>
      <c r="J39" s="108" t="s">
        <v>48</v>
      </c>
      <c r="K39" s="107"/>
      <c r="L39" s="106">
        <v>0</v>
      </c>
      <c r="M39" s="105">
        <v>0</v>
      </c>
      <c r="N39" s="66"/>
      <c r="O39" s="104" t="s">
        <v>49</v>
      </c>
      <c r="P39" s="103"/>
      <c r="Q39" s="103"/>
      <c r="R39" s="103"/>
      <c r="S39" s="102"/>
      <c r="T39" s="85"/>
      <c r="U39" s="84"/>
      <c r="V39" s="66"/>
      <c r="W39" s="66"/>
      <c r="X39" s="85"/>
      <c r="Y39" s="84"/>
    </row>
    <row r="40" spans="1:26" ht="15" customHeight="1" x14ac:dyDescent="0.25">
      <c r="A40" s="97"/>
      <c r="B40" s="96"/>
      <c r="C40" s="101"/>
      <c r="D40" s="100"/>
      <c r="E40" s="66"/>
      <c r="F40" s="99" t="s">
        <v>48</v>
      </c>
      <c r="G40" s="240">
        <v>0</v>
      </c>
      <c r="H40" s="98">
        <v>0</v>
      </c>
      <c r="I40" s="66"/>
      <c r="J40" s="97"/>
      <c r="K40" s="96"/>
      <c r="L40" s="95"/>
      <c r="M40" s="94"/>
      <c r="N40" s="66"/>
      <c r="O40" s="91"/>
      <c r="P40" s="93" t="s">
        <v>47</v>
      </c>
      <c r="Q40" s="92"/>
      <c r="R40" s="53" t="s">
        <v>46</v>
      </c>
      <c r="S40" s="51"/>
      <c r="T40" s="85"/>
      <c r="U40" s="84"/>
      <c r="V40" s="66"/>
      <c r="W40" s="66"/>
      <c r="X40" s="85"/>
      <c r="Y40" s="84"/>
    </row>
    <row r="41" spans="1:26" ht="16.350000000000001" customHeight="1" x14ac:dyDescent="0.25">
      <c r="A41" s="83" t="s">
        <v>43</v>
      </c>
      <c r="B41" s="83"/>
      <c r="C41" s="82">
        <f>SUM(C31:C40)</f>
        <v>395</v>
      </c>
      <c r="D41" s="81">
        <f>SUM(D31:D40)</f>
        <v>1.7341772151898736</v>
      </c>
      <c r="E41" s="66"/>
      <c r="F41" s="82" t="s">
        <v>43</v>
      </c>
      <c r="G41" s="82">
        <f>SUM(G31:G40)</f>
        <v>395</v>
      </c>
      <c r="H41" s="81">
        <f>SUM(H31:H40)</f>
        <v>1</v>
      </c>
      <c r="I41" s="66"/>
      <c r="J41" s="82" t="s">
        <v>43</v>
      </c>
      <c r="K41" s="82"/>
      <c r="L41" s="82">
        <f>SUM(L31:L40)</f>
        <v>395</v>
      </c>
      <c r="M41" s="81">
        <f>SUM(M31:M40)</f>
        <v>1</v>
      </c>
      <c r="N41" s="66"/>
      <c r="O41" s="91" t="s">
        <v>45</v>
      </c>
      <c r="P41" s="90">
        <v>4</v>
      </c>
      <c r="Q41" s="89"/>
      <c r="R41" s="88">
        <v>1</v>
      </c>
      <c r="S41" s="87"/>
      <c r="T41" s="85"/>
      <c r="U41" s="84"/>
      <c r="V41" s="66"/>
      <c r="W41" s="66"/>
      <c r="X41" s="85"/>
      <c r="Y41" s="84"/>
    </row>
    <row r="42" spans="1:26" ht="16.350000000000001" customHeight="1" x14ac:dyDescent="0.25">
      <c r="A42" s="83"/>
      <c r="B42" s="83"/>
      <c r="C42" s="82"/>
      <c r="D42" s="81"/>
      <c r="E42" s="66"/>
      <c r="F42" s="82"/>
      <c r="G42" s="82"/>
      <c r="H42" s="81"/>
      <c r="I42" s="66"/>
      <c r="J42" s="82"/>
      <c r="K42" s="82"/>
      <c r="L42" s="82"/>
      <c r="M42" s="81"/>
      <c r="N42" s="66"/>
      <c r="O42" s="91" t="s">
        <v>44</v>
      </c>
      <c r="P42" s="90">
        <v>0</v>
      </c>
      <c r="Q42" s="89"/>
      <c r="R42" s="88">
        <v>0</v>
      </c>
      <c r="S42" s="87"/>
      <c r="T42" s="75"/>
      <c r="U42" s="74"/>
      <c r="V42" s="66"/>
      <c r="W42" s="86"/>
      <c r="X42" s="85"/>
      <c r="Y42" s="84"/>
    </row>
    <row r="43" spans="1:26" ht="16.350000000000001" customHeight="1" x14ac:dyDescent="0.25">
      <c r="A43" s="83"/>
      <c r="B43" s="83"/>
      <c r="C43" s="82"/>
      <c r="D43" s="81"/>
      <c r="E43" s="69"/>
      <c r="F43" s="82"/>
      <c r="G43" s="82"/>
      <c r="H43" s="81"/>
      <c r="I43" s="66"/>
      <c r="J43" s="82"/>
      <c r="K43" s="82"/>
      <c r="L43" s="82"/>
      <c r="M43" s="81"/>
      <c r="N43" s="66"/>
      <c r="O43" s="80" t="s">
        <v>43</v>
      </c>
      <c r="P43" s="79">
        <f>SUM(P41:Q42)</f>
        <v>4</v>
      </c>
      <c r="Q43" s="78"/>
      <c r="R43" s="77">
        <f>SUM(R41:S42)</f>
        <v>1</v>
      </c>
      <c r="S43" s="76"/>
      <c r="T43" s="75"/>
      <c r="U43" s="74"/>
      <c r="V43" s="66"/>
      <c r="W43" s="34"/>
      <c r="X43" s="65"/>
      <c r="Y43" s="64"/>
    </row>
    <row r="44" spans="1:26" ht="16.350000000000001" customHeight="1" x14ac:dyDescent="0.25">
      <c r="A44" s="73"/>
      <c r="B44" s="73"/>
      <c r="C44" s="72"/>
      <c r="D44" s="71"/>
      <c r="E44" s="69"/>
      <c r="F44" s="72"/>
      <c r="G44" s="72"/>
      <c r="H44" s="71"/>
      <c r="I44" s="66"/>
      <c r="J44" s="72"/>
      <c r="K44" s="72"/>
      <c r="L44" s="72"/>
      <c r="M44" s="71"/>
      <c r="N44" s="66"/>
      <c r="O44" s="70"/>
      <c r="P44" s="69"/>
      <c r="Q44" s="69"/>
      <c r="R44" s="69"/>
      <c r="S44" s="69"/>
      <c r="T44" s="68"/>
      <c r="U44" s="67"/>
      <c r="V44" s="66"/>
      <c r="W44" s="34"/>
      <c r="X44" s="65"/>
      <c r="Y44" s="64"/>
    </row>
    <row r="45" spans="1:26" ht="20.25" customHeight="1" x14ac:dyDescent="0.25">
      <c r="A45" s="63" t="s">
        <v>42</v>
      </c>
      <c r="B45" s="62"/>
      <c r="C45" s="62"/>
      <c r="D45" s="62"/>
      <c r="E45" s="62"/>
      <c r="F45" s="62"/>
      <c r="G45" s="62"/>
      <c r="H45" s="62"/>
      <c r="I45" s="62"/>
      <c r="J45" s="62"/>
      <c r="K45" s="62"/>
      <c r="L45" s="62"/>
      <c r="M45" s="62"/>
      <c r="N45" s="62"/>
      <c r="O45" s="62"/>
      <c r="P45" s="62"/>
      <c r="Q45" s="62"/>
      <c r="R45" s="62"/>
      <c r="S45" s="62"/>
      <c r="T45" s="62"/>
      <c r="U45" s="62"/>
      <c r="V45" s="62"/>
      <c r="W45" s="62"/>
      <c r="X45" s="62"/>
      <c r="Y45" s="62"/>
      <c r="Z45" s="61"/>
    </row>
    <row r="46" spans="1:26" s="59" customFormat="1" ht="19.5" customHeight="1" x14ac:dyDescent="0.25">
      <c r="A46" s="60"/>
      <c r="B46" s="60"/>
      <c r="C46" s="60"/>
      <c r="D46" s="60"/>
      <c r="E46" s="60"/>
      <c r="F46" s="60"/>
      <c r="G46" s="60"/>
      <c r="H46" s="60"/>
      <c r="I46" s="60"/>
      <c r="J46" s="60"/>
      <c r="K46" s="60"/>
      <c r="L46" s="60"/>
      <c r="M46" s="60"/>
      <c r="N46" s="60"/>
      <c r="O46" s="60"/>
      <c r="P46" s="60"/>
      <c r="Q46" s="60"/>
      <c r="R46" s="60"/>
      <c r="S46" s="60"/>
      <c r="T46" s="60"/>
      <c r="U46" s="60"/>
      <c r="V46" s="60"/>
      <c r="W46" s="60"/>
      <c r="X46" s="60"/>
      <c r="Y46" s="60"/>
      <c r="Z46" s="60"/>
    </row>
    <row r="47" spans="1:26" ht="84" customHeight="1" x14ac:dyDescent="0.25">
      <c r="A47" s="55" t="s">
        <v>41</v>
      </c>
      <c r="B47" s="55"/>
      <c r="C47" s="55"/>
      <c r="D47" s="55" t="s">
        <v>40</v>
      </c>
      <c r="E47" s="55"/>
      <c r="F47" s="55"/>
      <c r="G47" s="47"/>
      <c r="H47" s="55" t="s">
        <v>39</v>
      </c>
      <c r="I47" s="55"/>
      <c r="J47" s="55"/>
      <c r="K47" s="47"/>
      <c r="L47" s="55" t="s">
        <v>38</v>
      </c>
      <c r="M47" s="55"/>
      <c r="N47" s="55"/>
      <c r="O47" s="50" t="s">
        <v>37</v>
      </c>
      <c r="P47" s="50" t="s">
        <v>36</v>
      </c>
      <c r="Q47" s="47"/>
      <c r="R47" s="47"/>
      <c r="S47" s="47"/>
      <c r="T47" s="58" t="s">
        <v>35</v>
      </c>
      <c r="U47" s="58"/>
      <c r="V47" s="58"/>
      <c r="W47" s="57" t="s">
        <v>34</v>
      </c>
      <c r="X47" s="53" t="s">
        <v>33</v>
      </c>
      <c r="Y47" s="51"/>
      <c r="Z47" s="47"/>
    </row>
    <row r="48" spans="1:26" ht="20.25" customHeight="1" x14ac:dyDescent="0.25">
      <c r="A48" s="55">
        <v>4</v>
      </c>
      <c r="B48" s="55"/>
      <c r="C48" s="55"/>
      <c r="D48" s="55">
        <v>15</v>
      </c>
      <c r="E48" s="55"/>
      <c r="F48" s="55"/>
      <c r="G48" s="47"/>
      <c r="H48" s="56">
        <f>+D48/A48</f>
        <v>3.75</v>
      </c>
      <c r="I48" s="56"/>
      <c r="J48" s="56"/>
      <c r="K48" s="47"/>
      <c r="L48" s="55">
        <v>365</v>
      </c>
      <c r="M48" s="55"/>
      <c r="N48" s="55"/>
      <c r="O48" s="50">
        <v>365</v>
      </c>
      <c r="P48" s="54">
        <f>+O48/L48</f>
        <v>1</v>
      </c>
      <c r="Q48" s="47"/>
      <c r="R48" s="47"/>
      <c r="S48" s="47"/>
      <c r="T48" s="53">
        <v>365</v>
      </c>
      <c r="U48" s="52"/>
      <c r="V48" s="51"/>
      <c r="W48" s="50">
        <v>365</v>
      </c>
      <c r="X48" s="49">
        <f>+W48/T48</f>
        <v>1</v>
      </c>
      <c r="Y48" s="48"/>
      <c r="Z48" s="47"/>
    </row>
    <row r="49" spans="1:26" ht="22.5" customHeight="1" x14ac:dyDescent="0.25">
      <c r="A49" s="47"/>
      <c r="B49" s="47"/>
      <c r="C49" s="47"/>
      <c r="D49" s="47"/>
      <c r="E49" s="47"/>
      <c r="F49" s="47"/>
      <c r="G49" s="47"/>
      <c r="H49" s="47"/>
      <c r="I49" s="47"/>
      <c r="J49" s="47"/>
      <c r="K49" s="47"/>
      <c r="L49" s="47"/>
      <c r="M49" s="47"/>
      <c r="N49" s="47"/>
      <c r="O49" s="47"/>
      <c r="P49" s="47"/>
      <c r="Q49" s="47"/>
      <c r="R49" s="47"/>
      <c r="S49" s="47"/>
      <c r="T49" s="47"/>
      <c r="U49" s="47"/>
      <c r="V49" s="47"/>
      <c r="W49" s="47"/>
      <c r="X49" s="47"/>
      <c r="Y49" s="47"/>
      <c r="Z49" s="47"/>
    </row>
    <row r="50" spans="1:26" ht="17.100000000000001" customHeight="1" x14ac:dyDescent="0.25">
      <c r="A50" s="29" t="s">
        <v>32</v>
      </c>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spans="1:26" ht="17.100000000000001" customHeight="1" x14ac:dyDescent="0.25">
      <c r="A51" s="46" t="s">
        <v>31</v>
      </c>
      <c r="B51" s="46"/>
      <c r="C51" s="46"/>
      <c r="D51" s="46"/>
      <c r="E51" s="46"/>
      <c r="F51" s="46"/>
      <c r="G51" s="46"/>
      <c r="H51" s="46"/>
      <c r="I51" s="46"/>
      <c r="J51" s="46"/>
      <c r="K51" s="46"/>
      <c r="L51" s="46"/>
      <c r="M51" s="46"/>
      <c r="N51" s="46"/>
      <c r="O51" s="46"/>
      <c r="P51" s="46"/>
      <c r="Q51" s="46"/>
      <c r="R51" s="46"/>
      <c r="S51" s="46"/>
      <c r="T51" s="46"/>
      <c r="U51" s="46"/>
      <c r="V51" s="46"/>
      <c r="W51" s="46"/>
      <c r="X51" s="46"/>
      <c r="Y51" s="46"/>
    </row>
    <row r="52" spans="1:26" ht="43.35" customHeight="1" x14ac:dyDescent="0.25">
      <c r="A52" s="45" t="s">
        <v>30</v>
      </c>
      <c r="B52" s="45"/>
      <c r="C52" s="45"/>
      <c r="D52" s="45"/>
      <c r="E52" s="45"/>
      <c r="F52" s="45"/>
      <c r="G52" s="45"/>
      <c r="H52" s="45"/>
      <c r="I52" s="45"/>
      <c r="J52" s="45"/>
      <c r="K52" s="45"/>
      <c r="L52" s="45"/>
      <c r="M52" s="45"/>
      <c r="N52" s="45"/>
      <c r="O52" s="45"/>
      <c r="P52" s="45"/>
      <c r="Q52" s="45"/>
      <c r="R52" s="45"/>
      <c r="S52" s="45"/>
      <c r="T52" s="45"/>
      <c r="U52" s="45"/>
      <c r="V52" s="45"/>
      <c r="W52" s="45"/>
      <c r="X52" s="45"/>
      <c r="Y52" s="45"/>
    </row>
    <row r="53" spans="1:26" ht="43.35" customHeight="1" x14ac:dyDescent="0.25">
      <c r="A53" s="45"/>
      <c r="B53" s="45"/>
      <c r="C53" s="45"/>
      <c r="D53" s="45"/>
      <c r="E53" s="45"/>
      <c r="F53" s="45"/>
      <c r="G53" s="45"/>
      <c r="H53" s="45"/>
      <c r="I53" s="45"/>
      <c r="J53" s="45"/>
      <c r="K53" s="45"/>
      <c r="L53" s="45"/>
      <c r="M53" s="45"/>
      <c r="N53" s="45"/>
      <c r="O53" s="45"/>
      <c r="P53" s="45"/>
      <c r="Q53" s="45"/>
      <c r="R53" s="45"/>
      <c r="S53" s="45"/>
      <c r="T53" s="45"/>
      <c r="U53" s="45"/>
      <c r="V53" s="45"/>
      <c r="W53" s="45"/>
      <c r="X53" s="45"/>
      <c r="Y53" s="45"/>
    </row>
    <row r="54" spans="1:26" ht="35.1" customHeight="1" x14ac:dyDescent="0.25">
      <c r="A54" s="45" t="s">
        <v>29</v>
      </c>
      <c r="B54" s="45"/>
      <c r="C54" s="45"/>
      <c r="D54" s="45"/>
      <c r="E54" s="45"/>
      <c r="F54" s="45"/>
      <c r="G54" s="45"/>
      <c r="H54" s="45"/>
      <c r="I54" s="45"/>
      <c r="J54" s="45"/>
      <c r="K54" s="45"/>
      <c r="L54" s="45"/>
      <c r="M54" s="45"/>
      <c r="N54" s="45"/>
      <c r="O54" s="45"/>
      <c r="P54" s="45"/>
      <c r="Q54" s="45"/>
      <c r="R54" s="45"/>
      <c r="S54" s="45"/>
      <c r="T54" s="45"/>
      <c r="U54" s="45"/>
      <c r="V54" s="45"/>
      <c r="W54" s="45"/>
      <c r="X54" s="45"/>
      <c r="Y54" s="45"/>
    </row>
    <row r="55" spans="1:26" ht="43.35" customHeight="1" x14ac:dyDescent="0.25">
      <c r="A55" s="43" t="s">
        <v>28</v>
      </c>
      <c r="B55" s="44"/>
      <c r="C55" s="44"/>
      <c r="D55" s="44"/>
      <c r="E55" s="44"/>
      <c r="F55" s="44"/>
      <c r="G55" s="44"/>
      <c r="H55" s="44"/>
      <c r="I55" s="44"/>
      <c r="J55" s="44"/>
      <c r="K55" s="44"/>
      <c r="L55" s="44"/>
      <c r="M55" s="44"/>
      <c r="N55" s="44"/>
      <c r="O55" s="44"/>
      <c r="P55" s="44"/>
      <c r="Q55" s="44"/>
      <c r="R55" s="44"/>
      <c r="S55" s="44"/>
      <c r="T55" s="44"/>
      <c r="U55" s="44"/>
      <c r="V55" s="44"/>
      <c r="W55" s="44"/>
      <c r="X55" s="44"/>
      <c r="Y55" s="44"/>
    </row>
    <row r="56" spans="1:26" ht="17.100000000000001" customHeight="1" x14ac:dyDescent="0.25">
      <c r="A56" s="44" t="s">
        <v>27</v>
      </c>
      <c r="B56" s="44"/>
      <c r="C56" s="44"/>
      <c r="D56" s="44"/>
      <c r="E56" s="44"/>
      <c r="F56" s="44"/>
      <c r="G56" s="44"/>
      <c r="H56" s="44"/>
      <c r="I56" s="44"/>
      <c r="J56" s="44"/>
      <c r="K56" s="44"/>
      <c r="L56" s="44"/>
      <c r="M56" s="44"/>
      <c r="N56" s="44"/>
      <c r="O56" s="44"/>
      <c r="P56" s="44"/>
      <c r="Q56" s="44"/>
      <c r="R56" s="44"/>
      <c r="S56" s="44"/>
      <c r="T56" s="44"/>
      <c r="U56" s="44"/>
      <c r="V56" s="44"/>
      <c r="W56" s="44"/>
      <c r="X56" s="44"/>
      <c r="Y56" s="44"/>
    </row>
    <row r="57" spans="1:26" ht="43.35" customHeight="1" x14ac:dyDescent="0.25">
      <c r="A57" s="1" t="s">
        <v>0</v>
      </c>
      <c r="B57" s="1"/>
      <c r="C57" s="1"/>
      <c r="D57" s="1"/>
      <c r="E57" s="1"/>
      <c r="F57" s="1"/>
      <c r="G57" s="1"/>
      <c r="H57" s="1"/>
      <c r="I57" s="1"/>
      <c r="J57" s="1"/>
      <c r="K57" s="1"/>
      <c r="L57" s="1"/>
      <c r="M57" s="1"/>
      <c r="N57" s="1"/>
      <c r="O57" s="1"/>
      <c r="P57" s="1"/>
      <c r="Q57" s="1"/>
      <c r="R57" s="1"/>
      <c r="S57" s="1"/>
      <c r="T57" s="1"/>
      <c r="U57" s="1"/>
      <c r="V57" s="1"/>
      <c r="W57" s="1"/>
      <c r="X57" s="1"/>
      <c r="Y57" s="1"/>
    </row>
    <row r="58" spans="1:26" ht="1.5" customHeight="1" x14ac:dyDescent="0.25">
      <c r="A58" s="1"/>
      <c r="B58" s="1"/>
      <c r="C58" s="1"/>
      <c r="D58" s="1"/>
      <c r="E58" s="1"/>
      <c r="F58" s="1"/>
      <c r="G58" s="1"/>
      <c r="H58" s="1"/>
      <c r="I58" s="1"/>
      <c r="J58" s="1"/>
      <c r="K58" s="1"/>
      <c r="L58" s="1"/>
      <c r="M58" s="1"/>
      <c r="N58" s="1"/>
      <c r="O58" s="1"/>
      <c r="P58" s="1"/>
      <c r="Q58" s="1"/>
      <c r="R58" s="1"/>
      <c r="S58" s="1"/>
      <c r="T58" s="1"/>
      <c r="U58" s="1"/>
      <c r="V58" s="1"/>
      <c r="W58" s="1"/>
      <c r="X58" s="1"/>
      <c r="Y58" s="1"/>
    </row>
    <row r="59" spans="1:26" ht="19.5" customHeight="1" x14ac:dyDescent="0.25">
      <c r="A59" s="44" t="s">
        <v>26</v>
      </c>
      <c r="B59" s="44"/>
      <c r="C59" s="44"/>
      <c r="D59" s="44"/>
      <c r="E59" s="44"/>
      <c r="F59" s="44"/>
      <c r="G59" s="44"/>
      <c r="H59" s="44"/>
      <c r="I59" s="44"/>
      <c r="J59" s="44"/>
      <c r="K59" s="44"/>
      <c r="L59" s="44"/>
      <c r="M59" s="44"/>
      <c r="N59" s="44"/>
      <c r="O59" s="44"/>
      <c r="P59" s="44"/>
      <c r="Q59" s="44"/>
      <c r="R59" s="44"/>
      <c r="S59" s="44"/>
      <c r="T59" s="44"/>
      <c r="U59" s="44"/>
      <c r="V59" s="44"/>
      <c r="W59" s="44"/>
      <c r="X59" s="44"/>
      <c r="Y59" s="44"/>
    </row>
    <row r="60" spans="1:26" ht="29.25" customHeight="1" x14ac:dyDescent="0.25">
      <c r="A60" s="43" t="s">
        <v>25</v>
      </c>
      <c r="B60" s="43"/>
      <c r="C60" s="43"/>
      <c r="D60" s="43"/>
      <c r="E60" s="43"/>
      <c r="F60" s="43"/>
      <c r="G60" s="43"/>
      <c r="H60" s="43"/>
      <c r="I60" s="43"/>
      <c r="J60" s="43"/>
      <c r="K60" s="43"/>
      <c r="L60" s="43"/>
      <c r="M60" s="43"/>
      <c r="N60" s="43"/>
      <c r="O60" s="43"/>
      <c r="P60" s="43"/>
      <c r="Q60" s="43"/>
      <c r="R60" s="43"/>
      <c r="S60" s="43"/>
      <c r="T60" s="43"/>
      <c r="U60" s="43"/>
      <c r="V60" s="43"/>
      <c r="W60" s="43"/>
      <c r="X60" s="43"/>
      <c r="Y60" s="43"/>
    </row>
    <row r="61" spans="1:26" ht="42.75" hidden="1" customHeight="1" x14ac:dyDescent="0.25">
      <c r="A61" s="42"/>
      <c r="B61" s="42"/>
      <c r="C61" s="42"/>
      <c r="D61" s="42"/>
      <c r="E61" s="42"/>
      <c r="F61" s="42"/>
      <c r="G61" s="42"/>
      <c r="H61" s="42"/>
      <c r="I61" s="42"/>
      <c r="J61" s="42"/>
      <c r="K61" s="42"/>
      <c r="L61" s="42"/>
      <c r="M61" s="42"/>
      <c r="N61" s="42"/>
      <c r="O61" s="42"/>
      <c r="P61" s="42"/>
      <c r="Q61" s="42"/>
      <c r="R61" s="42"/>
      <c r="S61" s="42"/>
      <c r="T61" s="42"/>
      <c r="U61" s="42"/>
      <c r="V61" s="42"/>
      <c r="W61" s="42"/>
      <c r="X61" s="42"/>
      <c r="Y61" s="42"/>
    </row>
    <row r="62" spans="1:26" ht="17.100000000000001" customHeight="1" x14ac:dyDescent="0.25">
      <c r="A62" s="29" t="s">
        <v>24</v>
      </c>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spans="1:26" s="32" customFormat="1" ht="17.100000000000001" customHeight="1" x14ac:dyDescent="0.25">
      <c r="A63" s="41" t="s">
        <v>23</v>
      </c>
      <c r="B63" s="40" t="s">
        <v>22</v>
      </c>
      <c r="C63" s="40"/>
      <c r="D63" s="40"/>
      <c r="E63" s="40"/>
      <c r="F63" s="40"/>
      <c r="G63" s="40"/>
      <c r="H63" s="40"/>
      <c r="I63" s="40"/>
      <c r="J63" s="40"/>
      <c r="K63" s="40"/>
      <c r="L63" s="40"/>
      <c r="M63" s="40" t="s">
        <v>21</v>
      </c>
      <c r="N63" s="40"/>
      <c r="O63" s="40"/>
      <c r="P63" s="40"/>
      <c r="Q63" s="40"/>
      <c r="R63" s="40"/>
      <c r="S63" s="40"/>
      <c r="T63" s="40"/>
      <c r="U63" s="39"/>
      <c r="V63" s="20" t="s">
        <v>20</v>
      </c>
      <c r="W63" s="20"/>
      <c r="X63" s="20"/>
      <c r="Y63" s="20"/>
    </row>
    <row r="64" spans="1:26" s="32" customFormat="1" ht="17.100000000000001" customHeight="1" x14ac:dyDescent="0.25">
      <c r="A64" s="38"/>
      <c r="B64" s="37" t="s">
        <v>19</v>
      </c>
      <c r="C64" s="36"/>
      <c r="D64" s="36"/>
      <c r="E64" s="36"/>
      <c r="F64" s="36"/>
      <c r="G64" s="36"/>
      <c r="H64" s="36"/>
      <c r="I64" s="36"/>
      <c r="J64" s="36"/>
      <c r="K64" s="36"/>
      <c r="L64" s="35"/>
      <c r="M64" s="37" t="s">
        <v>18</v>
      </c>
      <c r="N64" s="36"/>
      <c r="O64" s="36"/>
      <c r="P64" s="36"/>
      <c r="Q64" s="36"/>
      <c r="R64" s="36"/>
      <c r="S64" s="36"/>
      <c r="T64" s="35"/>
      <c r="U64" s="34"/>
      <c r="V64" s="33"/>
      <c r="W64" s="33"/>
      <c r="X64" s="33"/>
      <c r="Y64" s="33"/>
    </row>
    <row r="65" spans="1:26" s="32" customFormat="1" ht="17.100000000000001" customHeight="1" x14ac:dyDescent="0.25">
      <c r="A65" s="38"/>
      <c r="B65" s="37"/>
      <c r="C65" s="36"/>
      <c r="D65" s="36"/>
      <c r="E65" s="36"/>
      <c r="F65" s="36"/>
      <c r="G65" s="36"/>
      <c r="H65" s="36"/>
      <c r="I65" s="36"/>
      <c r="J65" s="36"/>
      <c r="K65" s="36"/>
      <c r="L65" s="35"/>
      <c r="M65" s="37"/>
      <c r="N65" s="36"/>
      <c r="O65" s="36"/>
      <c r="P65" s="36"/>
      <c r="Q65" s="36"/>
      <c r="R65" s="36"/>
      <c r="S65" s="36"/>
      <c r="T65" s="35"/>
      <c r="U65" s="34"/>
      <c r="V65" s="33"/>
      <c r="W65" s="33"/>
      <c r="X65" s="33"/>
      <c r="Y65" s="33"/>
    </row>
    <row r="66" spans="1:26" s="32" customFormat="1" ht="17.100000000000001" customHeight="1" x14ac:dyDescent="0.25">
      <c r="A66" s="38"/>
      <c r="B66" s="37" t="s">
        <v>17</v>
      </c>
      <c r="C66" s="36"/>
      <c r="D66" s="36"/>
      <c r="E66" s="36"/>
      <c r="F66" s="36"/>
      <c r="G66" s="36"/>
      <c r="H66" s="36"/>
      <c r="I66" s="36"/>
      <c r="J66" s="36"/>
      <c r="K66" s="36"/>
      <c r="L66" s="35"/>
      <c r="M66" s="37"/>
      <c r="N66" s="36"/>
      <c r="O66" s="36"/>
      <c r="P66" s="36"/>
      <c r="Q66" s="36"/>
      <c r="R66" s="36"/>
      <c r="S66" s="36"/>
      <c r="T66" s="35"/>
      <c r="U66" s="34"/>
      <c r="V66" s="33"/>
      <c r="W66" s="33"/>
      <c r="X66" s="33"/>
      <c r="Y66" s="33"/>
    </row>
    <row r="67" spans="1:26" s="32" customFormat="1" ht="17.100000000000001" customHeight="1" x14ac:dyDescent="0.25">
      <c r="A67" s="38"/>
      <c r="B67" s="37"/>
      <c r="C67" s="36"/>
      <c r="D67" s="36"/>
      <c r="E67" s="36"/>
      <c r="F67" s="36"/>
      <c r="G67" s="36"/>
      <c r="H67" s="36"/>
      <c r="I67" s="36"/>
      <c r="J67" s="36"/>
      <c r="K67" s="36"/>
      <c r="L67" s="35"/>
      <c r="M67" s="37"/>
      <c r="N67" s="36"/>
      <c r="O67" s="36"/>
      <c r="P67" s="36"/>
      <c r="Q67" s="36"/>
      <c r="R67" s="36"/>
      <c r="S67" s="36"/>
      <c r="T67" s="35"/>
      <c r="U67" s="34"/>
      <c r="V67" s="33"/>
      <c r="W67" s="33"/>
      <c r="X67" s="33"/>
      <c r="Y67" s="33"/>
    </row>
    <row r="68" spans="1:26" ht="17.100000000000001" customHeight="1" x14ac:dyDescent="0.25">
      <c r="A68" s="31"/>
      <c r="B68" s="30"/>
      <c r="C68" s="30"/>
      <c r="D68" s="30"/>
      <c r="E68" s="30"/>
      <c r="F68" s="30"/>
      <c r="G68" s="30"/>
      <c r="H68" s="30"/>
      <c r="I68" s="30"/>
      <c r="J68" s="30"/>
      <c r="K68" s="30"/>
      <c r="L68" s="30"/>
      <c r="M68" s="30"/>
      <c r="N68" s="30"/>
      <c r="O68" s="30"/>
      <c r="P68" s="30"/>
      <c r="Q68" s="30"/>
      <c r="R68" s="30"/>
      <c r="S68" s="30"/>
      <c r="T68" s="30"/>
      <c r="U68" s="30"/>
      <c r="V68" s="30"/>
      <c r="W68" s="30"/>
      <c r="X68" s="30"/>
      <c r="Y68" s="30"/>
      <c r="Z68" s="30"/>
    </row>
    <row r="69" spans="1:26" ht="17.100000000000001" customHeight="1" x14ac:dyDescent="0.25">
      <c r="A69" s="29" t="s">
        <v>16</v>
      </c>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spans="1:26" ht="17.100000000000001" customHeight="1" x14ac:dyDescent="0.25">
      <c r="A70" s="28" t="s">
        <v>15</v>
      </c>
      <c r="B70" s="27"/>
      <c r="C70" s="27"/>
      <c r="D70" s="27"/>
      <c r="E70" s="27"/>
      <c r="F70" s="27"/>
      <c r="G70" s="27"/>
      <c r="H70" s="27"/>
      <c r="I70" s="26"/>
      <c r="J70" s="25" t="s">
        <v>14</v>
      </c>
      <c r="K70" s="24" t="s">
        <v>13</v>
      </c>
      <c r="L70" s="23" t="s">
        <v>12</v>
      </c>
      <c r="M70" s="22"/>
      <c r="N70" s="22"/>
      <c r="O70" s="22"/>
      <c r="P70" s="22"/>
      <c r="Q70" s="22"/>
      <c r="R70" s="22"/>
      <c r="S70" s="22"/>
      <c r="T70" s="22"/>
      <c r="U70" s="22"/>
      <c r="V70" s="22"/>
      <c r="W70" s="21"/>
      <c r="X70" s="20" t="s">
        <v>11</v>
      </c>
      <c r="Y70" s="20"/>
    </row>
    <row r="71" spans="1:26" ht="17.100000000000001" customHeight="1" x14ac:dyDescent="0.25">
      <c r="A71" s="19" t="s">
        <v>10</v>
      </c>
      <c r="B71" s="19"/>
      <c r="C71" s="19"/>
      <c r="D71" s="19"/>
      <c r="E71" s="19"/>
      <c r="F71" s="19"/>
      <c r="G71" s="19"/>
      <c r="H71" s="19"/>
      <c r="I71" s="19"/>
      <c r="J71" s="15" t="s">
        <v>2</v>
      </c>
      <c r="K71" s="14"/>
      <c r="L71" s="13" t="s">
        <v>9</v>
      </c>
      <c r="M71" s="12"/>
      <c r="N71" s="12"/>
      <c r="O71" s="12"/>
      <c r="P71" s="12"/>
      <c r="Q71" s="12"/>
      <c r="R71" s="12"/>
      <c r="S71" s="12"/>
      <c r="T71" s="12"/>
      <c r="U71" s="12"/>
      <c r="V71" s="12"/>
      <c r="W71" s="11"/>
      <c r="X71" s="10"/>
      <c r="Y71" s="10"/>
    </row>
    <row r="72" spans="1:26" ht="33" customHeight="1" x14ac:dyDescent="0.25">
      <c r="A72" s="19" t="s">
        <v>8</v>
      </c>
      <c r="B72" s="19"/>
      <c r="C72" s="19"/>
      <c r="D72" s="19"/>
      <c r="E72" s="19"/>
      <c r="F72" s="19"/>
      <c r="G72" s="19"/>
      <c r="H72" s="19"/>
      <c r="I72" s="19"/>
      <c r="J72" s="15" t="s">
        <v>2</v>
      </c>
      <c r="K72" s="14"/>
      <c r="L72" s="13"/>
      <c r="M72" s="12"/>
      <c r="N72" s="12"/>
      <c r="O72" s="12"/>
      <c r="P72" s="12"/>
      <c r="Q72" s="12"/>
      <c r="R72" s="12"/>
      <c r="S72" s="12"/>
      <c r="T72" s="12"/>
      <c r="U72" s="12"/>
      <c r="V72" s="12"/>
      <c r="W72" s="11"/>
      <c r="X72" s="18"/>
      <c r="Y72" s="17"/>
    </row>
    <row r="73" spans="1:26" ht="41.1" customHeight="1" x14ac:dyDescent="0.25">
      <c r="A73" s="16" t="s">
        <v>7</v>
      </c>
      <c r="B73" s="16"/>
      <c r="C73" s="16"/>
      <c r="D73" s="16"/>
      <c r="E73" s="16"/>
      <c r="F73" s="16"/>
      <c r="G73" s="16"/>
      <c r="H73" s="16"/>
      <c r="I73" s="16"/>
      <c r="J73" s="15"/>
      <c r="K73" s="14" t="s">
        <v>2</v>
      </c>
      <c r="L73" s="13" t="s">
        <v>6</v>
      </c>
      <c r="M73" s="12"/>
      <c r="N73" s="12"/>
      <c r="O73" s="12"/>
      <c r="P73" s="12"/>
      <c r="Q73" s="12"/>
      <c r="R73" s="12"/>
      <c r="S73" s="12"/>
      <c r="T73" s="12"/>
      <c r="U73" s="12"/>
      <c r="V73" s="12"/>
      <c r="W73" s="11"/>
      <c r="X73" s="10"/>
      <c r="Y73" s="10"/>
    </row>
    <row r="74" spans="1:26" ht="28.5" customHeight="1" x14ac:dyDescent="0.25">
      <c r="A74" s="16" t="s">
        <v>5</v>
      </c>
      <c r="B74" s="16"/>
      <c r="C74" s="16"/>
      <c r="D74" s="16"/>
      <c r="E74" s="16"/>
      <c r="F74" s="16"/>
      <c r="G74" s="16"/>
      <c r="H74" s="16"/>
      <c r="I74" s="16"/>
      <c r="J74" s="15"/>
      <c r="K74" s="14" t="s">
        <v>2</v>
      </c>
      <c r="L74" s="13" t="s">
        <v>4</v>
      </c>
      <c r="M74" s="12"/>
      <c r="N74" s="12"/>
      <c r="O74" s="12"/>
      <c r="P74" s="12"/>
      <c r="Q74" s="12"/>
      <c r="R74" s="12"/>
      <c r="S74" s="12"/>
      <c r="T74" s="12"/>
      <c r="U74" s="12"/>
      <c r="V74" s="12"/>
      <c r="W74" s="11"/>
      <c r="X74" s="10"/>
      <c r="Y74" s="10"/>
    </row>
    <row r="75" spans="1:26" ht="34.5" customHeight="1" x14ac:dyDescent="0.25">
      <c r="A75" s="9" t="s">
        <v>3</v>
      </c>
      <c r="B75" s="9"/>
      <c r="C75" s="9"/>
      <c r="D75" s="9"/>
      <c r="E75" s="9"/>
      <c r="F75" s="9"/>
      <c r="G75" s="9"/>
      <c r="H75" s="9"/>
      <c r="I75" s="9"/>
      <c r="J75" s="8" t="s">
        <v>2</v>
      </c>
      <c r="K75" s="7"/>
      <c r="L75" s="6"/>
      <c r="M75" s="5"/>
      <c r="N75" s="5"/>
      <c r="O75" s="5"/>
      <c r="P75" s="5"/>
      <c r="Q75" s="5"/>
      <c r="R75" s="5"/>
      <c r="S75" s="5"/>
      <c r="T75" s="5"/>
      <c r="U75" s="5"/>
      <c r="V75" s="5"/>
      <c r="W75" s="4"/>
      <c r="X75" s="3"/>
      <c r="Y75" s="3"/>
    </row>
    <row r="76" spans="1:26" ht="17.100000000000001" customHeight="1" x14ac:dyDescent="0.25">
      <c r="A76" s="2" t="s">
        <v>1</v>
      </c>
      <c r="B76" s="2"/>
      <c r="C76" s="2"/>
      <c r="D76" s="2"/>
      <c r="E76" s="2"/>
      <c r="F76" s="2"/>
      <c r="G76" s="2"/>
      <c r="H76" s="2"/>
      <c r="I76" s="2"/>
      <c r="J76" s="2"/>
      <c r="K76" s="2"/>
      <c r="L76" s="2"/>
      <c r="M76" s="2"/>
      <c r="N76" s="2"/>
      <c r="O76" s="2"/>
      <c r="P76" s="2"/>
      <c r="Q76" s="2"/>
      <c r="R76" s="2"/>
      <c r="S76" s="2"/>
      <c r="T76" s="2"/>
      <c r="U76" s="2"/>
      <c r="V76" s="2"/>
      <c r="W76" s="2"/>
      <c r="X76" s="2"/>
      <c r="Y76" s="2"/>
    </row>
    <row r="77" spans="1:26" ht="17.100000000000001" customHeight="1" x14ac:dyDescent="0.25">
      <c r="A77" s="2"/>
      <c r="B77" s="2"/>
      <c r="C77" s="2"/>
      <c r="D77" s="2"/>
      <c r="E77" s="2"/>
      <c r="F77" s="2"/>
      <c r="G77" s="2"/>
      <c r="H77" s="2"/>
      <c r="I77" s="2"/>
      <c r="J77" s="2"/>
      <c r="K77" s="2"/>
      <c r="L77" s="2"/>
      <c r="M77" s="2"/>
      <c r="N77" s="2"/>
      <c r="O77" s="2"/>
      <c r="P77" s="2"/>
      <c r="Q77" s="2"/>
      <c r="R77" s="2"/>
      <c r="S77" s="2"/>
      <c r="T77" s="2"/>
      <c r="U77" s="2"/>
      <c r="V77" s="2"/>
      <c r="W77" s="2"/>
      <c r="X77" s="2"/>
      <c r="Y77" s="2"/>
    </row>
    <row r="78" spans="1:26" ht="17.100000000000001" customHeight="1" x14ac:dyDescent="0.25">
      <c r="A78" s="2"/>
      <c r="B78" s="2"/>
      <c r="C78" s="2"/>
      <c r="D78" s="2"/>
      <c r="E78" s="2"/>
      <c r="F78" s="2"/>
      <c r="G78" s="2"/>
      <c r="H78" s="2"/>
      <c r="I78" s="2"/>
      <c r="J78" s="2"/>
      <c r="K78" s="2"/>
      <c r="L78" s="2"/>
      <c r="M78" s="2"/>
      <c r="N78" s="2"/>
      <c r="O78" s="2"/>
      <c r="P78" s="2"/>
      <c r="Q78" s="2"/>
      <c r="R78" s="2"/>
      <c r="S78" s="2"/>
      <c r="T78" s="2"/>
      <c r="U78" s="2"/>
      <c r="V78" s="2"/>
      <c r="W78" s="2"/>
      <c r="X78" s="2"/>
      <c r="Y78" s="2"/>
    </row>
    <row r="79" spans="1:26" ht="17.100000000000001" customHeight="1" x14ac:dyDescent="0.25">
      <c r="A79" s="2"/>
      <c r="B79" s="2"/>
      <c r="C79" s="2"/>
      <c r="D79" s="2"/>
      <c r="E79" s="2"/>
      <c r="F79" s="2"/>
      <c r="G79" s="2"/>
      <c r="H79" s="2"/>
      <c r="I79" s="2"/>
      <c r="J79" s="2"/>
      <c r="K79" s="2"/>
      <c r="L79" s="2"/>
      <c r="M79" s="2"/>
      <c r="N79" s="2"/>
      <c r="O79" s="2"/>
      <c r="P79" s="2"/>
      <c r="Q79" s="2"/>
      <c r="R79" s="2"/>
      <c r="S79" s="2"/>
      <c r="T79" s="2"/>
      <c r="U79" s="2"/>
      <c r="V79" s="2"/>
      <c r="W79" s="2"/>
      <c r="X79" s="2"/>
      <c r="Y79" s="2"/>
    </row>
  </sheetData>
  <mergeCells count="167">
    <mergeCell ref="O39:S39"/>
    <mergeCell ref="R40:S40"/>
    <mergeCell ref="P40:Q40"/>
    <mergeCell ref="O29:Q29"/>
    <mergeCell ref="S29:U29"/>
    <mergeCell ref="J31:K31"/>
    <mergeCell ref="A29:D29"/>
    <mergeCell ref="F29:H29"/>
    <mergeCell ref="M39:M40"/>
    <mergeCell ref="A38:B38"/>
    <mergeCell ref="L37:L38"/>
    <mergeCell ref="M37:M38"/>
    <mergeCell ref="L39:L40"/>
    <mergeCell ref="A32:B32"/>
    <mergeCell ref="A33:B33"/>
    <mergeCell ref="B12:H12"/>
    <mergeCell ref="B13:H13"/>
    <mergeCell ref="B14:H14"/>
    <mergeCell ref="B15:H15"/>
    <mergeCell ref="W7:Y7"/>
    <mergeCell ref="J29:M29"/>
    <mergeCell ref="W8:Y8"/>
    <mergeCell ref="O10:S10"/>
    <mergeCell ref="B17:H17"/>
    <mergeCell ref="T10:Y10"/>
    <mergeCell ref="A7:E7"/>
    <mergeCell ref="A35:B35"/>
    <mergeCell ref="A34:B34"/>
    <mergeCell ref="A36:B36"/>
    <mergeCell ref="J36:K36"/>
    <mergeCell ref="J34:K34"/>
    <mergeCell ref="J35:K35"/>
    <mergeCell ref="I22:Y22"/>
    <mergeCell ref="I23:Y23"/>
    <mergeCell ref="I24:Y24"/>
    <mergeCell ref="J32:K32"/>
    <mergeCell ref="J33:K33"/>
    <mergeCell ref="J37:K38"/>
    <mergeCell ref="J39:K40"/>
    <mergeCell ref="J41:K43"/>
    <mergeCell ref="B18:H18"/>
    <mergeCell ref="A37:B37"/>
    <mergeCell ref="I25:Y25"/>
    <mergeCell ref="J30:K30"/>
    <mergeCell ref="A30:B30"/>
    <mergeCell ref="F41:F43"/>
    <mergeCell ref="G41:G43"/>
    <mergeCell ref="H41:H43"/>
    <mergeCell ref="B16:H16"/>
    <mergeCell ref="B19:H19"/>
    <mergeCell ref="B20:H20"/>
    <mergeCell ref="A31:B31"/>
    <mergeCell ref="A39:B40"/>
    <mergeCell ref="C39:C40"/>
    <mergeCell ref="D39:D40"/>
    <mergeCell ref="X72:Y72"/>
    <mergeCell ref="A70:I70"/>
    <mergeCell ref="F8:J8"/>
    <mergeCell ref="K8:N8"/>
    <mergeCell ref="I10:N10"/>
    <mergeCell ref="O38:Q38"/>
    <mergeCell ref="A48:C48"/>
    <mergeCell ref="D47:F47"/>
    <mergeCell ref="D48:F48"/>
    <mergeCell ref="L47:N47"/>
    <mergeCell ref="A74:I74"/>
    <mergeCell ref="A75:I75"/>
    <mergeCell ref="A71:I71"/>
    <mergeCell ref="A72:I72"/>
    <mergeCell ref="A73:I73"/>
    <mergeCell ref="L71:W71"/>
    <mergeCell ref="L72:W72"/>
    <mergeCell ref="L73:W73"/>
    <mergeCell ref="L74:W74"/>
    <mergeCell ref="L75:W75"/>
    <mergeCell ref="X71:Y71"/>
    <mergeCell ref="X74:Y74"/>
    <mergeCell ref="X75:Y75"/>
    <mergeCell ref="A76:Y79"/>
    <mergeCell ref="A55:Y55"/>
    <mergeCell ref="A56:Y56"/>
    <mergeCell ref="A57:Y58"/>
    <mergeCell ref="A59:Y59"/>
    <mergeCell ref="A60:Y61"/>
    <mergeCell ref="V63:Y63"/>
    <mergeCell ref="T42:T43"/>
    <mergeCell ref="U42:U43"/>
    <mergeCell ref="V67:Y67"/>
    <mergeCell ref="R41:S41"/>
    <mergeCell ref="R42:S42"/>
    <mergeCell ref="P41:Q41"/>
    <mergeCell ref="P42:Q42"/>
    <mergeCell ref="R43:S43"/>
    <mergeCell ref="P43:Q43"/>
    <mergeCell ref="V64:Y64"/>
    <mergeCell ref="L70:W70"/>
    <mergeCell ref="B67:L67"/>
    <mergeCell ref="M67:T67"/>
    <mergeCell ref="B65:L65"/>
    <mergeCell ref="M65:T65"/>
    <mergeCell ref="B66:L66"/>
    <mergeCell ref="M66:T66"/>
    <mergeCell ref="A68:Z68"/>
    <mergeCell ref="X70:Y70"/>
    <mergeCell ref="V65:Y65"/>
    <mergeCell ref="W29:Y29"/>
    <mergeCell ref="X73:Y73"/>
    <mergeCell ref="L41:L43"/>
    <mergeCell ref="M41:M43"/>
    <mergeCell ref="H47:J47"/>
    <mergeCell ref="H48:J48"/>
    <mergeCell ref="A45:Z45"/>
    <mergeCell ref="A41:B43"/>
    <mergeCell ref="C41:C43"/>
    <mergeCell ref="D41:D43"/>
    <mergeCell ref="A27:Z27"/>
    <mergeCell ref="I26:Y26"/>
    <mergeCell ref="B22:H22"/>
    <mergeCell ref="B23:H23"/>
    <mergeCell ref="B24:H24"/>
    <mergeCell ref="B25:H25"/>
    <mergeCell ref="B26:H26"/>
    <mergeCell ref="X47:Y47"/>
    <mergeCell ref="T47:V47"/>
    <mergeCell ref="T48:V48"/>
    <mergeCell ref="X48:Y48"/>
    <mergeCell ref="A62:Z62"/>
    <mergeCell ref="A47:C47"/>
    <mergeCell ref="L48:N48"/>
    <mergeCell ref="B64:L64"/>
    <mergeCell ref="M64:T64"/>
    <mergeCell ref="A69:Z69"/>
    <mergeCell ref="A50:Z50"/>
    <mergeCell ref="A51:Y51"/>
    <mergeCell ref="A52:Y53"/>
    <mergeCell ref="A54:Y54"/>
    <mergeCell ref="B63:L63"/>
    <mergeCell ref="M63:T63"/>
    <mergeCell ref="V66:Y66"/>
    <mergeCell ref="I21:Y21"/>
    <mergeCell ref="I18:Y18"/>
    <mergeCell ref="V4:Y4"/>
    <mergeCell ref="A10:H10"/>
    <mergeCell ref="B11:H11"/>
    <mergeCell ref="A9:Z9"/>
    <mergeCell ref="A6:Z6"/>
    <mergeCell ref="I12:Y12"/>
    <mergeCell ref="I13:Y13"/>
    <mergeCell ref="F7:J7"/>
    <mergeCell ref="O7:V7"/>
    <mergeCell ref="O8:V8"/>
    <mergeCell ref="I15:Y15"/>
    <mergeCell ref="I16:Y16"/>
    <mergeCell ref="I19:Y19"/>
    <mergeCell ref="I20:Y20"/>
    <mergeCell ref="K7:N7"/>
    <mergeCell ref="I11:Y11"/>
    <mergeCell ref="I17:Y17"/>
    <mergeCell ref="V2:Y3"/>
    <mergeCell ref="V1:Y1"/>
    <mergeCell ref="B21:H21"/>
    <mergeCell ref="F1:U1"/>
    <mergeCell ref="F2:U2"/>
    <mergeCell ref="F4:U4"/>
    <mergeCell ref="F3:U3"/>
    <mergeCell ref="I14:Y14"/>
    <mergeCell ref="A8:E8"/>
  </mergeCells>
  <dataValidations count="1">
    <dataValidation type="list" allowBlank="1" showInputMessage="1" showErrorMessage="1" sqref="W8:Y8" xr:uid="{00000000-0002-0000-0100-00000000000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4" max="16383" man="1"/>
    <brk id="49"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resultados EPC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Valero Cardenas</dc:creator>
  <cp:lastModifiedBy>Juan Carlos Valero Cardenas</cp:lastModifiedBy>
  <dcterms:created xsi:type="dcterms:W3CDTF">2023-12-27T15:56:56Z</dcterms:created>
  <dcterms:modified xsi:type="dcterms:W3CDTF">2023-12-27T17:05:54Z</dcterms:modified>
</cp:coreProperties>
</file>