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9_SEPTIEMBRE/12-09-2025/Publicación Seguimiento Proyectos de Inversión Agosto_2025   /"/>
    </mc:Choice>
  </mc:AlternateContent>
  <xr:revisionPtr revIDLastSave="0" documentId="13_ncr:1_{867CDE8E-382A-C047-A86C-5A730C203C7F}" xr6:coauthVersionLast="47" xr6:coauthVersionMax="47" xr10:uidLastSave="{00000000-0000-0000-0000-000000000000}"/>
  <workbookProtection workbookAlgorithmName="SHA-512" workbookHashValue="pmKyzNuGbA3337sKasoXYYV9KQ+9SsEcyC7HPpsGspqxRGskAb9RSMDMAdVv9KdzR2GVBvTQI3PUcoTNQLcZlA==" workbookSaltValue="TwL4/1cVD6i8D9Z/xXugtQ==" workbookSpinCount="100000" lockStructure="1"/>
  <bookViews>
    <workbookView xWindow="18460" yWindow="3320" windowWidth="29040" windowHeight="15840" xr2:uid="{2F35D6B0-1268-475A-8265-30AFC62A0BD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" i="1" l="1"/>
  <c r="K20" i="1"/>
  <c r="M19" i="1"/>
  <c r="K19" i="1"/>
  <c r="M18" i="1"/>
  <c r="K18" i="1"/>
  <c r="M17" i="1"/>
  <c r="K17" i="1"/>
  <c r="M16" i="1"/>
  <c r="K16" i="1"/>
  <c r="M15" i="1"/>
  <c r="K15" i="1"/>
  <c r="M14" i="1"/>
  <c r="K14" i="1"/>
  <c r="M13" i="1"/>
  <c r="K13" i="1"/>
  <c r="M12" i="1"/>
  <c r="K12" i="1"/>
  <c r="M11" i="1"/>
  <c r="K11" i="1"/>
  <c r="M10" i="1"/>
  <c r="K10" i="1"/>
  <c r="M9" i="1"/>
  <c r="K9" i="1"/>
  <c r="M8" i="1"/>
  <c r="K8" i="1"/>
  <c r="I20" i="1"/>
  <c r="E20" i="1"/>
  <c r="D20" i="1"/>
  <c r="I19" i="1"/>
  <c r="I18" i="1"/>
  <c r="I17" i="1"/>
  <c r="I16" i="1"/>
  <c r="I15" i="1"/>
  <c r="I14" i="1"/>
  <c r="I13" i="1"/>
  <c r="I12" i="1"/>
  <c r="I11" i="1"/>
  <c r="I10" i="1"/>
  <c r="I9" i="1"/>
  <c r="I8" i="1"/>
</calcChain>
</file>

<file path=xl/sharedStrings.xml><?xml version="1.0" encoding="utf-8"?>
<sst xmlns="http://schemas.openxmlformats.org/spreadsheetml/2006/main" count="50" uniqueCount="49">
  <si>
    <t>CODIGO BPIN</t>
  </si>
  <si>
    <t>NOMBRE DEL PROYECTO DE INVERSION</t>
  </si>
  <si>
    <t>RUBRO</t>
  </si>
  <si>
    <t>APR. INICIAL</t>
  </si>
  <si>
    <t>APR. ADICIONADA</t>
  </si>
  <si>
    <t>APR. REDUCIDA</t>
  </si>
  <si>
    <t>APR. VIGENTE</t>
  </si>
  <si>
    <t>COMPROMISO</t>
  </si>
  <si>
    <t>% COMPROMISO</t>
  </si>
  <si>
    <t>2021011000250</t>
  </si>
  <si>
    <t>FORTALECIMIENTO FORTALECIMIENTO DEL DEPORTE Y LA EDUCACIÓN FÍSICA DE LOS NIÑOS, NIÑAS Y ADOLESCENTES EN ETAPA ESCOLAR  NACIONAL</t>
  </si>
  <si>
    <t>C-4301-1604-13-20203B</t>
  </si>
  <si>
    <t>2021011000248</t>
  </si>
  <si>
    <t>FORTALECIMIENTO FOMENTO Y PROMOCIÓN DE LA PRÁCTICA DEPORTIVA, RECREATIVA Y DE ACTIVIDAD FÍSICA EN COLOMBIA NACIONAL</t>
  </si>
  <si>
    <t>C-4301-1604-14-20303A</t>
  </si>
  <si>
    <t>DESARROLLO DE POLÍTICAS PÚBLICAS E INVESTIGACIÓN SECTORIAL A NIVEL    NACIONAL</t>
  </si>
  <si>
    <t>C-4302-1604-20-20303D</t>
  </si>
  <si>
    <t>2018011000250</t>
  </si>
  <si>
    <t>APOYO A LA INSPECCIÓN, VIGILANCIA Y CONTROL A NIVEL   NACIONAL</t>
  </si>
  <si>
    <t>C-4302-1604-23-20303A</t>
  </si>
  <si>
    <t>2018011000422</t>
  </si>
  <si>
    <t>APOYO  AL PROGRAMA AL CONTROL DOPAJE   NACIONAL</t>
  </si>
  <si>
    <t>C-4302-1604-24-20303E</t>
  </si>
  <si>
    <t>DESARROLLO DEL DEPORTE OLÍMPICO, PARALÍMPICO Y NIVEL MUNDIAL PARA EL POSICIONAMIENTO Y LIDERAZGO DEPORTIVO  NACIONAL</t>
  </si>
  <si>
    <t>C-4302-1604-26-20303E</t>
  </si>
  <si>
    <t>FORTALECIMIENTO DEL LABORATORIO DE CONTROL AL DOPAJE DEPORTIVO  NACIONAL</t>
  </si>
  <si>
    <t>C-4302-1604-27-20303E</t>
  </si>
  <si>
    <t>APOYO DE LA INFRAESTRUCTURA DEPORTIVA, RECREATIVA Y DE ALTA COMPETENCIA EN COLOMBIA.  NACIONAL</t>
  </si>
  <si>
    <t>C-4302-1604-28-20303A</t>
  </si>
  <si>
    <t>2021011000263</t>
  </si>
  <si>
    <t>APOYO EN EL DESARROLLO DE JUEGOS Y EVENTOS DEPORTIVOS DE RENDIMIENTO Y ALTO RENDIMIENTO EN COLOMBIA  NACIONAL</t>
  </si>
  <si>
    <t>C-4302-1604-29-20303F</t>
  </si>
  <si>
    <t>2018011000200</t>
  </si>
  <si>
    <t>IMPLEMENTACIÓN DE LAS TECNOLOGÍAS DE LA INFORMACIÓN Y COMUNICACIÓN PARA EL SISTEMA NACIONAL DEL DEPORTE A NIVEL    NACIONAL</t>
  </si>
  <si>
    <t>C-4399-1604-7-20303D</t>
  </si>
  <si>
    <t>MEJORAMIENTO SEDES COLDEPORTES  BOGOTÁ</t>
  </si>
  <si>
    <t>C-4399-1604-8-53105B</t>
  </si>
  <si>
    <t xml:space="preserve">FORTALECIMIENTO DE LA GESTIÓN Y SEGUIMIENTO INSTITUCIONAL DEL MINISTERIO DEL DEPORTE  NACIONAL
</t>
  </si>
  <si>
    <t>C-4399-1604-10-53105B</t>
  </si>
  <si>
    <t/>
  </si>
  <si>
    <t>TOTAL</t>
  </si>
  <si>
    <t>Año Fiscal:</t>
  </si>
  <si>
    <t>Periodo:</t>
  </si>
  <si>
    <t>Agosto</t>
  </si>
  <si>
    <t>OBLIGACION</t>
  </si>
  <si>
    <t>% OBLIGADO</t>
  </si>
  <si>
    <t>PAGOS</t>
  </si>
  <si>
    <t>% PAGOS</t>
  </si>
  <si>
    <t>SEGUIMIENTO PROYECTOS DE INVERSIÓN MINISTERIO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</si>
</sst>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[$-1240A]&quot;$&quot;\ #,##0.00;\-&quot;$&quot;\ #,##0.0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Verdana"/>
      <family val="2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b/>
      <sz val="1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1" fontId="3" fillId="0" borderId="1" xfId="1" applyNumberFormat="1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vertical="center" wrapText="1" readingOrder="1"/>
    </xf>
    <xf numFmtId="164" fontId="3" fillId="0" borderId="1" xfId="0" applyNumberFormat="1" applyFont="1" applyBorder="1" applyAlignment="1">
      <alignment horizontal="center" vertical="center" wrapText="1" readingOrder="1"/>
    </xf>
    <xf numFmtId="10" fontId="3" fillId="0" borderId="1" xfId="2" applyNumberFormat="1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164" fontId="4" fillId="0" borderId="1" xfId="0" applyNumberFormat="1" applyFont="1" applyBorder="1" applyAlignment="1">
      <alignment horizontal="center" vertical="center" wrapText="1" readingOrder="1"/>
    </xf>
    <xf numFmtId="10" fontId="4" fillId="0" borderId="1" xfId="2" applyNumberFormat="1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212554</xdr:colOff>
      <xdr:row>0</xdr:row>
      <xdr:rowOff>0</xdr:rowOff>
    </xdr:from>
    <xdr:to>
      <xdr:col>0</xdr:col>
      <xdr:colOff>1314620</xdr:colOff>
      <xdr:row>3</xdr:row>
      <xdr:rowOff>317500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6D0622AD-3D8E-4A24-8996-7260CC0AA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12554" y="0"/>
          <a:ext cx="1102066" cy="88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B185E-A320-4AB9-905E-0C834A7572C6}">
  <dimension ref="A4:M20"/>
  <sheetViews>
    <sheetView showGridLines="0" tabSelected="1" workbookViewId="0">
      <selection activeCell="B4" sqref="B4"/>
    </sheetView>
  </sheetViews>
  <sheetFormatPr baseColWidth="10" defaultRowHeight="15" x14ac:dyDescent="0.2"/>
  <cols>
    <col min="1" max="1" width="22.33203125" customWidth="1"/>
    <col min="2" max="2" width="31.83203125" customWidth="1"/>
    <col min="3" max="3" width="23.33203125" customWidth="1"/>
    <col min="4" max="4" width="23" customWidth="1"/>
    <col min="5" max="5" width="20.6640625" customWidth="1"/>
    <col min="6" max="6" width="21" customWidth="1"/>
    <col min="7" max="7" width="20.6640625" customWidth="1"/>
    <col min="8" max="8" width="22.33203125" customWidth="1"/>
    <col min="10" max="10" width="21.33203125" bestFit="1" customWidth="1"/>
    <col min="12" max="12" width="21.33203125" bestFit="1" customWidth="1"/>
  </cols>
  <sheetData>
    <row r="4" spans="1:13" ht="37" customHeight="1" x14ac:dyDescent="0.2"/>
    <row r="5" spans="1:13" ht="24" x14ac:dyDescent="0.3">
      <c r="A5" s="11" t="s">
        <v>41</v>
      </c>
      <c r="B5" s="12">
        <v>2025</v>
      </c>
      <c r="C5" s="13" t="s">
        <v>48</v>
      </c>
      <c r="D5" s="14"/>
      <c r="E5" s="14"/>
      <c r="F5" s="14"/>
      <c r="G5" s="14"/>
      <c r="H5" s="14"/>
    </row>
    <row r="6" spans="1:13" ht="17" x14ac:dyDescent="0.2">
      <c r="A6" s="11" t="s">
        <v>42</v>
      </c>
      <c r="B6" s="12" t="s">
        <v>43</v>
      </c>
    </row>
    <row r="7" spans="1:13" ht="39" x14ac:dyDescent="0.2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44</v>
      </c>
      <c r="K7" s="1" t="s">
        <v>45</v>
      </c>
      <c r="L7" s="1" t="s">
        <v>46</v>
      </c>
      <c r="M7" s="1" t="s">
        <v>47</v>
      </c>
    </row>
    <row r="8" spans="1:13" ht="74.25" customHeight="1" x14ac:dyDescent="0.2">
      <c r="A8" s="2" t="s">
        <v>9</v>
      </c>
      <c r="B8" s="3" t="s">
        <v>10</v>
      </c>
      <c r="C8" s="4" t="s">
        <v>11</v>
      </c>
      <c r="D8" s="5">
        <v>80000000000</v>
      </c>
      <c r="E8" s="5">
        <v>0</v>
      </c>
      <c r="F8" s="5">
        <v>0</v>
      </c>
      <c r="G8" s="5">
        <v>80000000000</v>
      </c>
      <c r="H8" s="5">
        <v>72487578201</v>
      </c>
      <c r="I8" s="6">
        <f>H8/G8</f>
        <v>0.90609472751249998</v>
      </c>
      <c r="J8" s="5">
        <v>28211783337.209999</v>
      </c>
      <c r="K8" s="6">
        <f>J8/G8</f>
        <v>0.35264729171512499</v>
      </c>
      <c r="L8" s="5">
        <v>28211783337.209999</v>
      </c>
      <c r="M8" s="6">
        <f>L8/G8</f>
        <v>0.35264729171512499</v>
      </c>
    </row>
    <row r="9" spans="1:13" ht="60.75" customHeight="1" x14ac:dyDescent="0.2">
      <c r="A9" s="2" t="s">
        <v>12</v>
      </c>
      <c r="B9" s="3" t="s">
        <v>13</v>
      </c>
      <c r="C9" s="4" t="s">
        <v>14</v>
      </c>
      <c r="D9" s="5">
        <v>41017078763</v>
      </c>
      <c r="E9" s="5">
        <v>0</v>
      </c>
      <c r="F9" s="5">
        <v>0</v>
      </c>
      <c r="G9" s="5">
        <v>41017078763</v>
      </c>
      <c r="H9" s="5">
        <v>35484074711</v>
      </c>
      <c r="I9" s="6">
        <f t="shared" ref="I9:I19" si="0">H9/G9</f>
        <v>0.86510487292451654</v>
      </c>
      <c r="J9" s="5">
        <v>3839867060.6700001</v>
      </c>
      <c r="K9" s="6">
        <f t="shared" ref="K9:K20" si="1">J9/G9</f>
        <v>9.3616297807483137E-2</v>
      </c>
      <c r="L9" s="5">
        <v>3839867060.6700001</v>
      </c>
      <c r="M9" s="6">
        <f t="shared" ref="M9:M20" si="2">L9/G9</f>
        <v>9.3616297807483137E-2</v>
      </c>
    </row>
    <row r="10" spans="1:13" ht="47.25" customHeight="1" x14ac:dyDescent="0.2">
      <c r="A10" s="2">
        <v>2018011000092</v>
      </c>
      <c r="B10" s="3" t="s">
        <v>15</v>
      </c>
      <c r="C10" s="4" t="s">
        <v>16</v>
      </c>
      <c r="D10" s="5">
        <v>1345730309</v>
      </c>
      <c r="E10" s="5">
        <v>0</v>
      </c>
      <c r="F10" s="5">
        <v>0</v>
      </c>
      <c r="G10" s="5">
        <v>1345730309</v>
      </c>
      <c r="H10" s="5">
        <v>1069540698</v>
      </c>
      <c r="I10" s="6">
        <f t="shared" si="0"/>
        <v>0.79476600240561279</v>
      </c>
      <c r="J10" s="5">
        <v>752451978</v>
      </c>
      <c r="K10" s="6">
        <f t="shared" si="1"/>
        <v>0.55914024746841007</v>
      </c>
      <c r="L10" s="5">
        <v>752451978</v>
      </c>
      <c r="M10" s="6">
        <f t="shared" si="2"/>
        <v>0.55914024746841007</v>
      </c>
    </row>
    <row r="11" spans="1:13" ht="44.25" customHeight="1" x14ac:dyDescent="0.2">
      <c r="A11" s="2" t="s">
        <v>17</v>
      </c>
      <c r="B11" s="3" t="s">
        <v>18</v>
      </c>
      <c r="C11" s="4" t="s">
        <v>19</v>
      </c>
      <c r="D11" s="5">
        <v>2691460619</v>
      </c>
      <c r="E11" s="5">
        <v>0</v>
      </c>
      <c r="F11" s="5">
        <v>0</v>
      </c>
      <c r="G11" s="5">
        <v>2691460619</v>
      </c>
      <c r="H11" s="5">
        <v>2520992739</v>
      </c>
      <c r="I11" s="6">
        <f t="shared" si="0"/>
        <v>0.93666343144811215</v>
      </c>
      <c r="J11" s="5">
        <v>1422373360.6700001</v>
      </c>
      <c r="K11" s="6">
        <f t="shared" si="1"/>
        <v>0.52847637845003148</v>
      </c>
      <c r="L11" s="5">
        <v>1422373360.6700001</v>
      </c>
      <c r="M11" s="6">
        <f t="shared" si="2"/>
        <v>0.52847637845003148</v>
      </c>
    </row>
    <row r="12" spans="1:13" ht="46.5" customHeight="1" x14ac:dyDescent="0.2">
      <c r="A12" s="2" t="s">
        <v>20</v>
      </c>
      <c r="B12" s="3" t="s">
        <v>21</v>
      </c>
      <c r="C12" s="4" t="s">
        <v>22</v>
      </c>
      <c r="D12" s="5">
        <v>1345730309</v>
      </c>
      <c r="E12" s="5">
        <v>1000000000</v>
      </c>
      <c r="F12" s="5">
        <v>0</v>
      </c>
      <c r="G12" s="5">
        <v>2345730309</v>
      </c>
      <c r="H12" s="5">
        <v>1342080309</v>
      </c>
      <c r="I12" s="6">
        <f t="shared" si="0"/>
        <v>0.57213751463702467</v>
      </c>
      <c r="J12" s="5">
        <v>1287776546.4000001</v>
      </c>
      <c r="K12" s="6">
        <f t="shared" si="1"/>
        <v>0.54898746947128274</v>
      </c>
      <c r="L12" s="5">
        <v>1287776546.4000001</v>
      </c>
      <c r="M12" s="6">
        <f t="shared" si="2"/>
        <v>0.54898746947128274</v>
      </c>
    </row>
    <row r="13" spans="1:13" ht="59.25" customHeight="1" x14ac:dyDescent="0.2">
      <c r="A13" s="2">
        <v>2021011000262</v>
      </c>
      <c r="B13" s="3" t="s">
        <v>23</v>
      </c>
      <c r="C13" s="4" t="s">
        <v>24</v>
      </c>
      <c r="D13" s="5">
        <v>110000000000</v>
      </c>
      <c r="E13" s="5">
        <v>8673530652</v>
      </c>
      <c r="F13" s="5">
        <v>0</v>
      </c>
      <c r="G13" s="5">
        <v>118673530652</v>
      </c>
      <c r="H13" s="5">
        <v>81382142684.669998</v>
      </c>
      <c r="I13" s="6">
        <f t="shared" si="0"/>
        <v>0.68576490677871704</v>
      </c>
      <c r="J13" s="5">
        <v>55417336365.910004</v>
      </c>
      <c r="K13" s="6">
        <f t="shared" si="1"/>
        <v>0.46697301463471758</v>
      </c>
      <c r="L13" s="5">
        <v>55417336365.910004</v>
      </c>
      <c r="M13" s="6">
        <f t="shared" si="2"/>
        <v>0.46697301463471758</v>
      </c>
    </row>
    <row r="14" spans="1:13" ht="45" customHeight="1" x14ac:dyDescent="0.2">
      <c r="A14" s="2">
        <v>202300000000019</v>
      </c>
      <c r="B14" s="3" t="s">
        <v>25</v>
      </c>
      <c r="C14" s="4" t="s">
        <v>26</v>
      </c>
      <c r="D14" s="5">
        <v>700000000</v>
      </c>
      <c r="E14" s="5">
        <v>0</v>
      </c>
      <c r="F14" s="5">
        <v>0</v>
      </c>
      <c r="G14" s="5">
        <v>700000000</v>
      </c>
      <c r="H14" s="5">
        <v>72500000</v>
      </c>
      <c r="I14" s="6">
        <f t="shared" si="0"/>
        <v>0.10357142857142858</v>
      </c>
      <c r="J14" s="5">
        <v>0</v>
      </c>
      <c r="K14" s="6">
        <f t="shared" si="1"/>
        <v>0</v>
      </c>
      <c r="L14" s="5">
        <v>0</v>
      </c>
      <c r="M14" s="6">
        <f t="shared" si="2"/>
        <v>0</v>
      </c>
    </row>
    <row r="15" spans="1:13" ht="57" customHeight="1" x14ac:dyDescent="0.2">
      <c r="A15" s="2">
        <v>202300000000203</v>
      </c>
      <c r="B15" s="3" t="s">
        <v>27</v>
      </c>
      <c r="C15" s="4" t="s">
        <v>28</v>
      </c>
      <c r="D15" s="5">
        <v>100000000000</v>
      </c>
      <c r="E15" s="5">
        <v>0</v>
      </c>
      <c r="F15" s="5">
        <v>0</v>
      </c>
      <c r="G15" s="5">
        <v>100000000000</v>
      </c>
      <c r="H15" s="5">
        <v>51044885703.440002</v>
      </c>
      <c r="I15" s="6">
        <f t="shared" si="0"/>
        <v>0.51044885703440002</v>
      </c>
      <c r="J15" s="5">
        <v>9939342966.6700001</v>
      </c>
      <c r="K15" s="6">
        <f t="shared" si="1"/>
        <v>9.9393429666700006E-2</v>
      </c>
      <c r="L15" s="5">
        <v>9939342966.6700001</v>
      </c>
      <c r="M15" s="6">
        <f t="shared" si="2"/>
        <v>9.9393429666700006E-2</v>
      </c>
    </row>
    <row r="16" spans="1:13" ht="63.75" customHeight="1" x14ac:dyDescent="0.2">
      <c r="A16" s="2" t="s">
        <v>29</v>
      </c>
      <c r="B16" s="3" t="s">
        <v>30</v>
      </c>
      <c r="C16" s="4" t="s">
        <v>31</v>
      </c>
      <c r="D16" s="5">
        <v>45000000000</v>
      </c>
      <c r="E16" s="5">
        <v>0</v>
      </c>
      <c r="F16" s="5">
        <v>9673530652</v>
      </c>
      <c r="G16" s="5">
        <v>35326469348</v>
      </c>
      <c r="H16" s="5">
        <v>29892488245.459999</v>
      </c>
      <c r="I16" s="6">
        <f t="shared" si="0"/>
        <v>0.84617820000606303</v>
      </c>
      <c r="J16" s="5">
        <v>19331299137.509998</v>
      </c>
      <c r="K16" s="6">
        <f t="shared" si="1"/>
        <v>0.54721854445962159</v>
      </c>
      <c r="L16" s="5">
        <v>19331299137.509998</v>
      </c>
      <c r="M16" s="6">
        <f t="shared" si="2"/>
        <v>0.54721854445962159</v>
      </c>
    </row>
    <row r="17" spans="1:13" ht="67.5" customHeight="1" x14ac:dyDescent="0.2">
      <c r="A17" s="2" t="s">
        <v>32</v>
      </c>
      <c r="B17" s="3" t="s">
        <v>33</v>
      </c>
      <c r="C17" s="4" t="s">
        <v>34</v>
      </c>
      <c r="D17" s="5">
        <v>6000000000</v>
      </c>
      <c r="E17" s="5">
        <v>0</v>
      </c>
      <c r="F17" s="5">
        <v>0</v>
      </c>
      <c r="G17" s="5">
        <v>6000000000</v>
      </c>
      <c r="H17" s="5">
        <v>2279437965.7800002</v>
      </c>
      <c r="I17" s="6">
        <f t="shared" si="0"/>
        <v>0.37990632763000004</v>
      </c>
      <c r="J17" s="5">
        <v>1039368844.25</v>
      </c>
      <c r="K17" s="6">
        <f t="shared" si="1"/>
        <v>0.17322814070833334</v>
      </c>
      <c r="L17" s="5">
        <v>1039368844.25</v>
      </c>
      <c r="M17" s="6">
        <f t="shared" si="2"/>
        <v>0.17322814070833334</v>
      </c>
    </row>
    <row r="18" spans="1:13" ht="24" x14ac:dyDescent="0.2">
      <c r="A18" s="2">
        <v>2018011000349</v>
      </c>
      <c r="B18" s="3" t="s">
        <v>35</v>
      </c>
      <c r="C18" s="4" t="s">
        <v>36</v>
      </c>
      <c r="D18" s="5">
        <v>6500000000</v>
      </c>
      <c r="E18" s="5">
        <v>0</v>
      </c>
      <c r="F18" s="5">
        <v>0</v>
      </c>
      <c r="G18" s="5">
        <v>6500000000</v>
      </c>
      <c r="H18" s="5">
        <v>5985216372.1999998</v>
      </c>
      <c r="I18" s="6">
        <f t="shared" si="0"/>
        <v>0.92080251879999997</v>
      </c>
      <c r="J18" s="5">
        <v>3384214030.0500002</v>
      </c>
      <c r="K18" s="6">
        <f t="shared" si="1"/>
        <v>0.52064831231538466</v>
      </c>
      <c r="L18" s="5">
        <v>3384214030.0500002</v>
      </c>
      <c r="M18" s="6">
        <f t="shared" si="2"/>
        <v>0.52064831231538466</v>
      </c>
    </row>
    <row r="19" spans="1:13" ht="72.75" customHeight="1" x14ac:dyDescent="0.2">
      <c r="A19" s="2">
        <v>202300000000037</v>
      </c>
      <c r="B19" s="3" t="s">
        <v>37</v>
      </c>
      <c r="C19" s="4" t="s">
        <v>38</v>
      </c>
      <c r="D19" s="5">
        <v>5400000000</v>
      </c>
      <c r="E19" s="5">
        <v>0</v>
      </c>
      <c r="F19" s="5">
        <v>0</v>
      </c>
      <c r="G19" s="5">
        <v>5400000000</v>
      </c>
      <c r="H19" s="5">
        <v>2448016603</v>
      </c>
      <c r="I19" s="6">
        <f t="shared" si="0"/>
        <v>0.45333640796296298</v>
      </c>
      <c r="J19" s="5">
        <v>1105955330.6600001</v>
      </c>
      <c r="K19" s="6">
        <f t="shared" si="1"/>
        <v>0.20480654271481483</v>
      </c>
      <c r="L19" s="5">
        <v>1105955330.6600001</v>
      </c>
      <c r="M19" s="6">
        <f t="shared" si="2"/>
        <v>0.20480654271481483</v>
      </c>
    </row>
    <row r="20" spans="1:13" x14ac:dyDescent="0.2">
      <c r="A20" s="7" t="s">
        <v>39</v>
      </c>
      <c r="B20" s="3" t="s">
        <v>39</v>
      </c>
      <c r="C20" s="8" t="s">
        <v>40</v>
      </c>
      <c r="D20" s="9">
        <f>SUM(D8:D19)</f>
        <v>400000000000</v>
      </c>
      <c r="E20" s="9">
        <f>SUM(E8:E19)</f>
        <v>9673530652</v>
      </c>
      <c r="F20" s="9">
        <v>9673530652</v>
      </c>
      <c r="G20" s="9">
        <v>464365817578</v>
      </c>
      <c r="H20" s="9">
        <v>316025381283.03998</v>
      </c>
      <c r="I20" s="10">
        <f>H20/G20</f>
        <v>0.68055263613359496</v>
      </c>
      <c r="J20" s="9">
        <v>152594381744.54999</v>
      </c>
      <c r="K20" s="10">
        <f t="shared" si="1"/>
        <v>0.32860812740360362</v>
      </c>
      <c r="L20" s="9">
        <v>152594381744.54999</v>
      </c>
      <c r="M20" s="10">
        <f t="shared" si="2"/>
        <v>0.32860812740360362</v>
      </c>
    </row>
  </sheetData>
  <sheetProtection algorithmName="SHA-512" hashValue="5+p++6BPNqxV9JudvlIYVO0j+Pjw0Pu7J+pR/KVxnzuY+psH2Lpxh7CWpLsK4q2SVlhTnf9V69R/bowu3F+H3w==" saltValue="yR/WOLstzpRqd60b16XieQ==" spinCount="100000" sheet="1" objects="1" scenarios="1"/>
  <mergeCells count="1">
    <mergeCell ref="C5:H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17" ma:contentTypeDescription="Crear nuevo documento." ma:contentTypeScope="" ma:versionID="5d787c2f3ec08dd2b7c5036c17cbbc93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8638f010d1bf6b241b3f13a4371f5d9c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_activity" minOccurs="0"/>
                <xsd:element ref="ns4:MediaServiceSearchProperties" minOccurs="0"/>
                <xsd:element ref="ns4:MediaServiceObjectDetectorVersions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7dcfb7b-20ce-4dca-87fc-ece9d20015ea" xsi:nil="true"/>
  </documentManagement>
</p:properties>
</file>

<file path=customXml/itemProps1.xml><?xml version="1.0" encoding="utf-8"?>
<ds:datastoreItem xmlns:ds="http://schemas.openxmlformats.org/officeDocument/2006/customXml" ds:itemID="{8D386BC8-7303-4B67-9CDF-C448A79DE0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DC7188-FDB3-4509-A18E-7DDFAE5151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E9A298-EA6F-4E0E-A58A-02A848653997}">
  <ds:schemaRefs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Deyanid Peña Varela</dc:creator>
  <cp:lastModifiedBy>Maria camila Duran ruiz</cp:lastModifiedBy>
  <dcterms:created xsi:type="dcterms:W3CDTF">2025-09-10T21:45:36Z</dcterms:created>
  <dcterms:modified xsi:type="dcterms:W3CDTF">2025-09-12T20:07:13Z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