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drawings/drawing3.xml" ContentType="application/vnd.openxmlformats-officedocument.drawing+xml"/>
  <Override PartName="/xl/comments1.xml" ContentType="application/vnd.openxmlformats-officedocument.spreadsheetml.comments+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127"/>
  <workbookPr codeName="ThisWorkbook"/>
  <mc:AlternateContent xmlns:mc="http://schemas.openxmlformats.org/markup-compatibility/2006">
    <mc:Choice Requires="x15">
      <x15ac:absPath xmlns:x15ac="http://schemas.microsoft.com/office/spreadsheetml/2010/11/ac" url="C:\Users\feserrano\Desktop\OFICINA ASESORA DE PLANEACIÓN\GIT PLANEACIÓN Y GESTIÓN\Planeación y Gestión 2024\Plan de Acción 2024\"/>
    </mc:Choice>
  </mc:AlternateContent>
  <xr:revisionPtr revIDLastSave="0" documentId="8_{83600106-3800-46BA-81C1-07BF5FD87BAB}" xr6:coauthVersionLast="45" xr6:coauthVersionMax="45" xr10:uidLastSave="{00000000-0000-0000-0000-000000000000}"/>
  <bookViews>
    <workbookView xWindow="-120" yWindow="-120" windowWidth="29040" windowHeight="15840" firstSheet="1" activeTab="2" xr2:uid="{00000000-000D-0000-FFFF-FFFF00000000}"/>
  </bookViews>
  <sheets>
    <sheet name="Instrucciones" sheetId="12" state="hidden" r:id="rId1"/>
    <sheet name="GENERAL" sheetId="1" r:id="rId2"/>
    <sheet name="PAI 2024" sheetId="11" r:id="rId3"/>
    <sheet name="Hoja2" sheetId="15" state="hidden" r:id="rId4"/>
    <sheet name="Hoja1" sheetId="14" state="hidden" r:id="rId5"/>
    <sheet name="Objetivos PND" sheetId="2" state="hidden" r:id="rId6"/>
    <sheet name="Metas PND" sheetId="6" state="hidden" r:id="rId7"/>
    <sheet name="PEI" sheetId="3" state="hidden" r:id="rId8"/>
    <sheet name="Presupuesto" sheetId="4" state="hidden" r:id="rId9"/>
    <sheet name="Organigrama" sheetId="5" state="hidden" r:id="rId10"/>
    <sheet name="varios" sheetId="13" state="hidden" r:id="rId11"/>
  </sheets>
  <externalReferences>
    <externalReference r:id="rId12"/>
    <externalReference r:id="rId13"/>
  </externalReferences>
  <definedNames>
    <definedName name="_xlnm._FilterDatabase" localSheetId="2" hidden="1">'PAI 2024'!$A$9:$Q$123</definedName>
    <definedName name="Acreditar_y_mantener_la_certificación_del_del_laboratorio_antidopaje_y__sus_procesos_conforme_a_los_requisitos__establecidos_por_los_organismos_internacionales">varios!$F$51</definedName>
    <definedName name="AREA">Organigrama!$A$3:$A$13</definedName>
    <definedName name="_xlnm.Print_Area" localSheetId="1">GENERAL!$A$1:$J$34</definedName>
    <definedName name="_xlnm.Print_Area" localSheetId="2">'PAI 2024'!$D$1:$AE$131</definedName>
    <definedName name="Aumentar_el_número_de_deportistas__con_talento_deportivo_identificados_con_proyección_de_alto_rendimiento">varios!$F$49:$F$50</definedName>
    <definedName name="Consolidar_la_estratégia_de_gestión_de_la_información_del_sector_deporte_que_contribuya_a_la_toma_de_decisiones">varios!$F$39</definedName>
    <definedName name="Despacho_del_Ministerio">Organigrama!$C$2:$C$3</definedName>
    <definedName name="Despacho_del_Ministro">varios!$I$4:$I$5</definedName>
    <definedName name="Despacho_del_Viceministerio">Organigrama!$B$4</definedName>
    <definedName name="Dirección_de_Fomento_y_Desarrollo" localSheetId="10">varios!$I$21:$I$24</definedName>
    <definedName name="Dirección_de_Fomento_y_Desarrollo">Organigrama!$C$25:$C$28</definedName>
    <definedName name="Dirección_de_Inspección__Vigilancia_y_Control">varios!$I$18:$I$20</definedName>
    <definedName name="Dirección_de_Inspección_Vigilancia_y_Control">Organigrama!$C$29:$C$31</definedName>
    <definedName name="Dirección_de_Posicionalmiento_y_Liderazgo">varios!$I$12:$I$17</definedName>
    <definedName name="Dirección_de_PosicIonamiento_y_Liderazgo_Deportivo">Organigrama!$C$19:$C$24</definedName>
    <definedName name="Dirección_de_Recursos_y_Herramientas_del_Sistema">varios!$I$25:$I$27</definedName>
    <definedName name="Dirección_de_Recursos_y_herramientas_del_SND">Organigrama!$C$32:$C$34</definedName>
    <definedName name="Ejercer_inspeccion__vigilancia_y_control_sobre_las_entidades__personas_y_los_organismos_deportivos_y_demás_entidades_que_conforman_el_Sistema_nacional_del_Deporte">varios!$F$38</definedName>
    <definedName name="Elaborar_propuestas_de_mejora_normativa_fomentando_la_articulación_y_cumplimiento_de_los_objetivos_del_Sistema_Nacional_del_Deporte">varios!$F$35</definedName>
    <definedName name="Fortalecer_las_capacidades_institucionales_y_de_gestión_de_los_actores_del_SND_para_el_cumplimiento_de_los_objetivos_del_sector.">varios!$F$36:$F$37</definedName>
    <definedName name="Fortalecer_y_socializar_los_lineamientos_de_política_pública_en_altos_logros_al_SND_y_organización_de_eventos_deportivos_así_como_el_apoyo_integral_a_los_atletas">varios!$F$47:$F$48</definedName>
    <definedName name="Garantizar_la_infraestructura_recreodeportiva_para_el_desarrollo_de_los_programas_de_deporte__recreación__actividad_física_y_aprovechamiento_del_tiempo_libre">varios!$F$46</definedName>
    <definedName name="Implementar_un_modelo_de_gestión_pública_efectivo_orientado_a_resultados_y_a_la_satisfacción_de_los_grupos_de_valor">varios!$F$41:$F$43</definedName>
    <definedName name="Incrementar_programas_que_promuevan_la_practica_del_deporte_la_recreación_y_la_actividad_fisica_y_fomente_los_estilos_de_vida_saludables">varios!$F$44:$F$45</definedName>
    <definedName name="INDICADOR_PND">'Objetivos PND'!$D$2:$D$9</definedName>
    <definedName name="Objetivo_Estrategico_PEI">PEI!$A$2:$A$15</definedName>
    <definedName name="OBJETIVO_PND">'Objetivos PND'!$A$2:$A$23</definedName>
    <definedName name="OBJETIVOS_PND">[1]Hoja1!$C$263:$C$266</definedName>
    <definedName name="Oficina_Asesora_de_Planeación" localSheetId="10">varios!$I$7:$I$9</definedName>
    <definedName name="Oficina_Asesora_de_Planeación">Organigrama!$C$6:$C$9</definedName>
    <definedName name="Oficina_Asesora_Juridica">Organigrama!$B$5</definedName>
    <definedName name="Oficina_de_Control_Interno_Disciplinario">Organigrama!$B$10</definedName>
    <definedName name="Orientar__desarrollar_y_coordinar_el_Programa_Nacional_Antidopaje_en_cumplimiento_de_la_normatividad_nacional_e_internacional.">varios!$F$40</definedName>
    <definedName name="Porcentaje_de_cumplimiento_de_la_implementación_del_Plan_Estratégico_de_Formación_de_Mindeporte">varios!$G$36</definedName>
    <definedName name="PROCESO">varios!$B$3:$B$18</definedName>
    <definedName name="Propuestas_de_ajuste_normativo_realizadas">varios!$G$35</definedName>
    <definedName name="PROYECTOS_DE_INVERSION">'Metas PND'!$A$2:$A$15</definedName>
    <definedName name="RUBRO">[1]Hoja1!$B$137:$B$154</definedName>
    <definedName name="Secretaria_General" localSheetId="10">varios!$I$28:$I$34</definedName>
    <definedName name="Secretaria_General">Organigrama!$C$11:$C$18</definedName>
    <definedName name="TIPO_DE_ACUMULACION">varios!#REF!</definedName>
    <definedName name="TIPO_DE_INDICADOR">varios!#REF!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J15" i="1" l="1"/>
  <c r="H15" i="1"/>
  <c r="J14" i="1"/>
  <c r="D21" i="1" l="1"/>
  <c r="H17" i="1" l="1"/>
  <c r="H14" i="1"/>
  <c r="A19" i="3"/>
  <c r="A18" i="3"/>
  <c r="A17" i="3"/>
  <c r="A27" i="2"/>
  <c r="A26" i="2"/>
  <c r="A25" i="2"/>
  <c r="C23" i="2"/>
  <c r="C22" i="2"/>
  <c r="C21" i="2"/>
  <c r="C20" i="2"/>
  <c r="C19" i="2"/>
  <c r="C18" i="2"/>
  <c r="C17" i="2"/>
  <c r="C16" i="2"/>
  <c r="C15" i="2"/>
  <c r="C14" i="2"/>
  <c r="C13" i="2"/>
  <c r="C12" i="2"/>
  <c r="C11" i="2"/>
  <c r="C10" i="2"/>
  <c r="C9" i="2"/>
  <c r="C8" i="2"/>
  <c r="C7" i="2"/>
  <c r="C6" i="2"/>
  <c r="C5" i="2"/>
  <c r="C4" i="2"/>
  <c r="C3" i="2"/>
  <c r="C2"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William Hernando Rincon Ramos</author>
  </authors>
  <commentList>
    <comment ref="T9" authorId="0" shapeId="0" xr:uid="{00000000-0006-0000-0200-000001000000}">
      <text>
        <r>
          <rPr>
            <sz val="9"/>
            <color indexed="81"/>
            <rFont val="Tahoma"/>
            <family val="2"/>
          </rPr>
          <t xml:space="preserve">Diligenciar en nombre del indicador  que se utiliza para la medición de la meta
</t>
        </r>
      </text>
    </comment>
    <comment ref="AA9" authorId="0" shapeId="0" xr:uid="{00000000-0006-0000-0200-000002000000}">
      <text>
        <r>
          <rPr>
            <sz val="9"/>
            <color indexed="81"/>
            <rFont val="Tahoma"/>
            <family val="2"/>
          </rPr>
          <t>Corresponde a la ecuación  que nos permite la medición del indicador</t>
        </r>
      </text>
    </comment>
    <comment ref="AB10" authorId="0" shapeId="0" xr:uid="{00000000-0006-0000-0200-000003000000}">
      <text>
        <r>
          <rPr>
            <sz val="9"/>
            <color indexed="81"/>
            <rFont val="Tahoma"/>
            <family val="2"/>
          </rPr>
          <t xml:space="preserve">valor numérico o porcentual  proyectado para cada periodo de la meta del indicador
</t>
        </r>
      </text>
    </comment>
    <comment ref="AD10" authorId="0" shapeId="0" xr:uid="{00000000-0006-0000-0200-000004000000}">
      <text>
        <r>
          <rPr>
            <sz val="9"/>
            <color indexed="81"/>
            <rFont val="Tahoma"/>
            <family val="2"/>
          </rPr>
          <t>valor numérico o porcentual  proyectado para cada periodo de la meta del indicador</t>
        </r>
      </text>
    </comment>
    <comment ref="AE10" authorId="0" shapeId="0" xr:uid="{00000000-0006-0000-0200-000005000000}">
      <text>
        <r>
          <rPr>
            <sz val="9"/>
            <color indexed="81"/>
            <rFont val="Tahoma"/>
            <family val="2"/>
          </rPr>
          <t>valor numérico o porcentual  proyectado para cada periodo de la meta del indicador</t>
        </r>
      </text>
    </comment>
  </commentList>
</comments>
</file>

<file path=xl/sharedStrings.xml><?xml version="1.0" encoding="utf-8"?>
<sst xmlns="http://schemas.openxmlformats.org/spreadsheetml/2006/main" count="2821" uniqueCount="1370">
  <si>
    <t xml:space="preserve">PROCESO: </t>
  </si>
  <si>
    <t>DIRECCIONAMIENTO ESTRATEGICO Y APRENDIZAJE ORGANIZACIONAL</t>
  </si>
  <si>
    <t xml:space="preserve">CÓDIGO:                                         </t>
  </si>
  <si>
    <t>DE-FR-024</t>
  </si>
  <si>
    <t>FORMATO:</t>
  </si>
  <si>
    <t xml:space="preserve"> FORMULACIÓN PLAN DE ACCIÓN INSTITUCIONAL</t>
  </si>
  <si>
    <t>FECHA:</t>
  </si>
  <si>
    <t>La OAP, presenta el Formato de Formulación  Plan De Acción Institucional-PAI, con el fin de Implementar un instrumento de formulación, seguimiento y control a la programación anual. 
El Plan de Acción institucional - PAI, es un instrumento de programación anual que permite establecer actividades y desagregar metas de la entidad, desarrolladas por  cada dependencia, articulando sus procesos, políticas, planes estratégicos  con los  lineamientos con el Plan Nacional de Desarrollo -PND, Plan Estratégico Institucional y demás políticas del sector, la plataforma  estratégica institucional (misión, visión, objetivos estratégicos, valores institucionales) y las funciones del Ministerio. 
En el Plan de Acción se definen los productos, actividades y metas  que se realizarán en cada vigencia con sus correspondientes indicadores, teniendo en cuenta los recursos disponibles (humanos, financieros, físicos, tecnológicos).</t>
  </si>
  <si>
    <t xml:space="preserve">INSTRUCCIONES PARA EL DILIGENCIAMIENTO DEL FORMATO. </t>
  </si>
  <si>
    <t>I. IDENTIFICACIÓN GENERAL DEL PLAN DE ACCIÓN.  (GENERAL)</t>
  </si>
  <si>
    <t>Escriba la vigencia del plan de acción</t>
  </si>
  <si>
    <t>Seleccione la dependencia a la  cual hace parte el plan de acción institucional</t>
  </si>
  <si>
    <t>2.1</t>
  </si>
  <si>
    <t>Seleccione la dependencia  responsable de ejecutar el PAI</t>
  </si>
  <si>
    <t>Selecciones el Proyecto de inversión al cual esta asociado el plan de acción de la vigencia actual.</t>
  </si>
  <si>
    <t>3.1</t>
  </si>
  <si>
    <t>Código del Rubro aparecen automático</t>
  </si>
  <si>
    <t>3.2</t>
  </si>
  <si>
    <t>Código BPIN aparecen automático</t>
  </si>
  <si>
    <t>4.1</t>
  </si>
  <si>
    <t xml:space="preserve">Identifique el indicador del PND que reporta en SINERGIA de acuerdo a las actividades de la dependencia. </t>
  </si>
  <si>
    <t>4.2</t>
  </si>
  <si>
    <t>Identifique  la Meta del  PND a la cual  las actividades y productos  del PAI aportarían para su cumplimiento.</t>
  </si>
  <si>
    <t>4.3</t>
  </si>
  <si>
    <t>identifique las  transformaciones PND son: Las estrategias y políticas en materia económica, social y ambiental que guiarán la acción del Gobierno para alcanzar los objetivos y metas que se hayan definido; por lo anterior se debe seleccionar la transformación a la cual se aportara para el cumplimiento de la Meta PND seleccionada.</t>
  </si>
  <si>
    <t>5.1</t>
  </si>
  <si>
    <t>Identifique el objetivo especifico del PEI el cual tiene asociado el plan de acción</t>
  </si>
  <si>
    <t>5.2</t>
  </si>
  <si>
    <t>5.3.</t>
  </si>
  <si>
    <t>Nombre del Director responsable del Plan de Acción</t>
  </si>
  <si>
    <t>II. DEFINICIÓN DE PLAN DE ACCIÓN. (PAI)</t>
  </si>
  <si>
    <t>7.</t>
  </si>
  <si>
    <t xml:space="preserve">Formule las actividades para la ejecución del plan de acción, teniendo encuenta los objetivos del PND, PEI, los diferentes compromisos establecidos. </t>
  </si>
  <si>
    <t>7.1</t>
  </si>
  <si>
    <t>7.2</t>
  </si>
  <si>
    <t>Denominación del  Producto: Diligencie el nombre que caracteriza al bien o servicio.</t>
  </si>
  <si>
    <t>7.3</t>
  </si>
  <si>
    <t>Indique  la meta del producto: es la programación en tiempo y cantidad con respecto a la generación o provisión de un producto La definición de las metas debe realizarse teniendo en cuenta los recursos (presupuestales, humanos, tecnológicos, etc.) con los que cuenta la dependencia en la vigencia para llevar a cabo el cumplimiento del producto,  ya sea en términos numéricos o porcentuales.
Meta numérica: Corresponde con el número de veces que la Dependencia prestará el servicio durante la vigencia. Esta meta debe ser programada para el año, y se deberá distribuir mensual, bimensual, trimestral o semestralmente.
Meta porcentual: corresponde con el porcentaje que se espera alcanzar en la prestación del servicio por demanda.</t>
  </si>
  <si>
    <t>7.4</t>
  </si>
  <si>
    <t>Entregable: A partir de la definición de los productos, cada dependencia formulará entregables</t>
  </si>
  <si>
    <t>7.5</t>
  </si>
  <si>
    <t>7.6</t>
  </si>
  <si>
    <t xml:space="preserve">Responsable: hace referencia a la persona que tendrá bajo su responsabilidad un 100% de cumplimiento en la realización del entregable. </t>
  </si>
  <si>
    <t>7.7</t>
  </si>
  <si>
    <t xml:space="preserve">Origen de la Necesidad: se debe seleccionar el insumo que da origen a la actividad y/o producto  de no encontrarse en la lista de despegable deberá seleccionar "otros" y en la celda de observaciones describir cual es. </t>
  </si>
  <si>
    <t>7.8</t>
  </si>
  <si>
    <t>Proceso: En esta casilla se debe incluir el proceso al cual apunte la actividad que se va a programar, para tal fin se debe revisar el Mapa de procesos del Ministerio.</t>
  </si>
  <si>
    <t>7.9</t>
  </si>
  <si>
    <t xml:space="preserve">Política de MIPG: se debe seleccionar a la política a la cual pertenece el proceso. </t>
  </si>
  <si>
    <t>7.10</t>
  </si>
  <si>
    <t xml:space="preserve">Articulación con planes: se debe seleccionar el plan  estratégico que  por norma legal debe formular , de no estar dicha obligación seleccionar el N/A.  </t>
  </si>
  <si>
    <t>7.11</t>
  </si>
  <si>
    <t>Se debe seleccionar el GIT al que pertenece el responsable del producto o entregable.</t>
  </si>
  <si>
    <t>7.12</t>
  </si>
  <si>
    <t xml:space="preserve">Fecha de Inicio: indicar la fecha al inicio de la actividad en el formato (DD/MM/AAAA) </t>
  </si>
  <si>
    <t>7.13</t>
  </si>
  <si>
    <t>III.SEGUIMIENTO DEL PAI</t>
  </si>
  <si>
    <t>8.1</t>
  </si>
  <si>
    <t>Nombre del Indicador: Registré el nombre con el que se identifica el indicador de producto.  Se debe  formular únicamente indicadores de producto.</t>
  </si>
  <si>
    <t>8.2</t>
  </si>
  <si>
    <t>8.3</t>
  </si>
  <si>
    <t>Descripción breve de lo que mide el indicador, para que se mide y la meta de la actividad trazada</t>
  </si>
  <si>
    <t>8.4</t>
  </si>
  <si>
    <t xml:space="preserve">Descripción de la evidencia que soporta la medición del indicador y el cumplimiento de las metas. </t>
  </si>
  <si>
    <t>8.5</t>
  </si>
  <si>
    <t>8.6</t>
  </si>
  <si>
    <t>Determine el tipo de acumulación dependiendo de si el objetivo o la dirección del indicador es incrementar su valor, reducirlo o mantenerlo.
Flujo: Este mide los logros en aquellas actividades que se repiten cada año y a lo largo de este, sin que los resultados de un año afecten el del año anterior o el siguiente.
Acumulación: El indicador se medirá cada año de manera individual, pero al finalizar el periodo de gobierno se sumarán las intervenciones y/o mediciones de todos los años.
Disminución: Mide los esfuerzos de una entidad por disminuir un valor que se tiene a una fecha determinada.
Capacidad: Mide el avance acumulado a una fecha determinada, pero destaca el esfuerzo de
las entidades por aumentar sus resultados respecto a la línea base.
Stock: Su característica principal es que la línea base, las metas anuales y la meta del cuatrienio son el mismo valor.</t>
  </si>
  <si>
    <t>8.7</t>
  </si>
  <si>
    <t>8.8</t>
  </si>
  <si>
    <t>Determine las metas establecidas para la vigencia en cada actividad</t>
  </si>
  <si>
    <t>8.9</t>
  </si>
  <si>
    <t xml:space="preserve">Realice la programación trimestral para lograr las metas establecidas. </t>
  </si>
  <si>
    <t>NOTA 1:</t>
  </si>
  <si>
    <t>En el formato se encontraran celdas bloqueadas las cuales son diligenciadas por la Oficina Asesora de Planeación, son solo de consulta y verificación.</t>
  </si>
  <si>
    <t>NOTA 2:</t>
  </si>
  <si>
    <t>En el evento que la información pre diligenciada por la Oficina Asesora de Planeación no coincida se deberá: revisar las modificaciones al plan de acción debidamente tramitadas y verificar su aplicación en la OAP.</t>
  </si>
  <si>
    <t>NOTA 3:</t>
  </si>
  <si>
    <t>Puede agregar las filas que necesite para el registro de todas las actividades del plan de acción</t>
  </si>
  <si>
    <t>Versión: 3</t>
  </si>
  <si>
    <t>DIRECCIONAMIENTO ESTRATÉGICO Y APRENDIZAJE ORGANIZACIONAL</t>
  </si>
  <si>
    <t>I. IDENTIFICACIÓN GENERAL</t>
  </si>
  <si>
    <t xml:space="preserve">1. VIGENCIA: </t>
  </si>
  <si>
    <t>2. DEPENDENCIA:</t>
  </si>
  <si>
    <t>Dirección_de_Fomento_y_Desarrollo</t>
  </si>
  <si>
    <t>Fomento al Desarrollo Humano y Social</t>
  </si>
  <si>
    <t>3. PROYECTO DE INVERSIÓN</t>
  </si>
  <si>
    <t>APOYO AL PROGRAMA DE CONTROL DOPAJE NACIONAL</t>
  </si>
  <si>
    <t xml:space="preserve">3.1. RUBRO: </t>
  </si>
  <si>
    <t>3.2. BPIN</t>
  </si>
  <si>
    <t>FOMENTO Y PROMOCIÓN DE LA PRÁCTICA DEPORTIVA, RECREATIVA Y DE ACTIVIDAD FÍSICA EN COLOMBIA</t>
  </si>
  <si>
    <t xml:space="preserve">5.1 OBJETIVO ESPECIFICO PLAN ESTRATEGICO INSTITUCIONAL  </t>
  </si>
  <si>
    <t>5.2 META  PEI</t>
  </si>
  <si>
    <t>4.3 TRASFORMACIONES PND</t>
  </si>
  <si>
    <t>6. NOMBRE DEL DIRECTIVO RESPONSABLE DE LA FORMULACIÓN Y EJECUCIÓN DEL PLAN DE ACCIÓN</t>
  </si>
  <si>
    <t xml:space="preserve">II. DEFINICIÓN DE PLAN DE ACCIÓN. </t>
  </si>
  <si>
    <t>Elaboró</t>
  </si>
  <si>
    <t>Revisó</t>
  </si>
  <si>
    <t>Aprobó</t>
  </si>
  <si>
    <t>Nombre:</t>
  </si>
  <si>
    <t>Cargo:</t>
  </si>
  <si>
    <t>GIT:</t>
  </si>
  <si>
    <r>
      <t xml:space="preserve">PROCESO: 
</t>
    </r>
    <r>
      <rPr>
        <sz val="14"/>
        <rFont val="Arial"/>
        <family val="2"/>
      </rPr>
      <t>DIRECCIONAMIENTO ESTRATÉGICO Y APRENDIZAJE ORGANIZACIONAL</t>
    </r>
  </si>
  <si>
    <r>
      <t xml:space="preserve">FORMATO:
</t>
    </r>
    <r>
      <rPr>
        <sz val="14"/>
        <rFont val="Arial"/>
        <family val="2"/>
      </rPr>
      <t xml:space="preserve"> FORMULACIÓN PLAN DE ACCIÓN INSTITUCIONAL</t>
    </r>
  </si>
  <si>
    <t>8. INDICADOR DE CUMPLIMIENTO</t>
  </si>
  <si>
    <t xml:space="preserve">No. </t>
  </si>
  <si>
    <t>8.1. NOMBRE INDICADOR</t>
  </si>
  <si>
    <t>8.3. DESCRIPCIÓN DEL INDICADOR</t>
  </si>
  <si>
    <t>8.4. DESCRIPCIÓN DE EVIDENCIA DEL INDICADOR</t>
  </si>
  <si>
    <t>8.5. TIPO DE ACUMULACIÓN</t>
  </si>
  <si>
    <t>8.6. UNIDAD DE MEDIDA</t>
  </si>
  <si>
    <t>I TRIMESTRE</t>
  </si>
  <si>
    <t>II TRIMESTRE</t>
  </si>
  <si>
    <t>III TRIMESTRE</t>
  </si>
  <si>
    <t>IV TRIMESTRE</t>
  </si>
  <si>
    <t xml:space="preserve">Resignificación de la jornada escolar </t>
  </si>
  <si>
    <t>FORTALECIMIENTO DEL DEPORTE Y LA EDUCACION FISICA DE LOS NINOS, NINAS Y ADOLESCENTES EN ETAPA ESCOLAR  2021011000250</t>
  </si>
  <si>
    <t>Proyecto del presupuesto 2024</t>
  </si>
  <si>
    <t xml:space="preserve">Planeación Institucional </t>
  </si>
  <si>
    <t>Plan Anual de Adquisiciones</t>
  </si>
  <si>
    <t>GIT Deporte Social Comunitario</t>
  </si>
  <si>
    <t>ACUMULADO</t>
  </si>
  <si>
    <t>Plataforma estratégica (misión, visión y Objetivos)</t>
  </si>
  <si>
    <t xml:space="preserve">GIT Recreación </t>
  </si>
  <si>
    <t>Plan de Acción</t>
  </si>
  <si>
    <t>GIT Deporte Escolar</t>
  </si>
  <si>
    <t>GIT Actividad Física</t>
  </si>
  <si>
    <t>OBJETIVO PND</t>
  </si>
  <si>
    <t>INDICADOR PND</t>
  </si>
  <si>
    <t>1.1.Consolidar la rectoria e institucionalidad del Sistema Nacional del Deporte / OFICINA ASESORA JURIDICA</t>
  </si>
  <si>
    <t>Actualizar y ajustar procesos  normativos o reglamentarios que se requieran para definir los roles, competencias y responsabilidades de todos los actores que hacen parte del SND</t>
  </si>
  <si>
    <t>Nuevas medallas y reconocimientos en competencias internacionales</t>
  </si>
  <si>
    <t>Deporte y recreación para el desarrollo integral de los individuos,
para la convivencia y cohesión social.</t>
  </si>
  <si>
    <t>1.2.Consolidar la rectoria e institucionalidad del Sistema Nacional del Deporte / DESPACHO VICEMINISTERIO</t>
  </si>
  <si>
    <t>Construir la  Política Pública del Deporte, en conjunto con la ciudadania, entes territoriales, actores públicos y privados y miembros de la academia</t>
  </si>
  <si>
    <t>Avance en la implementación del Observatorio del Sistema Nacional del Deporte</t>
  </si>
  <si>
    <t>Objetivo 1: Consolidar la rectoría e institucionalidad del
Sistema Nacional del Deporte</t>
  </si>
  <si>
    <t>1.3.Consolidar la rectoria e institucionalidad del Sistema Nacional del Deporte / DIR. POSICIONAMIENTO Y LIDERAZGO DEPORTIVO</t>
  </si>
  <si>
    <t>Estandarizar los procesos de promoción, formación y cualificación deportiva.</t>
  </si>
  <si>
    <t>Personas que acceden a servicios deportivos, recreativos y de actividad física con enfoque diferencial</t>
  </si>
  <si>
    <t>Objetivo 2: Ampliar oportunidades para la recreación, el
deporte social comunitario y el aprovechamiento del
tiempo libre</t>
  </si>
  <si>
    <t>1.4.Consolidar la rectoria e institucionalidad del Sistema Nacional del Deporte/DIRECCION IVC</t>
  </si>
  <si>
    <t>Actualizar y reglamentar los procesos de inspección, vigilancvia y control, para garantizar la integridad y transparaencia en las organizaciones deportivas.</t>
  </si>
  <si>
    <t>Municipios que implementan programas de recreación, actividad física, deporte social comunitario y aprovechamiento del tiempo libre</t>
  </si>
  <si>
    <t>Objetivo 3: Cualificar los talentos deportivos con
potencial de alto rendimiento</t>
  </si>
  <si>
    <t>1.5.Consolidar la rectoria e institucionalidad del Sistema Nacional del Deporte - OFICINA ASESORA DE PLANEACION / OFICINA ASESORA DE PLANEACION</t>
  </si>
  <si>
    <t>Implementar  el observatorio  del SND, para garantizar el accceso y la transparencia de la informacion en materia deportiva, de la recreación y de actividad fisica, para la toma de decisiones en matreria de politica pública</t>
  </si>
  <si>
    <t>Niños, niñas, adolescentes y jóvenes beneficiarios del Programa SUPÉRATE  + (T)</t>
  </si>
  <si>
    <t>1.6.Consolidar la rectoria e institucionalidad del Sistema Nacional del Deporte / DIRECCION DE FOMENTO Y DESARROLLO</t>
  </si>
  <si>
    <t>Desarrollar una accion armonizada y coherente con los organismoque conforman el SND, en articulacion con otras entidades del Gobierno Nacional, Departamental y Municipal, como parte de un diseño institucional funcional para los objetivos  y politicas de la primera infancia, adolecencia y juventud. Esta acción se vincula con las acciones propuestas en la Linea A "Primero las niñas y los niño" del presente PND.</t>
  </si>
  <si>
    <t>Escenarios deportivos y recreativos en condiciones de calidad para el desarrollo de programas</t>
  </si>
  <si>
    <t>2.1. Ampliar oportunidades de Recreación, el deporte Social Comunitario y el Aprovechamiento del Tiempo Libre / DIRECCION DE FOMENTO Y DESARRROLLO</t>
  </si>
  <si>
    <t>Fortalecer el desarrollo social y personal de todo el cyurso de la vida de los colombianos , a través de estartegias de competidor integral que consoliden los programas de actividad fisica, deporrte formativo y deporte social comunitario, con el proposito de generar procesos  de inclusión, convivencia y legalidad como aspectos fundamentales  de la equidad. Para esto, se desarrollara una estrategia de formación que incluirá, entre otros contenidos virtuales.</t>
  </si>
  <si>
    <t>Niños, niñas, jóvenes y adolescentes que acceden a la reserva deportiva</t>
  </si>
  <si>
    <t>2.2. Ampliar oportunidades de Recreación, el deporte Social Comunitario y el Aprovechamiento del Tiempo Libre / DIRECCION DE FOMENTO Y DESARROLLO</t>
  </si>
  <si>
    <t>Implementar y hacer seguimineto  a los lineamientos técnicos de política pública en materia de recreación, actividad fisica, deporte formativo y deporte social comunitario.</t>
  </si>
  <si>
    <t>Personas con talento deportivo identificadas y atendidas</t>
  </si>
  <si>
    <t>2.3. Ampliar oportunidades de Recreación, el deporte Social Comunitario y el Aprovechamiento del Tiempo Libre / DIRECCION DE FOMENTO Y DESARROLLO</t>
  </si>
  <si>
    <t>Mindeporte, en coordinaccion con Mineducación, evaluara la cobertura  y calidad de la educación sísica en el pais, de conformidad con las recomendaciones  de la Unesco y la Agencia Global 2030</t>
  </si>
  <si>
    <t>2.4. Ampliar oportunidades de Recreación, el deporte Social Comunitario y el Aprovechamiento del Tiempo Libre / DIRECCION DE FOMENTO Y DESARROLLO</t>
  </si>
  <si>
    <t>Ampliar el desarrollo de los programas  de deporte comunitario, recreacion  y aprovechamiento del tiempo libre  a victimas y personas en situacion de vulnerabilidad, con el próposito de generar  espacios de reintegración, estabilización y Reconciliación.</t>
  </si>
  <si>
    <t>2.5. Ampliar oportunidades de Recreación, el deporte Social Comunitario y el Aprovechamiento del Tiempo Libre / DIRECCION DE FOMENTO Y DESARROLLO</t>
  </si>
  <si>
    <t>Generar la estrategia para la construcción e implementación de criterios transversales al desarrollo  de programas y proyectos relativos a la actividad física, recreativa, deportiva, de aprovechamiento del tiempo libre  y de alto rendimiento, requeridos para la transformacion  individual y de la sociedad  por medio del deporte: deporte trasnformacional, mediante el fortalecimiento del programa Supérate Intercolegiados, procesos acádemicos  y relativos al cerebro, recreación y deporte, dando lugar al programa supérate.</t>
  </si>
  <si>
    <t>2.6. Ampliar oportunidades de Recreación, el deporte Social Comunitario y el Aprovechamiento del Tiempo Libre / DIRECCION DE FOMENTO Y DESARROLLO</t>
  </si>
  <si>
    <t xml:space="preserve">Desarrollar una Acción armonizada  entre las cjas de compensación familiar y demas instituciones existentes en el pais, en materia de recreación y sus diferenetes sectores(dpeortivo, comunitario, pedagógico, artistico y cultural, y ambiental y turistico) para ampliar la cobertura  de las actividades recreativas y del aprovechamiento del tiempo libre, desde lo territorial, como parte del desarrollo creativo en los niños, niñas. adolecentes y jovenes y como componente de la construcción de confianza  de vinculos de solidaridad. </t>
  </si>
  <si>
    <t>2.7. Ampliar oportunidades de Recreación, el deporte Social Comunitario y el Aprovechamiento del Tiempo Libre / DIRECCION DE FOMENTO Y DESARROLLO</t>
  </si>
  <si>
    <t>Ampliar la cobertura  de as escuelas de formación deportiva en el pais, a través de una estrategia exytraescolar con estructura pedagógica, buscando el desarrollo físico, motriz, intelectual, afectivo y social.</t>
  </si>
  <si>
    <t>2.8. Ampliar oportunidades de Recreación, el deporte Social Comunitario y el Aprovechamiento del Tiempo Libre / DIRECCION DE RECURSOS Y HERRAMIENTAS</t>
  </si>
  <si>
    <t>Proporcionar escenarios deportivos y equipamentos adecuados y con permanente utilización, como espacios privilegiados, no solamente  para la practica de actividades físicas y deportivas, sino para vivencias recreativas  como espacios de convivencia  y participación social; dichos escenarios cumplirán con las normas  respecto de las personas  con movilidad reducida (PMR), garantizando acesibilidad universal.  Esta estrategía se fortalecerá mediante la gestión  de los entes territoriales  y su compromiso en el desarrollo  de las actividades recreativas y de aprovechamiento dle tiempo libre.</t>
  </si>
  <si>
    <t>2.9. Ampliar oportunidades de Recreación, el deporte Social Comunitario y el Aprovechamiento del Tiempo Libre / DIRECCION DE FOMENTO Y DESARROLLO</t>
  </si>
  <si>
    <t xml:space="preserve">Promemover esquemas de práctica de deporte, como los juegos universitarios  y escolares, articulándose a las acciones propuestas en la linea C "Educación de calidad"; G "Juventud Naranja" y A "Primero los niños y las Niñas", incluidas en el PND: </t>
  </si>
  <si>
    <t>3.1. Cualificar talentos deportivos con potencial de alto rendimiento / DIRECCION DE POSICIONAMIENTO Y LIDERAZGO DEPORTIVO</t>
  </si>
  <si>
    <t>Reglamrentar los lineamientos que permitan desarrollar y fortalecer la articulación del SND, en especial con el Comité Olímpico Colombiano, el Comité Paralímpico Colombiano, las Federaciones Deportivas Convencionales ty Paralímpicas, los entes regionales ysus correspondientes clubes y ligas, para garantizar el proceso de formación deportiva.  Dicho proceso de formación desarrollará  estrateias de preparación, competición y participación de os deportistas en eventos nacionales e internacionales en el marco del calendario deportivo nacional e internacional concertado con el Comité Olímpico Colombiano.</t>
  </si>
  <si>
    <t>3.2. Cualificar talentos deportivos con potencial de alto rendimiento / DIRECCION DE POSICIONAMIENTO Y LIDERAZGO DEPORTIVO</t>
  </si>
  <si>
    <t>Mindeporte adelantará las gestiones necesrias para promover un sistema de identificación de talentos dpeortivos, desde las regiones, a traves d elos entes deportivos territoriales, con criteriors de equidad e inclusión social, orientado a la constitución  de una reserva deportiva nacional  que facilite de manera organizada su articulación, desde el deporte social comunitario y de deporte estudiantil, con el dpeorte asociado.</t>
  </si>
  <si>
    <t>3.3. Cualificar talentos deportivos con potencial de alto rendimiento / DIRECCION DE POSICIONAMIENTO Y LIDERAZGO DEPORTIVO</t>
  </si>
  <si>
    <t>Se desarrollar alianzas de coperación con el sector privado para impulsar desde el nivel territorial, la participación de deportistas en competencias nacionales e internacionales</t>
  </si>
  <si>
    <t>3.4. Cualificar talentos deportivos con potencial de alto rendimiento / DIRECCION DE POSICIONAMIENTO Y LIDERAZGO DEPORTIVO</t>
  </si>
  <si>
    <t>Desarrollar estrategias y mecanismo para posibilitar una mayor  participación de los deportistas  de altos logros en eventos internacionales, y para facilitar el intercambio  de experiencias y conocimientos con paises aliados.</t>
  </si>
  <si>
    <t>3.5. Cualificar talentos deportivos con potencial de alto rendimiento /DIRECCION DE POSICIONAMIENTO Y LIDERAZGO DEPORTIVO</t>
  </si>
  <si>
    <t>Apoyar, a través de la entrega de materiales, a deportistas de alto rendimiento con discapacidad, con el fin de que puedan participar  en competencias y juegos, y a fin de lograr mayor inclusión  deportiva.</t>
  </si>
  <si>
    <t>3.6. Cualificar talentos deportivos con potencial de alto rendimiento / DIRECCION DE POSICIONAMIENTO Y LIDERAZGO DEPORTIVO</t>
  </si>
  <si>
    <t>Establecer alianzas con la academia para apoyar el desarrollo integral de los deportistas, incluyendo la posibilidad de apoyo mediante becas universitarias  con flexibilidad academica.</t>
  </si>
  <si>
    <t>3.7. Cualificar talentos deportivos con potencial de alto rendimiento / DIRECCION DE POSICIONAMIENTO Y LIDERAZGO DEPORTIVO</t>
  </si>
  <si>
    <t>Colombia será una tierra de atletas, para lo cual aumentará la detecciónde talentos en la sregiones y se apoyará el desarrollo de proyectos de vida de los deportistas y glorias del deporte.</t>
  </si>
  <si>
    <t>PROYECTOS DE INVERSION</t>
  </si>
  <si>
    <t xml:space="preserve"> OBJETIVO PND</t>
  </si>
  <si>
    <t>Indicador PND</t>
  </si>
  <si>
    <t>OBJETIVO PEI</t>
  </si>
  <si>
    <t>OBJETIVO EPECIFICO PEI</t>
  </si>
  <si>
    <t>N/A</t>
  </si>
  <si>
    <t>ASISTENCIA A LA COOPERACION INTERNACIONAL DEL SECTOR A NIVEL NACIONAL</t>
  </si>
  <si>
    <t xml:space="preserve">DESARROLLO DE POLITICAS PUBLICAS E INVESTIGACION SECTORIAL A NIVEL NACIONAL </t>
  </si>
  <si>
    <t>APOYO A LA INFRAESTRUCTURA DEPORTIVA, RECREATIVA Y DE LA ACTIVIDAD FISICA A NIVEL NACIONAL</t>
  </si>
  <si>
    <t xml:space="preserve">APOYO A LA INFRAESTRUCTURA DE ALTA COMPETENCIA A NIVEL NACIONAL </t>
  </si>
  <si>
    <t xml:space="preserve">DESARROLLO AL LABORATORIO DEL CONTROL AL DOPAJE NACIONAL </t>
  </si>
  <si>
    <t>MEJORAMIENTO SEDES MINDEPORTE BOGOTÁ</t>
  </si>
  <si>
    <t>APOYO AL FORTALECIMIENTO DEL SECTOR A NIVEL NACIONAL - OFICINA ASESORA DE PLANEACION  - COMUNICACIONES Y ATENCION AL CIUDADANO</t>
  </si>
  <si>
    <t>FORTALECIMIENTO DEL DEPORTE Y LA EDUCACIÓN FÍSICA DE LOS NIÑOS, NIÑAS Y ADOLESCENTES EN EDAD ESCOLAR.</t>
  </si>
  <si>
    <t>DESARROLLO DEL DEPORTE OLÍMPICO, PARALÍMPICO Y NIVEL MUNDIAL PARA EL POSICIONAMIENTO Y LIDERAZGO DEPORTIVO</t>
  </si>
  <si>
    <t xml:space="preserve">APOYO A LA ORGANIZACIÓN DE EVENTOS DEPORTIVOS PARA LA PREPARACION DE ATLETAS Y LA PROMOCION DEL DEPORTE NACIONAL </t>
  </si>
  <si>
    <t>APOYO A LA INSPECION VIGILANCIA Y CONTROL A NIVEL NACIONAL</t>
  </si>
  <si>
    <t>IMPLEMENTACIÓN DE TECNOLOGIAS DE INFORMACION Y COMUNICACION PARA EL SISTEMA NACIONAL DEL DEPORTE EN COLOMBIA</t>
  </si>
  <si>
    <t>Objetivo Estrategico PEI</t>
  </si>
  <si>
    <t>Objetivos Especificos</t>
  </si>
  <si>
    <t>Indicadores</t>
  </si>
  <si>
    <t>Metas</t>
  </si>
  <si>
    <t>Dependencias</t>
  </si>
  <si>
    <t>1.1. Fortalecer la institucionalidad y la articulación de las entidades que conforman el SND / OFICINA ASESORA DE PLANEACION</t>
  </si>
  <si>
    <t>Elaborar propuestas de mejora normativa fomentando la articulación y cumplimiento de los objetivos del Sistema Nacional del Deporte</t>
  </si>
  <si>
    <t>Propuestas de ajuste normativo realizadas</t>
  </si>
  <si>
    <t xml:space="preserve">1
</t>
  </si>
  <si>
    <t>Oficina Aasesora Juridica</t>
  </si>
  <si>
    <t>1.2. Fortalecer la institucionalidad y la articulación de las entidades que conforman el SND / DIRECCION DE IVC</t>
  </si>
  <si>
    <t>Fortalecer las capacidades institucionales y de gestión de los actores del SND para el cumplimiento de los objetivos del sector.</t>
  </si>
  <si>
    <t>Porcentaje de cobertura del Plan Nacional de Capacitación con enfoque preventivo a los organismos del SND</t>
  </si>
  <si>
    <t>Dirección de Inspección, Vigilancia y Control</t>
  </si>
  <si>
    <t>1.3. Fortalecer la institucionalidad y la articulación de las entidades que conforman el SND /DIRECCION DE IVC</t>
  </si>
  <si>
    <t>Ejercer inspeccion, vigilancia y control sobre las entidades, personas y los organismos deportivos y demás entidades que conforman el Sistema nacional del Deporte</t>
  </si>
  <si>
    <t>Porcentaje de cumplimiento del plan de auditorias</t>
  </si>
  <si>
    <t>1.4. Fortalecer la institucionalidad y la articulación de las entidades que conforman el SND / OFICINA ASESORA DE  PLANEACION</t>
  </si>
  <si>
    <t>Consolidar la estratégia de gestión de la información del sector deporte que contribuya a la toma de decisiones</t>
  </si>
  <si>
    <t>Porcentaje de cumplimiento de la implementación del Observatorio del Sistema Nacional del Deporte</t>
  </si>
  <si>
    <t>Oficina Asesora de Planeación</t>
  </si>
  <si>
    <t>1.5. Fortalecer la institucionalidad y la articulación de las entidades que conforman el SND / DIRECCION DE POSICIONAMIENTO Y LIDERAZGO DEPORTIVO</t>
  </si>
  <si>
    <t>Orientar, desarrollar y coordinar el Programa Nacional Antidopaje en cumplimiento de la normatividad nacional e internacional.</t>
  </si>
  <si>
    <t xml:space="preserve">Porcentaje de muestras tomadas en competencia y fuera de competencia </t>
  </si>
  <si>
    <t>100% 
(1,100 a 2020)</t>
  </si>
  <si>
    <t>Dirección de Posicionamiento y Liderazgo deportivo</t>
  </si>
  <si>
    <t>1.6. Fortalecer la institucionalidad y la articulación de las entidades que conforman el SND  / DIRECCION DE POSICIONAMIENTO Y LIDERAZGO DEPORTIVO</t>
  </si>
  <si>
    <t xml:space="preserve">Número de personas capacitadas en materia antidopaje
</t>
  </si>
  <si>
    <t>2.1. Incrementar las actividades de fomento en procura del logro de objetivos relacionados con la recreación, actividad física y aprovechamiento del tiempo libre  / DIRECCION DE FOMENTO Y DESARROLLO</t>
  </si>
  <si>
    <t xml:space="preserve">Incrementar programas que promuevan la practica del deporte la recreación y la actividad fisica y fomente los estilos de vida saludables </t>
  </si>
  <si>
    <t xml:space="preserve">Número de personas que acceden a servicios deportivos, recreativos y de actividad física </t>
  </si>
  <si>
    <t>Dirección de Fomento y Desarrollo</t>
  </si>
  <si>
    <t>2.2. Incrementar las actividades de fomento en procura del logro de objetivos relacionados con la recreación, actividad física y aprovechamiento del tiempo libre / DIRECCION DE FOMENTO Y DESARROLLO</t>
  </si>
  <si>
    <t>Número de municipios que implementan programas de recreación, actividad física, deporte social comunitario y aprovechamiento del tiempo libre</t>
  </si>
  <si>
    <t>2.3. Incrementar las actividades de fomento en procura del logro de objetivos relacionados con la recreación, actividad física y aprovechamiento del tiempo libre / DIRECCION DE RECURSOS Y HERRAMIENTAS</t>
  </si>
  <si>
    <t>Garantizar la infraestructura recreodeportiva para el desarrollo de los programas de deporte, recreación, actividad física y aprovechamiento del tiempo libre</t>
  </si>
  <si>
    <t>Número de escenarios deportivos y recreativos en condiciones de calidad para el desarrollo de programas</t>
  </si>
  <si>
    <t>Dirección de Recursos y herramientas del SND</t>
  </si>
  <si>
    <t>3.1. Fortalecer los programas de desarrollo deportivo del país con el propósito garantizar los procesos de formación, preparación y compentencia de los deportistas de altos logros así como aumentar la reserva y el talento deportivo /DIRECCION DE FOMENTO Y DESARROLLO</t>
  </si>
  <si>
    <t>Fortalecer y socializar los lineamientos de política pública en altos logros al SND y organización de eventos deportivos así como el apoyo integral a los atletas</t>
  </si>
  <si>
    <t>Número de Documentos de Lineamientos Técnicos de Política Pública en altos logros y organización de eventos deportivos diseñados</t>
  </si>
  <si>
    <t>3.2. Fortalecer los programas de desarrollo deportivo del país con el propósito garantizar los procesos de formación, preparación y compentencia de los deportistas de altos logros así como aumentar la reserva y el talento deportivo / DIRECCION DE FOMENTO Y DESARROLLO</t>
  </si>
  <si>
    <t>Número de atletas con procesos de formación, preparación y competencia de las diferentes disciplinas deportivas de ciclo olímpico, paralímpico, sordolímpico y nivel mundial</t>
  </si>
  <si>
    <t>3.3. Fortalecer los programas de desarrollo deportivo del país con el propósito garantizar los procesos de formación, preparación y compentencia de los deportistas de altos logros así como aumentar la reserva y el talento deportivo /DIRECCION DE FOMENTO Y DESARROLLO</t>
  </si>
  <si>
    <t xml:space="preserve">Aumentar el número de deportistas  con talento deportivo identificados con proyección de alto rendimiento </t>
  </si>
  <si>
    <t>Número de niños, niñas, jóvenes, adolescentes que acceden a  los programas de desarrollo deportivo</t>
  </si>
  <si>
    <t>Dirección de Fomento Y desarrollo</t>
  </si>
  <si>
    <t>3.4. Fortalecer los programas de desarrollo deportivo del país con el propósito garantizar los procesos de formación, preparación y compentencia de los deportistas de altos logros así como aumentar la reserva y el talento deportivo / DIRECCION DE FOMENTO Y DESARROLLO</t>
  </si>
  <si>
    <t>Número de personas con talento deportivo identificadas y atendidas</t>
  </si>
  <si>
    <t>3.5. Fortalecer los programas de desarrollo deportivo del país con el propósito garantizar los procesos de formación, preparación y compentencia de los deportistas de altos logros así como aumentar la reserva y el talento deportivo / DIRECCION DE RECURSOS Y HERRAMIENTAS</t>
  </si>
  <si>
    <t>Acreditar y mantener la certificación del del laboratorio antidopaje y  sus procesos conforme a los requisitos  establecidos por los organismos internacionales</t>
  </si>
  <si>
    <t>Laboratorio Antidopaje acreditado conforme a los requisitos  establecidos por los organismos internacionales</t>
  </si>
  <si>
    <t>PROYECTO DE INVERSION</t>
  </si>
  <si>
    <t>BPIN</t>
  </si>
  <si>
    <t>C-4302-1604-24</t>
  </si>
  <si>
    <t>C-4302-1604-20</t>
  </si>
  <si>
    <t>C-4302-1604-16</t>
  </si>
  <si>
    <t>C-4302-1604-25</t>
  </si>
  <si>
    <t>C-4399-1604-8</t>
  </si>
  <si>
    <t>C-4399-1604-9</t>
  </si>
  <si>
    <t>C-4301-1604-8</t>
  </si>
  <si>
    <t>C-4301-1604-9</t>
  </si>
  <si>
    <t>C-4302-1604-19</t>
  </si>
  <si>
    <t>C-4302-1604-22</t>
  </si>
  <si>
    <t>C-4302-1604-23</t>
  </si>
  <si>
    <t>C-4399-1604-7</t>
  </si>
  <si>
    <t>DEPENDENCIA</t>
  </si>
  <si>
    <t>AREA</t>
  </si>
  <si>
    <t>GIT de Comunicaciones</t>
  </si>
  <si>
    <t>Despacho_del_Ministerio</t>
  </si>
  <si>
    <t>Despacho del Ministerio</t>
  </si>
  <si>
    <t>GIT Organización Nacional Antidopaje</t>
  </si>
  <si>
    <t>Despacho_del_Viceministerio</t>
  </si>
  <si>
    <t>Despacho del Viceministerio</t>
  </si>
  <si>
    <t>Oficina_Asesora_Juridica</t>
  </si>
  <si>
    <t>Oficina Asesora Juridica</t>
  </si>
  <si>
    <t>Oficina_Asesora_de_Planeación</t>
  </si>
  <si>
    <t>GIT Planeación y Gestión</t>
  </si>
  <si>
    <t>Oficina_de_Control_Interno_Disciplinario</t>
  </si>
  <si>
    <t>GIT de Seguimiento</t>
  </si>
  <si>
    <t>Oficina_de_Control_Interno</t>
  </si>
  <si>
    <t>Secretaria_General</t>
  </si>
  <si>
    <t>GIT de Gestión del Conocimiento  e Innovación</t>
  </si>
  <si>
    <t>Dirección_de_PosicIonamiento_y_Liderazgo_Deportivo</t>
  </si>
  <si>
    <t>Oficina de Control Interno Disciplinario</t>
  </si>
  <si>
    <t>Secretaria General</t>
  </si>
  <si>
    <t>GIT Contratación</t>
  </si>
  <si>
    <t>Dirección_de_Inspección_Vigilancia_y_Control</t>
  </si>
  <si>
    <t>GIT Gestión Administrativa</t>
  </si>
  <si>
    <t>Dirección_de_Recursos_y_herramientas_del_SND</t>
  </si>
  <si>
    <t>GIT Gestion Contable</t>
  </si>
  <si>
    <t>GIT Gestion Presupuestal</t>
  </si>
  <si>
    <t>GIT Tesoreria</t>
  </si>
  <si>
    <t>GIT Talento Humano</t>
  </si>
  <si>
    <t>GIT Servicio Integral al Ciudadano</t>
  </si>
  <si>
    <t>GIT Tecnologia de la Información y las Comunicaciones TIC´S</t>
  </si>
  <si>
    <t>Dirección de PosicIonamiento y Liderazgo Deportivo</t>
  </si>
  <si>
    <t>GIT Deporte de RendImiento Convencional</t>
  </si>
  <si>
    <t>GIT Deporte de Rendimiento Paralimpico</t>
  </si>
  <si>
    <t>GIT Centro  de Ciencias del Deporte CCD</t>
  </si>
  <si>
    <t>GIT Talento y Reserva  Deportivos</t>
  </si>
  <si>
    <t>GIT Juegos y Eventos Deportivos</t>
  </si>
  <si>
    <t>GIT Desarrollo Psicosocial</t>
  </si>
  <si>
    <t>GIT Recreación</t>
  </si>
  <si>
    <t>GIT Activida Fisica</t>
  </si>
  <si>
    <t>Dirección de Inspección Vigilancia y Control</t>
  </si>
  <si>
    <t>GIT Deporte Profesional</t>
  </si>
  <si>
    <t>GIT Deporte Aficionado</t>
  </si>
  <si>
    <t>GIT Actuaciones Administrativas</t>
  </si>
  <si>
    <t>GIT Laboratorio Control al Dopaje</t>
  </si>
  <si>
    <t>GIT Centro de Alto Rendimiento CAR</t>
  </si>
  <si>
    <t>GIT Infraestructura</t>
  </si>
  <si>
    <t>PLANES</t>
  </si>
  <si>
    <t>POLÍTICAS</t>
  </si>
  <si>
    <t>ORIGEN DE LA NECESIDAD</t>
  </si>
  <si>
    <t>Proyectos</t>
  </si>
  <si>
    <t>Líneas estrategicas</t>
  </si>
  <si>
    <t>TIPOS DE ACUMULACIÓN</t>
  </si>
  <si>
    <t>PROCESO</t>
  </si>
  <si>
    <t>Plan Institucional de Archivos de la Entidad –PINAR</t>
  </si>
  <si>
    <t>X</t>
  </si>
  <si>
    <t>APOYO DE LA INFRAESTRUCTURA DEPORTIVA, RECREATIVA Y DE ALTA COMPETENCIA EN COLOMBIA.  202300000000203</t>
  </si>
  <si>
    <t>Democratización del acceso de la población al deporte, la recreación y la actividad física</t>
  </si>
  <si>
    <t>STOCK</t>
  </si>
  <si>
    <t>Despacho del Ministro</t>
  </si>
  <si>
    <t xml:space="preserve">Gestión Presupuestal y Eficiencia del Gasto Público </t>
  </si>
  <si>
    <t>Funciones de la  dependencia y GIT</t>
  </si>
  <si>
    <t>FLUJO</t>
  </si>
  <si>
    <t>Direccionamiento Estratégico y Aprendizaje Organizacional</t>
  </si>
  <si>
    <t>GIT Comunicaciones</t>
  </si>
  <si>
    <t>Plan Anual de Vacantes</t>
  </si>
  <si>
    <t xml:space="preserve">Gestión Estratégica del Talento Humano </t>
  </si>
  <si>
    <t>Cierre del ejercicio del año  2023</t>
  </si>
  <si>
    <t>DESARROLLO DEL DEPORTE OLIMPICO, PARALIMPICO Y NIVEL MUNDIAL PARA EL POSICIONAMIENTO Y LIDERAZGO DEPORTIVO  2021011000262</t>
  </si>
  <si>
    <t>Atletas y paratletas como embajadores de paz en el mundo</t>
  </si>
  <si>
    <t>CAPACIDAD</t>
  </si>
  <si>
    <t>Gestión Ambiental</t>
  </si>
  <si>
    <t>Plan de Previsión de Recursos Humanos</t>
  </si>
  <si>
    <t xml:space="preserve">Integridad </t>
  </si>
  <si>
    <t>APOYO EN EL DESARROLLO DE JUEGOS Y EVENTOS DEPORTIVOS DE RENDIMIENTO Y ALTO RENDIMIENTO EN COLOMBIA  2021011000263</t>
  </si>
  <si>
    <t>Más mujeres en el deporte</t>
  </si>
  <si>
    <t>Gestión de Comunicaciones</t>
  </si>
  <si>
    <t>Despacho del Viceministro</t>
  </si>
  <si>
    <t>Plan Estratégico de Talento Humano</t>
  </si>
  <si>
    <t xml:space="preserve">Transparencia, Acceso a la Información Pública y Lucha Contra la Corrupción </t>
  </si>
  <si>
    <t>Ejercicio de Rendición de Cuentas.</t>
  </si>
  <si>
    <t>FORTALECIMIENTO FOMENTO Y PROMOCION DE LA PRACTICA DEPORTIVA, RECREATIVA Y DE ACTIVIDAD FISICA EN COLOMBIA  2021011000248</t>
  </si>
  <si>
    <t>El deporte, la recreación y la actividad física como eje para la economía popular</t>
  </si>
  <si>
    <t>REDUCCIÓN</t>
  </si>
  <si>
    <t>Formulación y Adopción de Políticas, Planes y Programas</t>
  </si>
  <si>
    <t>Plan Institucional de Capacitación</t>
  </si>
  <si>
    <t xml:space="preserve">Fortalecimiento Organizacional y Simplificación de Procesos </t>
  </si>
  <si>
    <t>Ejercicio del plan estratégico  de  participación ciudadana</t>
  </si>
  <si>
    <t>MEJORAMIENTO SEDES COLDEPORTES  BOGOTÁ - 2018011000349</t>
  </si>
  <si>
    <t>REDUCCIÓN ANUAL</t>
  </si>
  <si>
    <t>Altos Logros</t>
  </si>
  <si>
    <t>Plan de Incentivos Institucionales</t>
  </si>
  <si>
    <t xml:space="preserve">Servicio al Ciudadano </t>
  </si>
  <si>
    <t>Peticiones, Queja y Reclamos 2023</t>
  </si>
  <si>
    <t>FORTALECIMIENTO DE LA GESTIÓN Y SEGUIMIENTO INSTITUCIONAL DEL MINISTERIO DEL DEPORTE  202300000000037</t>
  </si>
  <si>
    <t>Fortalecer la gestión y dirección de sector Deporte, Recreación y la Actividad física.</t>
  </si>
  <si>
    <t>Inspección Vigilancia y Control</t>
  </si>
  <si>
    <t>GIT de Gestión del Conocimiento e Innovación</t>
  </si>
  <si>
    <t>Plan de trabajo anual en Seguridad y Salud en el Trabajo-PTSS</t>
  </si>
  <si>
    <t xml:space="preserve">Participación Ciudadana en la Gestión Pública </t>
  </si>
  <si>
    <t>Informe de seguimiento de indicadores 2023</t>
  </si>
  <si>
    <t>DESARROLLO DE POLÍTICAS PÚBLICAS E INVESTIGACIÓN SECTORIAL 2018011000092</t>
  </si>
  <si>
    <t xml:space="preserve">Oficina Asesora Jurídica </t>
  </si>
  <si>
    <t>Plan Anticorrupción y de Atención al Ciudadano-PAAC</t>
  </si>
  <si>
    <t xml:space="preserve">Racionalización de Trámites </t>
  </si>
  <si>
    <t>Plan Anticorrupción y Atención al Ciudadano 2023</t>
  </si>
  <si>
    <t>FORTALECIMIENTO DEL LABORATORIO DE CONTROL AL DOPAJE DEPORTIVO  202300000000019</t>
  </si>
  <si>
    <t>Apoyo a la Infraestructura Técnica y Científica</t>
  </si>
  <si>
    <t>Oficina de Control Interno</t>
  </si>
  <si>
    <t>Plan Estratégico de Tecnologías de la Información y las Comunicaciones – PETIC</t>
  </si>
  <si>
    <t xml:space="preserve">Gestión Documental </t>
  </si>
  <si>
    <t xml:space="preserve">Resultados de las Auditorias internas y externas. </t>
  </si>
  <si>
    <t>IMPLEMENTACIÓN DE LAS TECNOLOGÍAS DE LA INFORMACIÓN Y COMUNICACIÓN PARA EL SISTEMA NACIONAL DEL DEPORTE 2018011000200</t>
  </si>
  <si>
    <t>Servicio Integral al Ciudadano</t>
  </si>
  <si>
    <t>Dirección de Posicionamiento y Liderazgo</t>
  </si>
  <si>
    <t>GIT Deporte de Rendimiento Paralímpico</t>
  </si>
  <si>
    <t>Plan de Tratamiento de Riesgos de Seguridad y Privacidad de la Información</t>
  </si>
  <si>
    <t>Gobierno Digital</t>
  </si>
  <si>
    <t>Resultados FURAG 2022</t>
  </si>
  <si>
    <t>APOYO A LA INSPECCIÓN, VIGILANCIA Y CONTROL 2018011000250</t>
  </si>
  <si>
    <t>Gestión de Tecnologías de Comunicación e Información</t>
  </si>
  <si>
    <t>GIT Deporte de Rendimiento Convencional</t>
  </si>
  <si>
    <t>Plan de Seguridad y Privacidad de la Información</t>
  </si>
  <si>
    <t xml:space="preserve">Seguridad Digital </t>
  </si>
  <si>
    <t>Caracterización de los grupos de valor</t>
  </si>
  <si>
    <t>APOYO  AL PROGRAMA AL CONTROL DOPAJE   2018011000422</t>
  </si>
  <si>
    <t>Gestión del Talento Humano</t>
  </si>
  <si>
    <t>GIT Centro de Ciencias del Deporte CCD</t>
  </si>
  <si>
    <t>Plan Conservación Documental</t>
  </si>
  <si>
    <t xml:space="preserve">Defensa Jurídica </t>
  </si>
  <si>
    <t>Necesidades de innovación, investigación y de documentación técnica.</t>
  </si>
  <si>
    <t>Gestión Documental</t>
  </si>
  <si>
    <t>Plan de  Preservación Digital</t>
  </si>
  <si>
    <t xml:space="preserve">Gestión del Conocimiento y la Innovación </t>
  </si>
  <si>
    <t>Datos, estadísticas e información de las herramientas tecnológicas y de seguimiento de la Entidad.</t>
  </si>
  <si>
    <t>Gestión Financiera y Tesorería</t>
  </si>
  <si>
    <t>GIT Programas y Proyectos Deportivos</t>
  </si>
  <si>
    <t>Plan del Gasto Publico</t>
  </si>
  <si>
    <t xml:space="preserve">Control Interno </t>
  </si>
  <si>
    <t>Administración de Riesgos</t>
  </si>
  <si>
    <t>Gestión Jurídica</t>
  </si>
  <si>
    <t xml:space="preserve">GIT Juegos y Eventos Deportivos </t>
  </si>
  <si>
    <t>Plan de  Austeridad</t>
  </si>
  <si>
    <t>Seguimiento y Evaluación del Desempeño Institucional</t>
  </si>
  <si>
    <t>Otros.</t>
  </si>
  <si>
    <t>Evaluación Independiente y Mejora Continua</t>
  </si>
  <si>
    <t>Plan de Gestión Ambiental-PGA</t>
  </si>
  <si>
    <t>Mejora Normativa</t>
  </si>
  <si>
    <t>Gestión del Proceso Disciplinario</t>
  </si>
  <si>
    <t>Plan  Estratégico de Participación Ciudadana</t>
  </si>
  <si>
    <t>Gestión de la Información Estadística</t>
  </si>
  <si>
    <t>Gestión de Recursos Físicos</t>
  </si>
  <si>
    <t>Plan Anual de Auditoria PAA</t>
  </si>
  <si>
    <t>Compras y Contratación Pública</t>
  </si>
  <si>
    <t>Adquisición de Bienes y Servicios</t>
  </si>
  <si>
    <t>Dirección de Recursos y Herramientas del Sistema</t>
  </si>
  <si>
    <t xml:space="preserve">GIT Gestión Financiera y Presupuestal                     
                              </t>
  </si>
  <si>
    <t>GIT Tesorería</t>
  </si>
  <si>
    <t>GIT TIC´S</t>
  </si>
  <si>
    <t>4.1. INDICADOR SINERGIA</t>
  </si>
  <si>
    <t>5.3 PILARES</t>
  </si>
  <si>
    <t>FORMULACIÓN PLAN DE ACCIÓN INSTITUCIONAL</t>
  </si>
  <si>
    <t>Versión</t>
  </si>
  <si>
    <t>Código</t>
  </si>
  <si>
    <t>Fecha</t>
  </si>
  <si>
    <t xml:space="preserve">Puede adicionar más filas </t>
  </si>
  <si>
    <t>Información del objetivo del Plan Nacional de Desarrollo - PND 2022 - 2026  asociado al plan de acción y el proyecto de inversión. El plan de acción debe apuntar al logro de estos objetivos.</t>
  </si>
  <si>
    <t>7.3 PRODUCTO DEL PROYECTO</t>
  </si>
  <si>
    <t>7.4 ACTIVIDAD</t>
  </si>
  <si>
    <t>7.2. NOMBRE DEL PROYECTO DE INVERSIÓN</t>
  </si>
  <si>
    <t>7.1. LINEA ESTRATEGICA</t>
  </si>
  <si>
    <t>7.5. SUB-ACTIVIDAD</t>
  </si>
  <si>
    <t>7.6. DENOMINACIÓN  DEL PRODUCTO</t>
  </si>
  <si>
    <t>7.7. META DE PRODUCTO</t>
  </si>
  <si>
    <t>7.8. ENTREGABLE</t>
  </si>
  <si>
    <t>7.9. RESPONSABLE DEL ENTREGABLE</t>
  </si>
  <si>
    <t>7.10. ORIGEN  DE LA NECESIDAD</t>
  </si>
  <si>
    <t>7.11. PROCESO</t>
  </si>
  <si>
    <t>7.12. POLITICA-MIPG</t>
  </si>
  <si>
    <t>7.13. ARTICULACIÓN CON PLANES</t>
  </si>
  <si>
    <t>7.14. GRUPO INTERNO DE TRABAJO</t>
  </si>
  <si>
    <t>7.15. FECHA DE INICIO
(DD/MM/AAAA)</t>
  </si>
  <si>
    <t>7.16. FECHA FINAL
(DD/MM/AAAA)</t>
  </si>
  <si>
    <t>8.7 LÍNEA BASE</t>
  </si>
  <si>
    <t>8.8. META DEL INDICADOR</t>
  </si>
  <si>
    <t>8. 9. PROGRAMACIÓN  DE LA META</t>
  </si>
  <si>
    <t>Organización Nacional Antidopaje</t>
  </si>
  <si>
    <t>4.2 META SINERGIA</t>
  </si>
  <si>
    <t>Seguridad humana y justicia social</t>
  </si>
  <si>
    <t>Superación de privaciones como fundamento de la dignidad humana y condiciones básicas para el bienestar</t>
  </si>
  <si>
    <t>Expansión de capacidades: más y mejores oportunidades de la población para lograr sus proyectos de vida</t>
  </si>
  <si>
    <t>Bloque estratégico III  3. Bloque habilitador de la convergencia regiona</t>
  </si>
  <si>
    <t>7. Formule las actividades para la ejecución del plan de acción, teniendo en cuenta los siguiente:</t>
  </si>
  <si>
    <t>8.2. FÓRMULA DE CÁLCULO</t>
  </si>
  <si>
    <t>Identifique la meta del Plan Estrategico institucional el cual tiene asociado el plan de acción</t>
  </si>
  <si>
    <t>Identificar los pilares del cual del tiene asociado el plan de acción</t>
  </si>
  <si>
    <t>Seleccione la línea estratégica acorde con el proyecto de inversión.</t>
  </si>
  <si>
    <t>Seleccione el proyecto de inversión.</t>
  </si>
  <si>
    <t>Diligencie el producto según el proyecto de inversión.</t>
  </si>
  <si>
    <t>Registre la actividad según el proyecto de inversión.</t>
  </si>
  <si>
    <t xml:space="preserve">Diligencie la subactividad, la cual corresponde a la actividad concreta del plan de acción. </t>
  </si>
  <si>
    <t>7.14</t>
  </si>
  <si>
    <t>7.15</t>
  </si>
  <si>
    <t>7.16</t>
  </si>
  <si>
    <t xml:space="preserve">Fecha de final: indicar la fecha final de la actividad en el formato (DD/MM/AAAA) </t>
  </si>
  <si>
    <t>Fórmula de calculo: Especifique claramente la formula de calculo</t>
  </si>
  <si>
    <t>Unidad de medida: Es la clase o tipo de medida (Número, Porcentaje, Valor, $, Días, etc.), que resulta de la aplicación de la fórmula definida.</t>
  </si>
  <si>
    <t xml:space="preserve">Línea base: Es el valor de periodo(s) anteriore(s) que se tiene en cuenta como base para el cálculo de la meta del siguiente periodo. Si no existe linea base se diligencia en cero. </t>
  </si>
  <si>
    <t>RUBRO</t>
  </si>
  <si>
    <t>FORTALECIMIENTO FOMENTO Y PROMOCIÓN DE LA PRÁCTICA DEPORTIVA, RECREATIVA Y DE ACTIVIDAD FÍSICA EN COLOMBIA</t>
  </si>
  <si>
    <t>APOYO A LA INSPECCIÓN VIGILANCIA Y CONTROL A NIVEL NACIONAL</t>
  </si>
  <si>
    <t>FORTALECIMIENTO DE LA GESTIÓN Y SEGUIMIENTO INSTITUCIONAL DEL MINISTERIO DEL DEPORTE- OFICINA ASESORA DE PLANEACION  - COMUNICACIONES Y ATENCION AL CIUDADANO</t>
  </si>
  <si>
    <t>APOYO A LA INFRAESTRUCTURA DEPORTIVA, RECREATIVA Y DE ALTA COMPETENCIA EN COLOMBIA</t>
  </si>
  <si>
    <t>Documentos de investigación y registro de publicación en revista indexada y/o Especializadas</t>
  </si>
  <si>
    <t>Investigaciones publicadas en revistas indexadas y/o Especializadas</t>
  </si>
  <si>
    <t>COORDINADORA GIT CENTRO DE CIENCIAS DEL DEPORTE</t>
  </si>
  <si>
    <t>Publicaciones de  Investigaciones en revistas indexadas y/o Especializadas</t>
  </si>
  <si>
    <t>Realizar Investigaciones en Ciencias del Deporte</t>
  </si>
  <si>
    <t>Servicio de atención médica especializada</t>
  </si>
  <si>
    <t>Listado de atenciones realizadas en la vigencia 2024</t>
  </si>
  <si>
    <t>Crecimiento en las atenciones que realiza el CCD</t>
  </si>
  <si>
    <t>Crecimiento en las atenciones en ciencias del deporte efectivamente realizadas en la vigencia</t>
  </si>
  <si>
    <t>Servicio de atención médica especializada en medicina del deporte, en fisioterapia, en nutrición, en Psicología, en atenciones biomecánicas, en atenciones de fisiología.</t>
  </si>
  <si>
    <t>Realizar consultas, control, seguimiento y evaluación a los atletas en el sector Paralimpico.</t>
  </si>
  <si>
    <t>Realizar consultas, control, seguimiento y evaluación a los atletas en sector convencional</t>
  </si>
  <si>
    <t>Permite medir la equidad de género en el deporte de alto rendimiento</t>
  </si>
  <si>
    <t>Participación femenina en eventos multideportivos internacionales</t>
  </si>
  <si>
    <t>Coordinador GIT Rendimiento Convencional</t>
  </si>
  <si>
    <t>Listado delegación que representa a Colombia en eventos multideportivos internacionales</t>
  </si>
  <si>
    <t>Apoyar la gestión técnica y administrativa de las federaciones del Sistema Deportivo Olímpico y Convencional</t>
  </si>
  <si>
    <t>Servicio de asistencia técnica para la promoción del deporte</t>
  </si>
  <si>
    <t>Base de datos de atletas apoyados por medio de los contratos con federaciones</t>
  </si>
  <si>
    <t>Base de datos de Atletas apoyados por medio de los contratos suscritos con las Federaciones Nacionales</t>
  </si>
  <si>
    <t>Base de datos de eventos apoyados por medio de los contratos con federaciones</t>
  </si>
  <si>
    <t>Base de datos de eventos apoyados de orden nacional por medio de los contratos suscritos con las federaciones Nacionales</t>
  </si>
  <si>
    <t>Eventos organizados de orden nacional por medio de los CAIP de los recursos asignados por el Ministerio del Deporte</t>
  </si>
  <si>
    <t>Base de datos de planes de entrenamiento</t>
  </si>
  <si>
    <t>Planes de Entrenamiento aprobados</t>
  </si>
  <si>
    <t>Planes de entrenamiento aprobados</t>
  </si>
  <si>
    <t>Desarrollar el programa nacional de entrenadores sector convencional</t>
  </si>
  <si>
    <t>Servicio de preparación deportiva</t>
  </si>
  <si>
    <t>Bases de datos de medallas obtenidas</t>
  </si>
  <si>
    <t>Sumatoria de Medallas obtenidas juegos Olimpicos 2024</t>
  </si>
  <si>
    <t>Medallas Obtenidas</t>
  </si>
  <si>
    <t>Preparacion de Atletas</t>
  </si>
  <si>
    <t>Apoyar los eventos del ciclo olímpico</t>
  </si>
  <si>
    <t>Bases de datos de atletas Clasificados</t>
  </si>
  <si>
    <t>Atletas clasificados a Paris 2024</t>
  </si>
  <si>
    <t>Bases de datos de atletas Clasificados a Paris 2024</t>
  </si>
  <si>
    <t xml:space="preserve">Cordinador (a) GIT Deporte de  Rendimiento Paralimpico </t>
  </si>
  <si>
    <t>Apoyar la gestión técnica y administrativa de las federaciones del Sistema paralímpico y sordolímpico</t>
  </si>
  <si>
    <t>Desarrollar el programa nacional de entrenadores sector paralímpico</t>
  </si>
  <si>
    <t>(Sumatoria de Medallas obtenidas juegos Paralimpicos 2024/Medallas Proyectadas Juegos Paralimpicos 2024)*100</t>
  </si>
  <si>
    <t>Preparacion de ParaAtletas</t>
  </si>
  <si>
    <t>Apoyar los eventos del ciclo paralímpico y sordolímpico</t>
  </si>
  <si>
    <t xml:space="preserve">Bases de datos de atletas clasificados </t>
  </si>
  <si>
    <t>Sumatoria de atletas paralimpicos clasificados a Paris durante el 2024</t>
  </si>
  <si>
    <t>Atletas clasificados Paris 2024</t>
  </si>
  <si>
    <t>Coordiandor(a) GIT Desarrollo Psicosocial</t>
  </si>
  <si>
    <t>Atenciones realizadas</t>
  </si>
  <si>
    <t xml:space="preserve">Seguimiento psicosocial a los atletas del sector olimpico </t>
  </si>
  <si>
    <t>Apoyar a los atletas del sector olimpico y paralimpico mediante el programa de desarrollo psicosocial</t>
  </si>
  <si>
    <t xml:space="preserve">Soportes de radicación de pagos en Git contable </t>
  </si>
  <si>
    <t>Incentivo  glorias  del deporte sector olimpico</t>
  </si>
  <si>
    <t>Acto administrativo reconocimiento del incentivo / Evidencia del desembolso</t>
  </si>
  <si>
    <t>Desembolso de incentivos a los exatletas que hacen parte del programa glorias del deporte  sector paralimpico</t>
  </si>
  <si>
    <t>Implementar el programa de incentivos a glorias del deporte del sector olimpico y paralimpico</t>
  </si>
  <si>
    <t>SERVICIO DE APOYO FINANCIERO A ATLETAS</t>
  </si>
  <si>
    <t>Acto administrativo 
Cumplimiento de requisitos</t>
  </si>
  <si>
    <t>indicador de desempeño que  proporciona una medida general de cumplimiento del programa, considerando el Total de desembolsos de incentivos a medallistas  y el cumplimiento de requisitos</t>
  </si>
  <si>
    <t>actos administrativos + cumplimiento de requisitos/2</t>
  </si>
  <si>
    <t xml:space="preserve">Incentivos medallas entrenadores y atletas </t>
  </si>
  <si>
    <t>Desembolso de incentivo a medallistas paralimpicos  y nivel mundial</t>
  </si>
  <si>
    <t>Apoyar mediante incentivos la obtención de medallas en los eventos del sector olimpico y paralimpico</t>
  </si>
  <si>
    <t>Acto administrativos
Tiempos de pago</t>
  </si>
  <si>
    <t>indicador de desempeño que  proporciona una medida general de cumplimiento del programa, considerando tanto el cumplimiento de requisitos como la puntualidad en los pagos.</t>
  </si>
  <si>
    <t xml:space="preserve">Estimulo atletas </t>
  </si>
  <si>
    <t>Acto administrativo reconocimiento del estimulo (cumplimiento de requisitos)</t>
  </si>
  <si>
    <t>Reconocimiento de estímulos a los atletas excelencia que hacen parte del programa institucional</t>
  </si>
  <si>
    <t xml:space="preserve">Apoyar mediante estímulos a los atletas que hacen parte del programa institucional sector olimpico y paralimpico.                                                                                                                                                                                                                                       </t>
  </si>
  <si>
    <t>* Comunicados inicio proceso.
* Documento evaluación propuestas.
* Contrato suscrito
*Informe de las actividades desarrolladas.
*Documento Preliminar o borrador del Lineamiento Técnico.</t>
  </si>
  <si>
    <t>Este indicador mostrará el avance de las fases realizadas en la construcción del documento de Lineamiento Técnico.</t>
  </si>
  <si>
    <t>Avance del Documento de Lineamiento de Política Pública para la Organización de Eventos Deportivos en Colombia</t>
  </si>
  <si>
    <t>COORDINADOR GIT JUEGOS Y EVENTOS DEPORTIVOS</t>
  </si>
  <si>
    <t>Documento de Lineamiento Técnico para la Organización de Eventos Deportivos en Colombia.</t>
  </si>
  <si>
    <t>Documento de lineamiento técnico nacional</t>
  </si>
  <si>
    <t>Construir, Formalizar y divulgar el documento de lineamientos tecnicos nacionales.</t>
  </si>
  <si>
    <t>Documentos de lineamientos técnicos</t>
  </si>
  <si>
    <t>*Informes o reportes de los eventos.
*Contratos suscritos</t>
  </si>
  <si>
    <t>Eventos deportivos o multideportivos apoyados</t>
  </si>
  <si>
    <t>Eventos deportivos o multideportivos apoyados financiera o técnicamente.</t>
  </si>
  <si>
    <t>Apoyar financieramente la operación de juegos y eventos deportivos</t>
  </si>
  <si>
    <t>Servicio de organización de eventos deportivos de alto rendimiento</t>
  </si>
  <si>
    <t>*Reporte de pruebas programadas por deporte. 
*Reporte de pruebas realizadas por deporte.</t>
  </si>
  <si>
    <t>Pruebas en evento multideportivo organizado en el país.</t>
  </si>
  <si>
    <t>Evento multideportivo nacional realizado</t>
  </si>
  <si>
    <t>Evento multideportivo planeado, organizado y realizado.</t>
  </si>
  <si>
    <t>*Reporte de atletas participantes eventos deportivos internacionales. 
*Reporte de atletas participantes en evento multideportivo nacional. 
*Cuadros comparativos.</t>
  </si>
  <si>
    <t>Cuantificar los atletas participantes en eventos deportivos de rendimiento y alto rendimiento, que competirán en los eventos multideportivos nacionales organizados y apoyados  por el Ministerio del Deporte, como estrategia para el posicionamiento y liderazgo deportivo del país y su proyección como potencia deportiva a nivel continental.</t>
  </si>
  <si>
    <t>Atletas participantes en eventos deportivos y multideportivos de rendimiento y alto rendimiento.</t>
  </si>
  <si>
    <t>COORDINADOR GIT TALENTO Y RESERVA</t>
  </si>
  <si>
    <t>Servicio de identificación de talentos deportivos</t>
  </si>
  <si>
    <t xml:space="preserve">Base de datos de los deportistas valorados </t>
  </si>
  <si>
    <t>Sumatoria de Niños, Niñas, Jóvenes y Adolescentes valorados en el programa escuela de talentos</t>
  </si>
  <si>
    <t>Base de datos de los deportistas valorados en el programa Escuela de Talentos</t>
  </si>
  <si>
    <t>Detectar e identificar los potenciales talentos deportivos a través del Programa Escuela de Talentos</t>
  </si>
  <si>
    <t>Notas informativas generadas</t>
  </si>
  <si>
    <t xml:space="preserve">Informe de monitoreo de medios </t>
  </si>
  <si>
    <t>Relación notas de prensa producto de los cubrimientos</t>
  </si>
  <si>
    <t>Generar contenidos informativos internos y externos  sobre la gestión del Ministerio</t>
  </si>
  <si>
    <t>Defensa y representacion judicial de la entidad</t>
  </si>
  <si>
    <t>Atención de conceptos jurídicos externos</t>
  </si>
  <si>
    <t>Contestaciones de demandas</t>
  </si>
  <si>
    <t>Relación de trámite de contestación de demandas</t>
  </si>
  <si>
    <t>Jefe Oficina Asesora Jurídica</t>
  </si>
  <si>
    <t>(N° de contestaciones de demanda en el trimestre / Total demandas recibidas en el trimestre ) * 100</t>
  </si>
  <si>
    <t xml:space="preserve">El indicador permite medir la oportunidad en la contestacion de demandas brindadas frente a las demandas notificadas a la entidad. </t>
  </si>
  <si>
    <t>Contestacion oportuna a la acciónes de tutela</t>
  </si>
  <si>
    <t>Base de datos de acciones de tutela radicadas</t>
  </si>
  <si>
    <t>El indicador permite medir la oportunidad en la atención a las acciones de tutela radicadas a la Oficina Asesora Jurídica.</t>
  </si>
  <si>
    <t>Conceptos jurídicos externos</t>
  </si>
  <si>
    <t>Base de datos conceptos jurídicos externos atendidos</t>
  </si>
  <si>
    <t>N° de conceptos jurídicos externos emitidos dentro del término / total de conceptos jurídicos emitidos dentro del mes.</t>
  </si>
  <si>
    <t>El indicador permite medir la oportunidad en la emisión de conceptos jurídicos externos radicados ante la Oficina Asesora Jurídica, teniendo en cuenta el plazo máximo que otorga la ley de 30 días hábiles siguientes a su recepción.</t>
  </si>
  <si>
    <t xml:space="preserve">Realizar asignación por reparto de las quejas e informes con incidencia disciplinaria, órdenes de autoridad disciplinaria o de oficio a los profesionales en derecho de la Oficina de Control Interno Disciplinario, para adelantar las actuaciones procesales en el ejercicio de la función disciplinaria en la etapa de instrucción de que trata el Código General Disciplinario (Ley 1952 de 2019, modificado por la Ley 2094 de 2021).                                                                                                                                                                                                                                                                                                </t>
  </si>
  <si>
    <t>Asignación por reparto de quejas e informes con incidencia disciplinaria; órdenes de autoridad disciplinaria o de oficio.</t>
  </si>
  <si>
    <t>Acta de reparto incorporda en el Expediente Disciplinario.</t>
  </si>
  <si>
    <t>Jefe Oficina Control Interno Disciplinario</t>
  </si>
  <si>
    <t>Mide la capacidad de la dependencia para recibir y asignar por reparto las quejas e informes con incidencia disciplinaria; órdenes de autoridad disciplinaria o de oficio, con celeridad, eficiencia y oportunidad durante el periodo.</t>
  </si>
  <si>
    <t>Informe a la Ministra sobre las quejas con incidencia disciplinaria recibidas y repartidas en el periodo</t>
  </si>
  <si>
    <t>Realizar jornadas de actualización normativa dirigidas a los funcionarios y contratistas del Ministerio del Deporte, en temas relacionados con el ejercicio de la función disciplinaria que prevé el Código General Disciplinario (Ley 1952 de 2019, modificado por la Ley 2094 de 2021).</t>
  </si>
  <si>
    <t>Jornadas de actualización normativa en Derecho Disciplinario</t>
  </si>
  <si>
    <t>Realizar 10 sesiones de actualización normativa.</t>
  </si>
  <si>
    <t>Captura de pantalla de la capacitación y pieza gráfica de la convocatoria.</t>
  </si>
  <si>
    <t>Mide la ejecución de actividades programadas durante la vigencia, para actualizar a los servidores públicos y contratistas del Ministerio del Deporte, en temas relacionados con el ejercicio de la función disciplinaria que prevé el Código General Disciplinario (Ley 1952 de 2019, modificado por la Ley 2094 de 2021), durante el periodo.</t>
  </si>
  <si>
    <t>Captura de pantalla de las jornadas de actualización normativa realizadas.</t>
  </si>
  <si>
    <t>Elaborar y divulgar REFERENCIAS DISCIPLINARIAS, con fundamento en la función preventiva y correctiva de que trata el artículo 5º de la Ley 1952 de 2019, modificada por la Ley 2094 de 2021, divulgar a través del correo institucional y la Intranet del Ministerio del Deporte, con el fin de prevenir o contener el quebrantamiento del régimen de deberes y prohibiciones, inherente a los servidores públicos.</t>
  </si>
  <si>
    <t>Referencias disciplinarias divulgadas</t>
  </si>
  <si>
    <t>Divulgar 10 referencias disciplinarias.</t>
  </si>
  <si>
    <t>Referencias disciplinarias elaboradas  y diviguldas, a través del correo electrónico institucional y la Intranet del Ministerio del Deporte.</t>
  </si>
  <si>
    <t>Referencias disciplinarias elaboradas y divulgadas</t>
  </si>
  <si>
    <t>Formular y ejecutar el Plan de Educación y prevencion en materia antidopaje.</t>
  </si>
  <si>
    <t>Formular y ejecutar el plan de distribucion y controles al dopaje dentro y fuera de competencia.</t>
  </si>
  <si>
    <t xml:space="preserve">Actividades de educación y prevencion en materia antidopaje </t>
  </si>
  <si>
    <t>Plan de Educación y prevencion ejecutado</t>
  </si>
  <si>
    <t>Funciones de la  dependencia y GITS</t>
  </si>
  <si>
    <t>(# Actividades de educación y prevencion en materia antidopaje realizadas  / # Actividades de educación y prevencion en materia antidopaje planeadas) *100</t>
  </si>
  <si>
    <t>Relación entre las actividades de educacion y prevencion en materia antidopaje realizadas y las educacion y prevencion en materia antidopaje planeadas en el plan de educación y prevención formulado por el GIT ONAD</t>
  </si>
  <si>
    <t>(# muestras de control dopaje  realizadas / # muestras de control dopaje programadas) * 100</t>
  </si>
  <si>
    <t>Optimizar el muestreo dentro y fuera de competencia:
•Plan de Distribución de controles
• Informe de misiones de recolección de muestras, mantenimiento de equipos y elementos, honorarios al personal de toma de muestras y gastos de desplazamiento en el desarrollo de las misiones programadas y de Apoyo para el muestreo inteligente
• Informe de servicios de análisis en los laboratorios acreditados por la WADA 
• Servicio de mensajería especializado para el transporte de muestras biológicas (orina y sangre) Nacional e Internacional 
• Compra material necesario para toma de muestra.
Conceptos en el programa de pasaporte biológico y CAUT entre otros:
• Pago conceptos al Comité de Expertos de pasaporte biológico
•Pago de conceptos al comité de Autorizaciones de Uso Terapéutico
Apoyo a las actividades del GIT Organización Nacional Antidopaje:
• Resolución de pago Contribución a la WADA (Realizar el pago de la contribución de Colombia para el presupuesto de la Agencia Mundial Antidopaje para el año 2023)
• Servicios de Agencia de Viajes para desplazamientos y cubrir transporte Aéreo Nacionales e Internacionales que haya a lugar (Suministro de tiquetes aéreos nacionales e internacionales)
• Gastos de desplazamiento y viáticos
• Apoyo a la Comisión única Disciplinaria Antidopaje (Tribunal único Disciplinario)
•Contrato de prestación de servicios para Realizar las actividades para la recaudación, análisis y manejo de información conducente a un mejor sistema de muestreo y seguimiento de posibles infracciones de las normas antidopaje.
•Contrato de prestación de servicios para realizar las actividades de desarrollo del muestreo durante las competencias del deporte federado del calendario nacional y otras de federaciones internacionales cuando se requiera, así como de juegos multideportivos
•Contrato de prestación de servicios para coadyuvar en el desarrollo e implementación de los programas de Autorización de Uso terapéutico - AUT, Paradero y Pasaporte Biológico del Grupo Interno de Trabajo Organización Nacional Antidopaje del Ministerio del Deporte
•Contrato de prestación de servicios para realizar las actividades para el manejo de la información del Grupo Interno de Trabajo Organización Nacional Antidopaje del Ministerio del Deporte
•Contrato de prestación de servicios para realizar la gestión de resultados, adecuación de normas, respuestas de requerimientos y otros trámites del Grupo Interno de Trabajo Organización Nacional Antidopaje del Ministerio del Deporte</t>
  </si>
  <si>
    <t>Muestras de control dopaje dentro y fuera de competencia</t>
  </si>
  <si>
    <t>• Documento del Plan de Educación ny prevención  ejecutado</t>
  </si>
  <si>
    <t>Coordinador GIT Organización Nacional Antidopaje</t>
  </si>
  <si>
    <t>•Plan de Distribución de controles
• Informes de seguimiento a la contratacion realizada para el desarrollo del programa, Informe de misiones de recolección de muestras, mantenimiento de equipos y elementos, honorarios al personal de toma de muestras y gastos de desplazamiento en el desarrollo de las misiones programadas.
• Informe deseguimiento a la facturacion de los servicios de análisis en los laboratorios acreditados por la WADA 
• Servicio de mensajería especializado para el transporte de muestras biológicas (orina y sangre) Nacional e Internacional 
• Compra material necesario para toma de muestra.
• Pago conceptos al Comité de Expertos de pasaporte biológico
•Pago de conceptos al comité de Autorizaciones de Uso Terapéutico
• Resolución de pago Contribución a la WADA (Realizar el pago de la contribución de Colombia para el presupuesto de la Agencia Mundial Antidopaje para el año 2021)
• Apoyo a la Comisión única Disciplinaria Antidopaje (Tribunal único Disciplinario)
•Contrato de prestación de servicios para Realizar las actividades para la recaudación, análisis y manejo de información conducente a un mejor sistema de muestreo y seguimiento de posibles infracciones de las normas antidopaje.
•Contrato de prestación de servicios para realizar las actividades de desarrollo del muestreo durante las competencias del deporte federado del calendario nacional y otras de federaciones internacionales cuando se requiera, así como de juegos multideportivos
•Contrato de prestación de servicios para coadyuvar en el desarrollo e implementación de los programas de Autorización de Uso terapéutico - AUT, Paradero y Pasaporte Biológico del Grupo Interno de Trabajo Organización Nacional Antidopaje del Ministerio del Deporte
•Contrato de prestación de servicios para realizar las actividades para el manejo de la información del Grupo Interno de Trabajo Organización Nacional Antidopaje del Ministerio del Deporte
•Contrato de prestación de servicios para realizar la gestión de resultados, adecuación de normas, respuestas de requerimientos y otros trámites del Grupo Interno de Trabajo Organización Nacional Antidopaje del Ministerio del Deporte</t>
  </si>
  <si>
    <t>GIT Talento y Reserva Deportiva</t>
  </si>
  <si>
    <t>Servicio de apoyo a la
implementación de las
estrategias de planeación y
gestión</t>
  </si>
  <si>
    <t>Establecer y mantener acciones encaminadas al cumplimiento de la gestión de apoyo institucional</t>
  </si>
  <si>
    <t>Servicio de apoyo a la
implementación de las
estrategias de planeación y gestión</t>
  </si>
  <si>
    <t>Servicio de apoyo a la implementación de las
estrategias de planeación y gestión</t>
  </si>
  <si>
    <t>Generar e implementar estrategias internas y externas de comunicación de la informacion institucional</t>
  </si>
  <si>
    <t>Establecer, implementar y mantener la politica de defensa juridica y la politica de mejora normativa</t>
  </si>
  <si>
    <t>Realizar actividades de educación 
y prevención para la comunidad 
deportiva en general</t>
  </si>
  <si>
    <t>Optimizar el muestreo dentro y 
fuera de competencia</t>
  </si>
  <si>
    <t>Servicio de educación informal</t>
  </si>
  <si>
    <t>Servicio de control de dopaje</t>
  </si>
  <si>
    <t>Plan Estratégico Sectorial</t>
  </si>
  <si>
    <t>Contribuir al Fortalecimiento del Sistema de Control Interno y la Gestión del Riesgo a través de evaluaciones objetivas, independientes y oportunas de la gestión, resultados y controles internos de la Entidad (Rol de evaluación y seguimiento y de evaluación de la gestión del riesgo).</t>
  </si>
  <si>
    <t>Evaluar el Sistema de Control Interno de la Entidad</t>
  </si>
  <si>
    <t>Informes de Auditoria Interna Radicados.</t>
  </si>
  <si>
    <t>Auditores de la Oficina de Control Interno - Coordinador de Auditorias - Jefe OCI</t>
  </si>
  <si>
    <t>Cumplimiento en la Ejecución de Auditorias Internas de Gestión</t>
  </si>
  <si>
    <t>El Indicador mide el cumplimiento en la ejecución de las Auditorias programadas en el PAAI en un periodo determinado.</t>
  </si>
  <si>
    <t>Presentar los informes de ley bajo responsabilidad de la Oficina de Control Interno. (Rol de evaluación y seguimiento)</t>
  </si>
  <si>
    <t>Dar cumplimiento en la oportunidad de entrega de los informes de Seguimiento normativo de acuerdo con el PAAI 2023 aprobado por el CICCI.</t>
  </si>
  <si>
    <t>Informes de Seguimiento Normativo Radicados.</t>
  </si>
  <si>
    <t>Cumplimiento en la Ejecución de los seguimientos normativos.</t>
  </si>
  <si>
    <t>El Indicador mide el cumplimiento en la ejecución de los Informes de Seguimiento Normativo programadas en el PAAI en un periodo determinado.</t>
  </si>
  <si>
    <t>Fomentar la cultura del autocontrol en el desarrollo de los procesos que permita el cumplimiento de los objetivos de la Entidad. (Rol de enfoque hacia la prevención)</t>
  </si>
  <si>
    <t>Dar cumplimiento en la oportunidad de publicación y socialización de las Píldoras de Control Interno de acuerdo con el PAAI 2023 aprobado por el CICCI.</t>
  </si>
  <si>
    <t>Píldoras de Control Interno publicadas y enviadas a los funcionarios y contratistas del Ministerio del Deporte en cumplimiento del rol de Enfoque hacia la Prevención.</t>
  </si>
  <si>
    <t>Cumplimiento rol de Enfoque hacia la Prevención.</t>
  </si>
  <si>
    <t>El Indicador mide el cumplimiento en la elaboración, publicación y socialización de las píldoras de Control Interno en un periodo determinado.</t>
  </si>
  <si>
    <t>Coadyuvar en el control, seguimiento y cumplimiento de las acciones de mejora establecidas en el plan de mejoramiento institucional. (Rol de evaluación y seguimiento)</t>
  </si>
  <si>
    <t>Dar cumplimiento en la oportunidad del cumplimiento de las actividades plasmadas en el Plan de Mejoramiento suscrito con la Contraloria General de la República.</t>
  </si>
  <si>
    <t>Actividades cumplidas correspondientes al Plan de Mejoramiento CGR por parte de las áreas responsables.</t>
  </si>
  <si>
    <t>Cumplimiento del Plan de Mejoramiento Institucional (CGR)</t>
  </si>
  <si>
    <t>El Indicador mide el cumplimiento en la ejecución de las actividades propuestas en el Plan de Mejoramiento suscrito con la CGR.</t>
  </si>
  <si>
    <t>SERVICIO DE APOYO FINANCIERO PARA EL FOMENTO DE LA INFRAESTRUCTURA DEPORTIVA</t>
  </si>
  <si>
    <t xml:space="preserve">Cofinanciar y realizar el seguimiento a la ejecución de convenios solidarios para la construcción y/o mejoramiento de escenarios deportivos y recreativos (Democratizar el acceso al Deporte). </t>
  </si>
  <si>
    <t>CONVENIOS SOLIDARIOS</t>
  </si>
  <si>
    <t xml:space="preserve">Suscripción de (100) cien convenios solidarios </t>
  </si>
  <si>
    <t xml:space="preserve">Coordinador (a) GIT- Infraestructura </t>
  </si>
  <si>
    <t>N° de proyectos de infraestructura deportiva cofinanciados</t>
  </si>
  <si>
    <t>Medir el avance en el N° de proyectos de infraestructura deportiva cofinanciados con los entes ejecutores en cada periodo</t>
  </si>
  <si>
    <t>Informe de proyectos de infraestructura cofinanciados en el periodo</t>
  </si>
  <si>
    <t>NÚMERO</t>
  </si>
  <si>
    <t>Cofinanciación de proyectos para el desarrollo de infraestructura recreodeportiva en el marco de compromisos de enfoque diferencial.</t>
  </si>
  <si>
    <t>PROYECTOS COFINANCIADOS</t>
  </si>
  <si>
    <t>Informe de ejecución presupuestal</t>
  </si>
  <si>
    <t xml:space="preserve">Cofinanciación de proyectos para el desarrollo de infraestructura recreodeportiva en el marco de las subregiones PDET. </t>
  </si>
  <si>
    <t>Cofinanciar y realizar el seguimiento a la ejecución de convenios y/o contratos de infraestructura deportiva  y recreativa y de alta competencia a nivel nacional.</t>
  </si>
  <si>
    <t xml:space="preserve">Brindar Asistencia técnica a los entes territoriales y diferenciales en la formulación y estructuración de proyectos de infraestructura deportiva y recreativa en el marco de la resolución vigente y emisión de conceptos técnicos para proyectos de infraestructura recreativa y deportiva radicados por los entes territoriales </t>
  </si>
  <si>
    <t>ASISTENCIA TECNICA</t>
  </si>
  <si>
    <t>Asistencias técnicas realizadas</t>
  </si>
  <si>
    <t xml:space="preserve"> ( # Mesas de trabajo realizadas / # Mesas de trabajo programadas ) * 100</t>
  </si>
  <si>
    <t>Informes Asistencia Técnica</t>
  </si>
  <si>
    <t>PORCENTAJE</t>
  </si>
  <si>
    <t>Socialización y divulgación de lineamientos para la construcción, adecuación, mantenimiento y administración de los escenarios deportivos, recreativos y de actividad física</t>
  </si>
  <si>
    <t>N° Actividades de socialización y divulgación realizadas</t>
  </si>
  <si>
    <t>N° de socializaciones realizadas</t>
  </si>
  <si>
    <t xml:space="preserve">Fortalecimiento de las herramientas desarrolladas (Visor Geografico, aplicativos de recoleción de información, sitio web de la DRH y tableros de mando) e implementación de nuevos aplicativos que permitan el manejo de la bases de datos de la DRH. </t>
  </si>
  <si>
    <t>MÓDULOS EN OPERACIÓN</t>
  </si>
  <si>
    <t>TABLEROS DE MANDO, VISORES GEOGRÁFICOS, APLICATIVOS DE RECOLECCIÓN DE INFORMACIÓN, Y REPORTES</t>
  </si>
  <si>
    <t>(No. funciones creadas o actualizadas en aplicativo/No. funciones propuestas) X 100</t>
  </si>
  <si>
    <t>Reporte</t>
  </si>
  <si>
    <t>SERVICIO DE ANÁLISIS DE MUESTRAS</t>
  </si>
  <si>
    <t>Mantener, actualizar e implementar mejoras de los métodos analíticos y los procesos del laboratorio</t>
  </si>
  <si>
    <t xml:space="preserve">Ejecución presupuestal </t>
  </si>
  <si>
    <t>Informe trimestral de ejecución presupuestal</t>
  </si>
  <si>
    <t>Coordinador (a) GIT-Laboratorio Control al Dopaje</t>
  </si>
  <si>
    <t>(Presupuesto comprometido / Presupuesto asignado) * 100</t>
  </si>
  <si>
    <t>Promover y liderar el desarrollo de proyectos de investigación, relacionados con el deporte, la actividad física, la recreación y el aprovechamiento del tiempo libre</t>
  </si>
  <si>
    <t>Acto administrativo de creación del Centro de Investigación del Deporte (CID)</t>
  </si>
  <si>
    <t>Avance en la conformación del Centro de Investigación del Deporte (CID)</t>
  </si>
  <si>
    <t>(Actividades realizadas conformación CID / Actividades requeridas conformacion CID ) * 100</t>
  </si>
  <si>
    <t>Informe de avance de conformacion del Centro de Investigación del Deporte</t>
  </si>
  <si>
    <t>SEDES MANTENIDAS</t>
  </si>
  <si>
    <t>Administrar la operación de los escenarios del CAR garantizando la adecuada  prestación del servicio  a deportistas de alto rendimiento.</t>
  </si>
  <si>
    <t xml:space="preserve"> Prestación del servicio en el Centro de Alto Rendimiento</t>
  </si>
  <si>
    <t>Coordinador (a) GIT-CAR</t>
  </si>
  <si>
    <t>Fortalecimiento Organizacional y Simplificación de Procesos</t>
  </si>
  <si>
    <t>Usuarios atendidos en el  CAR</t>
  </si>
  <si>
    <t>Registros de ingreso suministrado por la empresa de vigilancia.  Lista de deportistas autorizados para el prestamo o alquiler (si aplica)de escenarios deportivos de los diferentes organismos del sistema nacional del deporte.</t>
  </si>
  <si>
    <t>Deportistas de alto rendimiento atendidos en el CAR</t>
  </si>
  <si>
    <t xml:space="preserve">  Lista de deportistas autorizados para el prestamo  de escenarios deportivos de los diferentes organismos del sistema nacional del deporte.</t>
  </si>
  <si>
    <t>Adecuar, mantener y dotar la infraestructura física, implementación deportiva y tecnología del Mindeporte-Centro de Alto Rendimiento en Altura, de acuerdo a las normas: técnicas, ambientales, de salud ocupacional, de seguridad industrial y  de construcción.</t>
  </si>
  <si>
    <t xml:space="preserve">Escenarios dotados  y adecuados para su uso </t>
  </si>
  <si>
    <t>Un Centro de Alto Rendimiento en  condiciones de uso, para los deportistas de alto rendimiento del país y extranjeros</t>
  </si>
  <si>
    <t>Gestión Presupuestal y Eficiencia del Gasto Público</t>
  </si>
  <si>
    <t>Cumplimiento adecuaciones, mantenimientos y/o dotaciones planeadas.</t>
  </si>
  <si>
    <t>Adecuaciones, mantenimientos y/o dotaciones ejecutadas / adecuaciones, mantenimientos y/o dotaciones planeadas</t>
  </si>
  <si>
    <t>Adecuaciones, mantenimientos y dotaciones realizadas en la vigencia / las actividades contratadas.</t>
  </si>
  <si>
    <t>Brindar asistencia técnica para la formulación y cumplimiento de requisitos de los proyectos de infraestructura en los entes territoriales</t>
  </si>
  <si>
    <t xml:space="preserve">Realizar convenios interadministrativos de infraestructura recreativa y de 
alta competencia.
</t>
  </si>
  <si>
    <t xml:space="preserve">Realizar acciones y actividades encaminadas a la evaluación, desarrollo y cierre de convenios y proyectos de infraestructura deportiva
</t>
  </si>
  <si>
    <t xml:space="preserve">Establecer lineamientos técnicos para garantizar la conservación y el buen uso de los escenarios deportivos
</t>
  </si>
  <si>
    <t>Realizar acciones y actividades encaminadas al fortalecimiento del visor geográfico para el registro de proyectos, seguimiento de convenios, registro predial (banco inmobiliario) e inventario de infraestructura
Costo</t>
  </si>
  <si>
    <t>NA</t>
  </si>
  <si>
    <t>Garantizar la prestación de 
servicios para la administración y 
operación de la sedes</t>
  </si>
  <si>
    <t>Adecuar, mantener y dotar la 
infraestructura física de las sedes, 
de acuerdo a las normas técnicas 
ambientales, de salud 
ocupacional, seguridad industrial 
y construcciones</t>
  </si>
  <si>
    <t>Documentos de planeación</t>
  </si>
  <si>
    <t>Apoyar la gestión de planeación, programación y ejecución de los planes, programas y proyectos de la entidad</t>
  </si>
  <si>
    <t>Formular y presentar de ante proyecto de presupuesto.</t>
  </si>
  <si>
    <t>Servicio proyección presupuestal 2024</t>
  </si>
  <si>
    <t>Documento de Anteproyecto</t>
  </si>
  <si>
    <t>10 de enero de 2023</t>
  </si>
  <si>
    <t>Anteproyecto 2024</t>
  </si>
  <si>
    <t>(Actividad programada/ actividad ejecutada )x 100</t>
  </si>
  <si>
    <t>Documento en donde se consolida tota la programación de necesidades presupuestales de la entidad para la vigencia 2024.</t>
  </si>
  <si>
    <t>Documento y correo de remisión a Ministerio de Hacienda</t>
  </si>
  <si>
    <t>Formular y presentar del marco de gasto de mediano plazo.</t>
  </si>
  <si>
    <t>Servicio proyección presupuestal del cuatrienio</t>
  </si>
  <si>
    <t>Presentación Marco de Gasto de Mediano Plazo</t>
  </si>
  <si>
    <t>Marco de Gasto de Mediano Plazo</t>
  </si>
  <si>
    <t>Presentación  del documento en donde se consolidan las proyecciones de recursos para el cuatrienio y las principales metas de la entidad.</t>
  </si>
  <si>
    <t>Presentación y correo de remisión a Ministerio de Hacienda</t>
  </si>
  <si>
    <t>Actualizar las fichas de proyectos de inversión a decreto de liquidación de presupuesto.</t>
  </si>
  <si>
    <t>Procedimiento de trámites presupuestales actualizado</t>
  </si>
  <si>
    <t>Fichas EBI Actualizada de los Proyectos</t>
  </si>
  <si>
    <t>Mide la actualización de los componentes de los proyectos de inversión través del sistema del DNP.</t>
  </si>
  <si>
    <t>Fichas EBI actualizadas</t>
  </si>
  <si>
    <t>Formular y ejecutar el plan de trabajo para el mejoramiento de las políticas de MIPG priorizadas conforme a la evaluación del Índice de Gestión y Desempeño Institucional 2023</t>
  </si>
  <si>
    <t>Plan de trabajo de las políticas priorizadas ejecutado</t>
  </si>
  <si>
    <t>Informe de resultados del Plan de trabajo</t>
  </si>
  <si>
    <t>(Total  de acciones ejecutadas dentro del periodo /Total de acciones del plan de trabajo del periodo)*100</t>
  </si>
  <si>
    <t>Informe de ejecución de acciones de las políticas priorizadas</t>
  </si>
  <si>
    <t>Actualizar los procedimientos, políticas y documentación en general para la mejora del MIPG</t>
  </si>
  <si>
    <t>Sistema de calidad actualizado</t>
  </si>
  <si>
    <t>Aplicativo de Gestión de Calidad actualizado</t>
  </si>
  <si>
    <t>(Total  de procedimientos actualizados/Total de procedimientos)*100</t>
  </si>
  <si>
    <t>Reporte del aplicativo de gestión de calidad</t>
  </si>
  <si>
    <t>Apoyar el proceso de reestructuración del Ministerio del Deporte, en lo relacionado con el análisis metodológico de los procesos</t>
  </si>
  <si>
    <t>Asistencia Técnica</t>
  </si>
  <si>
    <t>Estudio Técnico</t>
  </si>
  <si>
    <t xml:space="preserve">Listado de asistencia </t>
  </si>
  <si>
    <t>15 de enero de 2023</t>
  </si>
  <si>
    <t>31 de diciembre de 2023</t>
  </si>
  <si>
    <t>Documentos soporte de actividades realizadas en el desarrollo de los talleres</t>
  </si>
  <si>
    <t xml:space="preserve">Implementar y mantener un politíca de gestión de la información, conocimiento e innovación institucional </t>
  </si>
  <si>
    <t>Realizar talleres de conocimiento en herramientas</t>
  </si>
  <si>
    <t xml:space="preserve">GIT Gestión del Conocimiento y la Innovación </t>
  </si>
  <si>
    <t xml:space="preserve">Talleres para el uso de herramientas </t>
  </si>
  <si>
    <t>Servicio de Asistencia Técnica</t>
  </si>
  <si>
    <t>Adoptar y actualizar los lineamientos de DANE para la implementación de la politíca en el Ministerio</t>
  </si>
  <si>
    <t>Documento</t>
  </si>
  <si>
    <t>Documento escrito</t>
  </si>
  <si>
    <t>Documento de implementación politíca de información estadistica Ministerio del Deporte</t>
  </si>
  <si>
    <t>Los soportes de la aprobación y socialización del documento</t>
  </si>
  <si>
    <t>Informe</t>
  </si>
  <si>
    <t>Informe diagnóstico uso y manejo información politica de la información estadistica</t>
  </si>
  <si>
    <t>El informe contendrá los datos que se levantaron con respecto a la caracterización de los programas de la entidad.</t>
  </si>
  <si>
    <t xml:space="preserve">Realizar seguimiento y generar alertas tempranas a las metas del  Plan Nacional de Desarrollo, Plan Estratégico y Plan de Accion Institucional, indicadores  de los procesos y proyectos de inversión.                                                                                                                                                                                                                                                                                           </t>
  </si>
  <si>
    <t>Informes de seguimiento</t>
  </si>
  <si>
    <t>Informes</t>
  </si>
  <si>
    <t>1 de enero de 2024</t>
  </si>
  <si>
    <t>31 de diciembre de 2024</t>
  </si>
  <si>
    <t>Informes de seguimiento de planes y proyectos</t>
  </si>
  <si>
    <t xml:space="preserve">Informes </t>
  </si>
  <si>
    <t>Realizar seguimiento, CONPES, Plan Marco de Implementación, Municipios PDET, enfoque diferencial, autos y sentencias.</t>
  </si>
  <si>
    <t>Documento Técnico</t>
  </si>
  <si>
    <t>informes</t>
  </si>
  <si>
    <t>2 de enero de 2024</t>
  </si>
  <si>
    <t>1 de enero de 2025</t>
  </si>
  <si>
    <t>Elaborar un documento de la metodologia de evaluación de programas y proyectos del  Ministerio.</t>
  </si>
  <si>
    <t>Documento metodológico</t>
  </si>
  <si>
    <t>1 de junio de 2024</t>
  </si>
  <si>
    <t>Metodologia para la evaluacion de programas y proyectos</t>
  </si>
  <si>
    <t>Mesas de trabajo para la Implementacion de la metodologia del enfoque diferencial en el ministerio del deporte</t>
  </si>
  <si>
    <t>Actas de las mesas de trabajo</t>
  </si>
  <si>
    <t>2 de junio de 2024</t>
  </si>
  <si>
    <t>Socializacion de enfoque diferencial en el Mindeporte</t>
  </si>
  <si>
    <t>18 proectos cofinanciados</t>
  </si>
  <si>
    <t>4 Proyectos cofinanciados</t>
  </si>
  <si>
    <t>8 Proyectos confinanciados</t>
  </si>
  <si>
    <t>100 Convenios cofinanciados</t>
  </si>
  <si>
    <t>100% de asistencias realizadas</t>
  </si>
  <si>
    <t>90% de lineamientos socializados y divulgados</t>
  </si>
  <si>
    <t>100% de actualizaciones del visor geográfico</t>
  </si>
  <si>
    <t>Creación del Centro de Investigación del Deporte</t>
  </si>
  <si>
    <t>90% de escenarios del CAR dotados y adcuados</t>
  </si>
  <si>
    <t>SERVICIO DE ASISTENCIA TÉCNICA PARA LA PROMOCIÓN DE LA ORGANIZACIÓN Y FORMALIZACIÓN DE LOS ORGANISMOS DEPORTIVOS</t>
  </si>
  <si>
    <t>Gestión Deportiva en el Territorio</t>
  </si>
  <si>
    <t>Brindar un amplio escenario de capacitación y actualizacion normativa  a los integrantes del SND y a los que pretendan su vinculación a partir de postulados legales, administrativos y financieros, coadyuvando en la formalización de los organismos deportivos y su democratización.</t>
  </si>
  <si>
    <t xml:space="preserve">Cursos, Talleres , Actividades de capacitación  y/o  Programa IVC en el territorio. </t>
  </si>
  <si>
    <t xml:space="preserve">Informes de cada uno de las actividades de capacitación y/o   programa IVC en el territorio. </t>
  </si>
  <si>
    <t>Coordinadora del GIT Deporte Aficionado</t>
  </si>
  <si>
    <t xml:space="preserve">Sumatoria debeneficiarios en  espacios de capacitación y/o Programas IVC en el Territorio realizados. </t>
  </si>
  <si>
    <t>Informes elaborados por los responsables de cada evento en el que se describa el objeto, las actividades, beneficios, y compromisos</t>
  </si>
  <si>
    <t xml:space="preserve">SEGUIMIENTO A LA ACTUALIZACIÓN DE PLANES Y PROTOCOLOS POR PARTE DE LAS COMSIONES LOCALES DE FÚTBOL. </t>
  </si>
  <si>
    <t xml:space="preserve"> Realizar acciones de seguimiento a  la actualización de los planes de emergencia y contingencia de los estadios de futbol, y al
protocolo para la seguridad, comodidad y convivencia en el futbol de las comisiones locales de futbol, así como la realización de visitas a los estadios </t>
  </si>
  <si>
    <t xml:space="preserve">Informes semestrales del seguimiento a la actualización de planes y protocolos por parte de las comisiones locales de futbol y visitas a los estadios con presencia activa de comisiones locales de fútbol </t>
  </si>
  <si>
    <t xml:space="preserve"> Informes de seguimiento a la actualización de planes de emergencia y protocolos de seguridad y actas de visita</t>
  </si>
  <si>
    <t>Coordinadora del GIT Deporte Profesional</t>
  </si>
  <si>
    <t>Visitas de seguimiento a estadios</t>
  </si>
  <si>
    <t>El Ministerio del Deporte realizará visitas a los estadios en donde existe presentacia de comisiones locales de fútbol, y adicionalemtne, Semestralmente el Ministerio del Deporte realiza el seguimiento a la actualización de planes de emergencia y contengencia de los estadios de futbol, y protocolos para Seguridad, comodidad y convivencia en el futbol según lo establecido en el decreto 1717 de 2010</t>
  </si>
  <si>
    <t xml:space="preserve">Informes realizados y actas de visita  </t>
  </si>
  <si>
    <t xml:space="preserve">Fortalecimiento y democratización de las organizaciones del Sistema Nacional del Deporte                                                                                                                                                                                                                                                                                             </t>
  </si>
  <si>
    <t>Realizar acciones preventivas para alertar a los organismos deportivos frente al estado actual y al vencimiento de sus Reconocimientos Deportivos en el marco del SND</t>
  </si>
  <si>
    <t xml:space="preserve">Reuniones de acompañamiento y asistencia técnica a organismos deportivos 
</t>
  </si>
  <si>
    <t xml:space="preserve">Reuniones de asistencia y/o acompañamiento realizadas a organismos deportivos o a quienes pretendan su vinculación al Sistema Nacional del Deporte </t>
  </si>
  <si>
    <t>Coordinadoras de los Grupos Internos de Deporte Aficionado y Deporte Profesional</t>
  </si>
  <si>
    <t xml:space="preserve">Reuniones de asistencia y/o acompañamiento realizadas a organismos deportivos o a quienes pretendan su vinculación al Sistema Nacional del Deporte. </t>
  </si>
  <si>
    <t>No. de Reuniones de asistencia y/o acompañamiento realizadas a organismos deportivos o a quienes pretendan su vinculación al Sistema Nacional del Deporte.</t>
  </si>
  <si>
    <t>Periodicamente se generan acciones de alerta y acompañamiento a los organismos deportivos del Sistema Nacional del Deporte Y/o a quienes pretendan su vinculación</t>
  </si>
  <si>
    <t>SERVICIO DE INSPECCIÓN, VIGILANCIA Y CONTROL</t>
  </si>
  <si>
    <t xml:space="preserve">Tramitar con oportunidad las solicitudes y/o requerimientos allegados a la Dirección de Inspección Vigilancia y Control, por parte los organismos deportivos o vinculados a ellos. </t>
  </si>
  <si>
    <t xml:space="preserve">Respuestas generadas dentro del marco de la oportunidad y los tiempos de gestión establecidos en el aplicativo de gestión documental para los trámites allegados a la Dirección de IVC que vinculan respuestas a Organismos deportivos o derivados de ellos. </t>
  </si>
  <si>
    <t>Base de datos del aplicativo de gestión documental de la entidad, en donde se relacione los tiempos de gestión y la oportunidad de la respuesta.</t>
  </si>
  <si>
    <r>
      <t>No. de trámites relacionados a organismos deportivos resueltos oportunamente</t>
    </r>
    <r>
      <rPr>
        <b/>
        <sz val="10"/>
        <color theme="1"/>
        <rFont val="Arial"/>
        <family val="2"/>
      </rPr>
      <t xml:space="preserve"> / </t>
    </r>
    <r>
      <rPr>
        <sz val="10"/>
        <color theme="1"/>
        <rFont val="Arial"/>
        <family val="2"/>
      </rPr>
      <t>No. de solicitudes y/o requerimientos allegadas a la Dirección de IVC</t>
    </r>
    <r>
      <rPr>
        <b/>
        <sz val="10"/>
        <color theme="1"/>
        <rFont val="Arial"/>
        <family val="2"/>
      </rPr>
      <t xml:space="preserve"> </t>
    </r>
  </si>
  <si>
    <t xml:space="preserve">Seguimiento al cumplimiento de la Dirección de IVC solicitudes y/o requerimientos allegados a la Dirección de Inspección Vigilancia y Control, por parte los organismos deportivos o vinculados a ellos. </t>
  </si>
  <si>
    <t>Base de datos que contenga información que permita evidenciar los radicados de entreda y radicados de respuesta, atendiendo a los tiempos de gestión indicados en el aplicativo de gestión documental de la entidad / GESDOC</t>
  </si>
  <si>
    <t>Practicar visitas administrativas a los organismos deportivos en sus instalaciones. Realizar auditorías, inspecciones y seguimientos a la actividad en el marco de la legalidad del Sistema Nacional del Deporte</t>
  </si>
  <si>
    <t>Informes de cada uno de las auditorias e inspecciones realizadas a los organismos deportivos</t>
  </si>
  <si>
    <t>Director Tecnico de Inspección, Vigilancia y Control - Lider del Proceso de Auditoria</t>
  </si>
  <si>
    <t xml:space="preserve">Reporte de las visitas administrativas adelantadas a organismos deportivivos realizadas durante la vigencia del 2024. </t>
  </si>
  <si>
    <t>Informes de Visitas Administrativas</t>
  </si>
  <si>
    <t>25 informes de seguimiento</t>
  </si>
  <si>
    <t>150 reuniones de acompañamiento</t>
  </si>
  <si>
    <t xml:space="preserve"> - Actas de mesas de trabajo
- Informe de resultados de la estrategia</t>
  </si>
  <si>
    <t>12 informes</t>
  </si>
  <si>
    <t>24 Informes</t>
  </si>
  <si>
    <t>UNIDAD</t>
  </si>
  <si>
    <t>PERSONAS</t>
  </si>
  <si>
    <t>Listado de PERSONAS pertenecientes a la delegación</t>
  </si>
  <si>
    <t>1000 organismos deportivos impactados y/o PERSONAS beneficiadas de los programas de capacitación e IVC en el territorio</t>
  </si>
  <si>
    <t>Con el indicador se monitorea el avance en el cumplmiento del objetivo de  llegar en la vigencia a los 32 departamentos de Colombia beneficiando a más de 1000 PERSONAS con actividades de capacitación y/o actualizacion normativa (Programa IVC en el territorio).</t>
  </si>
  <si>
    <t>(PORCENTAJE de Cumplimiento de Requisitos + tiempos optimos de Pago)/2</t>
  </si>
  <si>
    <t>Determinar el PORCENTAJE de medallas obtenidas en Juegos Paralimpicos 2024 versus la meta proyectada.</t>
  </si>
  <si>
    <t>PORCENTAJE de  planes de entrenamiento aprobados</t>
  </si>
  <si>
    <t>Medir el PORCENTAJE de planes de entrenamiento aprobados</t>
  </si>
  <si>
    <t>PORCENTAJE de  Mesas de trabajo con entes territoriales y diferenciales realizadas.</t>
  </si>
  <si>
    <t xml:space="preserve">Medir el PORCENTAJE de mesas de trabajo realizadas por demanda. </t>
  </si>
  <si>
    <t xml:space="preserve">Medir el PORCENTAJE de socializaciones realizadas por demanda. </t>
  </si>
  <si>
    <t>PORCENTAJE de implementación de la Herramienta geográfica implementada</t>
  </si>
  <si>
    <t>Medir el PORCENTAJE de cumplimiento de actualización del aplicativo</t>
  </si>
  <si>
    <t>PORCENTAJE  del presupuesto efectivamente comprometido</t>
  </si>
  <si>
    <t>Se busca mediar el PORCENTAJE de asignación del presupuesto de la vigencia.</t>
  </si>
  <si>
    <t>Se busca mediar el PORCENTAJE de avance en la conformacion del Centro de Investigacion del Deporte</t>
  </si>
  <si>
    <t>PORCENTAJE de Proyectos de inversión actualizados a Decreto de liquidación</t>
  </si>
  <si>
    <t>Mide el PORCENTAJE de avance de las acciones definidas en el plan de trabajo</t>
  </si>
  <si>
    <t>Mide el PORCENTAJE de avance de las actualizaciones de los procedimientos del ministerio</t>
  </si>
  <si>
    <t>PORCENTAJE de trámites gestionados oportunamente por los Grupos Internos de Trabajo relacionados a  organismos deportivos</t>
  </si>
  <si>
    <t xml:space="preserve">PORCENTAJE de cumplimiento de visitas administrativas producto de quejas y procesos </t>
  </si>
  <si>
    <t xml:space="preserve">PORCENTAJE de oportunidad en contestación de acciones de tutela </t>
  </si>
  <si>
    <t>PORCENTAJE de oportunidad en la emisión de conceptos jurídicos externos</t>
  </si>
  <si>
    <t>NÚMERO de atletas participantes en eventos internacionales que competirán en eventos multideportivos nacionales.
Meta: 150</t>
  </si>
  <si>
    <t>(NÚMERO de pruebas realizadas / NÚMERO de pruebas programadas)*100
Meta: 75%</t>
  </si>
  <si>
    <t xml:space="preserve">(NÚMERO de glorias del deporte pagados sector olímpico y paralímpico/  glorias del deporte  que cumplen los requisitos)*100 </t>
  </si>
  <si>
    <t>(NÚMERO de planes de entrenamiento aprobados por los metodologos / Planes de entrenamiento  presentados)*100</t>
  </si>
  <si>
    <t>(NÚMERO de mujeres atletas en la delegación/ NÚMERO total de atletas en la delegación que representan a Colombia en eventos multideportivos internacionales) *100</t>
  </si>
  <si>
    <t xml:space="preserve"> (NÚMERO de planes de entrenamiento aprobados por los metodologos/ Planes de entrenamiento  presentados)*100</t>
  </si>
  <si>
    <t>(NÚMERO de mujeres atletas en la delegación/ NÚMERO total de atletas en la delegación que representan a Colombia en eventos multideportivos internacionales)</t>
  </si>
  <si>
    <t>NÚMERO de usuarios que ingresan al CAR mensualmente/anualmente</t>
  </si>
  <si>
    <t>NÚMERO de deportistas que cuentan con aprobación de  ingreso al CAR mensualmente/anualmente</t>
  </si>
  <si>
    <t>NÚMERO de contratos. Informes mensuales de los supervisores</t>
  </si>
  <si>
    <t>(NÚMERO de fichas EBI actualizadas / Total de fichas EBI del proyecto (14))x100</t>
  </si>
  <si>
    <t>NÚMERO de visitas realizadas</t>
  </si>
  <si>
    <t>NÚMERO de visitas administrativas realizadas a los organismos deportivos.</t>
  </si>
  <si>
    <t>NÚMERO de visitas administrativas realizadas/NÚMERO de quejas y denuncias allegadas que requieran visitas ) x 100</t>
  </si>
  <si>
    <t>(NÚMERO de contestaciones a acciones de tutela atendidas en oportunidad / Total de acciones de tutelas radicadas) * 100</t>
  </si>
  <si>
    <t>NÚMERO de atletas apoyados</t>
  </si>
  <si>
    <t>(NÚMERO de Auditorias realizadas en el periodo evaluado / NÚMERO de auditorias programadas en el periodo evaluado) * 100</t>
  </si>
  <si>
    <t>Se deja como evidencia el seguimiento al cumplimiento del Plan Anual de Auditoria Interna en el cual se incluye el NÚMERO de radicado de los Informes Finales de Auditoria y Seguimiento Normativo.</t>
  </si>
  <si>
    <t>(NÚMERO de Seguimientos Normativos realizados en el periodo evaluado / NÚMERO de Seguimientos Normativos programados en el periodo evaluado) * 100</t>
  </si>
  <si>
    <t>(NÚMERO de Píldoras de Control Interno publicadas en el periodo evaluado / NÚMERO de Píldoras de Control Interno programadas en el periodo evaluado) * 100</t>
  </si>
  <si>
    <t>(NÚMERO de Acciones del Plan de Mejoramiento cumplidas en el periodo evaluado / NÚMERO de acciones del Plan de Mejoramiento programadas en el periodo evaluado) * 100</t>
  </si>
  <si>
    <t>Permite medir la CANTIDAD de pruebas que se hicieron en cada uno de los campeonatos del evento multideportivo I Juegos Deportivos Juveniles Nacionales y Paranacionales, realizados en el territorio nacional con los estándares mínimos requeridos a nivel internacional</t>
  </si>
  <si>
    <t>CANTIDAD de incentivos pagados frente a cumplimiento de requisitos</t>
  </si>
  <si>
    <t>Determinar la CANTIDAD de atletas clasificados a Paris 2024.</t>
  </si>
  <si>
    <t>CANTIDAD de medallas obtenidas en los Juegos Paralímpicos Paris 2024</t>
  </si>
  <si>
    <t>CANTIDAD de eventos organizados en Colombia apoyados en el trimestre</t>
  </si>
  <si>
    <t>Determinar la CANTIDAD de eventos organizados en Colombia apoyados en el trimestre</t>
  </si>
  <si>
    <t>CANTIDAD de atletas que participan a nivel internacional con apoyo del Ministerio del Deporte</t>
  </si>
  <si>
    <t>CANTIDAD de atletas apoyados en eventos de participacion internacional en el trimestre</t>
  </si>
  <si>
    <t>Determinar la CANTIDAD de atletas apoyados en el trimestre</t>
  </si>
  <si>
    <t>CANTIDAD de medallas obtenidas en los Juegos Olímpicos Paris 2024</t>
  </si>
  <si>
    <t>Determinar la CANTIDAD de medallas obtenidas en Juegos Olimpicos 2024 versus la meta proyectada.</t>
  </si>
  <si>
    <t>CANTIDAD de PERSONAS (deportistas, acompañantes, funcionarios) que acceden  al CAR  mensualmente/anualmente</t>
  </si>
  <si>
    <t>CANTIDAD de deportistas  que acceden a los servicios que presta el CAR  mensualmente/anualmente</t>
  </si>
  <si>
    <t>Nos da cuenta de la CANTIDAD de replicas en medios que se tiene por las notas realizadas por el equipo de comunicaciones</t>
  </si>
  <si>
    <t>ATENCIONES</t>
  </si>
  <si>
    <t xml:space="preserve">Número de beneficiarios de espacios de capacitación y/o programas IVC en el territorio realizados. </t>
  </si>
  <si>
    <t xml:space="preserve"> Proyectos de infraestructura deportiva cofinanciados</t>
  </si>
  <si>
    <t>Proyectos de infraestructura deportiva cofinanciados</t>
  </si>
  <si>
    <t>Implementación del plan de trabajo del Sistema de Gestión Ambiental tomando como base lo establecido en la norma vigente y en la Política de Gestión Ambiental GA-PO-001.</t>
  </si>
  <si>
    <t>Plan de Trabajo del sistema de gestión ambiental implementado</t>
  </si>
  <si>
    <t xml:space="preserve">Plan de trabajo del sistema de gestión ambiental con avance de implementación del  90%  </t>
  </si>
  <si>
    <t xml:space="preserve">Informe de implementación del plan de trabajo del sistema de gestión ambiental con un minimo de cumpimiento en un  90%  </t>
  </si>
  <si>
    <t>Profesional ambiental</t>
  </si>
  <si>
    <t>Funciones de la  dependencia y GITs</t>
  </si>
  <si>
    <t>Gestion Ambiental</t>
  </si>
  <si>
    <t>El indicador mide el avance en la ejecución de las actividades definidas en el Plan de Trabajo del Sistema de Gestión Ambiental Institucional.</t>
  </si>
  <si>
    <t xml:space="preserve">Informe de Implementación del plan de trabajo del Sistema de Gestión Ambiental  de cuenta del avance sobre las acciones especificas asociadas con la Gestión Ambiental. 
Este informe deberá relacionar la documentación y evidencias de gestión necesarias para soportar la información que en él se relacionan. </t>
  </si>
  <si>
    <t>Implementación del plan de acción vigente de la Política de Abastecimiento Sostenible GA-PO-002</t>
  </si>
  <si>
    <t xml:space="preserve">Plan de acción implementado en el marco de la Política de abastecimiento sostenible </t>
  </si>
  <si>
    <t>Implementación del 90%  del Plan de acción de la Política de Abastecimiento Sostenible</t>
  </si>
  <si>
    <t>Informe de avance sobre la implementación del plan de acción de la Política de Abastecimiento Sostenible</t>
  </si>
  <si>
    <t>Porcentaje del Plan de acción con base en la politica de abastecimiento.</t>
  </si>
  <si>
    <t xml:space="preserve">El indicador mide el avance en la ejecucion del plan de acción de la Política de Abastecimiento Sostenible </t>
  </si>
  <si>
    <t xml:space="preserve">Informe de Implementación del plan de acción de la Política de Abastecimiento Sostenible  que de cuenta del avance sobre las acciones especificas. </t>
  </si>
  <si>
    <t>Profesionales asignado</t>
  </si>
  <si>
    <t xml:space="preserve">Informe de las actividades ejecutadas en el periodo de acuerdo con el Plan de Mantenimiento aprobado </t>
  </si>
  <si>
    <t xml:space="preserve">Inventarios actualizados </t>
  </si>
  <si>
    <t>Mantener el inventario actualizado en el 95%</t>
  </si>
  <si>
    <t>Acta de elementos en servicio y/o listado de bienes en servicio (a cargo de funcionarios y en uso por parte de contratistas).</t>
  </si>
  <si>
    <t>Hugo Muñoz</t>
  </si>
  <si>
    <t>Porcentaje de cumplimiento de la actualización del inventario.</t>
  </si>
  <si>
    <t>El indicador pretende medir el avance en la elaboración de los inventarios</t>
  </si>
  <si>
    <t xml:space="preserve">Programar mesas de trabajo para actualizar e implementar el Plan institucional de Archivos PINAR </t>
  </si>
  <si>
    <t>Plan Instiucional de Archivos - PINAR</t>
  </si>
  <si>
    <t xml:space="preserve">Informe de Seguimiento al Pinar
</t>
  </si>
  <si>
    <t xml:space="preserve">PROFESIONAL ASIGNADO </t>
  </si>
  <si>
    <t>Porcentaje de cumplimiento del Plan Institucional de archivos - PINAR</t>
  </si>
  <si>
    <t xml:space="preserve">Medir el porcentaje de avance y cumplimiento al PINAR </t>
  </si>
  <si>
    <t xml:space="preserve">Informe de Actividades Ejecutadas </t>
  </si>
  <si>
    <t xml:space="preserve">Realizar acciones tendientes al desarrollo del Programa de Gestión Documental </t>
  </si>
  <si>
    <t xml:space="preserve">Programa de Gestión Documental - PGD </t>
  </si>
  <si>
    <t>Desarrollar el Programa de Gestión Documental con un porcentaje de 90% .</t>
  </si>
  <si>
    <t xml:space="preserve">Informe de Seguimiento al Programa de Gestión Documental 
</t>
  </si>
  <si>
    <t xml:space="preserve">Medir el porcentaje de avance y cumplimiento al Programa de Gestión documental </t>
  </si>
  <si>
    <t xml:space="preserve">Proyecto Sistema Integrado de Conservación - SIC </t>
  </si>
  <si>
    <t>Desarrollar el Sistema Intregado de Conservación Documental con un porcentaje de 90% .</t>
  </si>
  <si>
    <t xml:space="preserve">Informe de Seguimiento al Sistema Integrado de Conservación </t>
  </si>
  <si>
    <t>Porcentaje de cumplimiento al Sistema Integrado de Conservación -SIC</t>
  </si>
  <si>
    <t xml:space="preserve">Medir el porcentaje de avance y cumplimiento al Sistema Integrado de Conservación </t>
  </si>
  <si>
    <t xml:space="preserve">90% de ejecución del Plan de Mantenimiento </t>
  </si>
  <si>
    <t xml:space="preserve">Administrar y dar lineamientos para gestionar el PAC                                                                                                                                                                                                                                                                                    </t>
  </si>
  <si>
    <t>PAC Utilizado</t>
  </si>
  <si>
    <t>12 reportes de ejecución de recursos asignados en PAC</t>
  </si>
  <si>
    <t>Archivo de excel Cálculo PAC Utilizado</t>
  </si>
  <si>
    <t>Coordinador GIT Tesoreria</t>
  </si>
  <si>
    <t>Porcentaje de PAC Utilizado</t>
  </si>
  <si>
    <t>= (100% - INPANUT T*)
*INPANUT T = {( Σ PAC no Utilizado T** x 100%) / [ (Σ PBI T) + (Σ MODIF T)]}
**PAC no Utilizado = {[(Σ PBI T) + (Σ MODIF T)] - (Σ PPAG T)}</t>
  </si>
  <si>
    <t>Consiste en un porcentaje que mide la proporción de PAC Utilizado por el Ministerio del Deporte, por objeto de gasto, tomando como punto de partida el Indicador de PAC No Utilizado -INPANUT establecido por el Ministerio de Hacienda -MH. Sirve como referencia para analizar la ejecución institucional de los recursos solicitados al MH y posibles afectaciones a siguientes solicitudes de  PAC. 
Siglas: 
I: Inversión, lo que es igual a Objeto de Gasto 4
PAC: Plan Anual Mensualizado de Caja
INPANUT: Indicador de PAC No Utilizado
PBI: PAC Básico Inicial del mes analizado
MODIF: Modificaciones al PAC: efectuadas en las Reuniones de Análisis de PAC por adiciones o anticipos que aumenten el valor del PAC básico inicial.
PPAG: PAC Pagado: recursos girados en un respectivo mes a un órgano ejecutor que representan el monto de los recursos utilizados por el mismo en el respectivo periodo.</t>
  </si>
  <si>
    <t>1. Cálculo PAC Utilizado (todos los objetos de gasto)
2. Reporte de INPANUT de SIIF</t>
  </si>
  <si>
    <t>Generar y autorizar órdenes de pago para gestionar el pago de los compromisos presupuestales del Ministerio del Deporte</t>
  </si>
  <si>
    <t>Gestión de pago de obligaciones presupuestales con lleno de requisitos</t>
  </si>
  <si>
    <t>12 reportes de pago de obligaciones recibidas con el lleno de requisitos</t>
  </si>
  <si>
    <t>Archivo de excel Cálculo porcentaje de pago de obligaciones</t>
  </si>
  <si>
    <t>Porcentaje de Gestión de pago de obligaciones presupuestales con lleno de requisitos</t>
  </si>
  <si>
    <t>={[(número de Obligaciones Presupuestales pagadas) / (Número de Obligaciones Presupuestales radicadas al GIT Tesorería con el lleno de los requisitos para pago)]*100%}</t>
  </si>
  <si>
    <t>Verificar que todas las Obligaciones Presupuestales generadas por el GIT Financiera y Presupuestal y radicadas para Orden de Pago en el GIT Tesorería, con el lleno de los requisitos documentales, legales y de plazo de radicación, se ordenen para pago en su totalidad.</t>
  </si>
  <si>
    <t>1. Calculo porcentaje de pago de obligaciones
2. Reporte de Obligaciones SIIF</t>
  </si>
  <si>
    <t>Gestionar los ingresos a nombre del Ministerio del Deporte</t>
  </si>
  <si>
    <t>Documentos de Recaudo por Clasificar -DR*C identificados</t>
  </si>
  <si>
    <t>12 reportes de pago de gestión de identificación de ingresos</t>
  </si>
  <si>
    <t>Archivo de excel de Documentos de Recaudo por Clasificar -DR*C identificados</t>
  </si>
  <si>
    <t>Porcentaje de Documentos de Recaudo por Clasificar -DR*C identificados</t>
  </si>
  <si>
    <t>=[(Número de DR*C identificados / Número de DR*C asignados)*100%]
DR*C= Documentos de Recaudo por Clasificar</t>
  </si>
  <si>
    <t>Evidenciar las partidas de ingresos asignadas a la entidad que no fueron identificadas, respecto al total de Documentos de Recaudo por  Clasificar, asignados por Ministerio de Hacienda</t>
  </si>
  <si>
    <t>Archivo de excel de partidas identificadas a partir del reporte de Ingresos de SIIF</t>
  </si>
  <si>
    <t>Adelantar la gestión de liquidaciones de los contratos suscritos por secretaría general, despacho del Ministro y Despacho del viceministro que pierden competencia para liquidar durante la vigencia</t>
  </si>
  <si>
    <t>Contratos Liquidados y cerrados</t>
  </si>
  <si>
    <t>Listado de contratos Liquidados y cerrados</t>
  </si>
  <si>
    <t>coordinador GIT Contratación - Lider Equipo Liquidaciones</t>
  </si>
  <si>
    <t>GIT CONTRATACIÓN</t>
  </si>
  <si>
    <t>Porcentaje de contratos liquidados y cerrados</t>
  </si>
  <si>
    <t>Listado de contratos que pierden competencia para liquidar durante 2024 liquidados y Cerrados</t>
  </si>
  <si>
    <t>80% de contratos liquidados</t>
  </si>
  <si>
    <t>Plan Estratégico de Talento Humano 2023-2026</t>
  </si>
  <si>
    <t xml:space="preserve">Avance periodo 2024 del Plan Estrategico Talento Humano </t>
  </si>
  <si>
    <t>Coordinador de Talento Humno</t>
  </si>
  <si>
    <t>Porcentaje de Cumplimiento del Plan  Estrategico Talento Humano</t>
  </si>
  <si>
    <t>(No. de actividades ejecutadas efectivamente de capacitación realizadas / No. de actividades del plan de capacitación programadas) x 100</t>
  </si>
  <si>
    <t>Permite medir el avance de ejecución del Plan estratégico de talento humano 2023-2026 y por esto se medirá el 25%</t>
  </si>
  <si>
    <t>Matriz de seguimiento PETH
Informes de gestión</t>
  </si>
  <si>
    <t>Diseñar e Implementar el Plan Institucional de Capacitación (Decreto 612 de 2018)</t>
  </si>
  <si>
    <t>Plan Institucional de Capacitación - PIC</t>
  </si>
  <si>
    <t>Diseñar e implementar el Plan de Bienestar Social e Incentivos y Seguimiento a la  Medicion de Clima y Cultura Organizacional (Decreto 612 de 2018)</t>
  </si>
  <si>
    <t>Profesional Encargado TH</t>
  </si>
  <si>
    <t>Acto administrativo de aprobación, Contrato para desarrollo de programas del PIC.
Piezas de comunicación, informes de gestión, listados de asistencia y/o certificaciones de participación.</t>
  </si>
  <si>
    <t>Diseñar e implementar del Sistema de Gestión de la Seguridad y Salud  en el trabajo al interior del Ministerio del Deporte, y coordinar la ejecución y mantenimiento del mismo de conformidad con la normativa vigente. (Decreto 612 de 2018)</t>
  </si>
  <si>
    <t>Plan de Seguridad y Salud en el Trabajo</t>
  </si>
  <si>
    <t>Plan de Trabajo de Seguridad y Salud en el Trabajo Ejecutado</t>
  </si>
  <si>
    <t>Porcentaje de Cumplimiento del Plan de SST</t>
  </si>
  <si>
    <t>(No. de actividades ejecutadas efectivamente del plan de trabajo de SST ejecutadas en el período / No. de actividades del plan de trabajo de SST programadas en el mismo período) x 100</t>
  </si>
  <si>
    <t xml:space="preserve">Acto administrativo con la aprobación del Plan de SST, contrato de prestación de servicios, listados de asistencia, piezas gráficas, informes de actividades </t>
  </si>
  <si>
    <t>Plan de Bienestar Social e Incentivos</t>
  </si>
  <si>
    <t>Plan de Bienestar Social e Incentivos Ejecutado</t>
  </si>
  <si>
    <t>Porcentaje de Cumplimiento plan de bienestar e incentivos</t>
  </si>
  <si>
    <t>(No. de actividades del plan de Bienestar social institucional ejecutadas efectivamente en el período / No. de actividades del plan de Bienestar social institucional programadas en el mismo período) x 100</t>
  </si>
  <si>
    <t>Acto administrativo de aprobación. Contrato para desarrollar el plan. Informes de gestión, piezas de comunicación, listados de beneficiarios.</t>
  </si>
  <si>
    <t xml:space="preserve">Plan de Vacantes </t>
  </si>
  <si>
    <t>(No. de actividades ejecutadas efectivamente del plan de Vacantes / No. de actividades programadas del plan de vacantes ) x 100</t>
  </si>
  <si>
    <t>Plan aprobado
Base de datos de vacantes</t>
  </si>
  <si>
    <t>Diseñar e implementar el plan de Previsión de Recursos Humanos. (Decreto 612 de 2018)</t>
  </si>
  <si>
    <t>Plan de previsión de Recursos Humanos</t>
  </si>
  <si>
    <t>Porcentaje de Cumplimiento al Plan de previsión de Recursos Humanos</t>
  </si>
  <si>
    <t>(No. de actividades ejecutadas efectivamente del plan de Recursos Humanos / No. de actividades programadas del plan de Recursos Humanos  ) x 100</t>
  </si>
  <si>
    <t>Plan aprobado
Base de datos de cubrimiento de vacantes
Base de datos encargos</t>
  </si>
  <si>
    <t>100% Visitas realizadas</t>
  </si>
  <si>
    <t>100% de respuestas oportunas</t>
  </si>
  <si>
    <t xml:space="preserve">Realizar la gestión de las operaciones presupuestales en el Sistema Integrado de Información Financiera – SIIF                                                                                                                                                                                                                                                                                            </t>
  </si>
  <si>
    <t xml:space="preserve">Informes de ejecución presupuestal de la Entidad </t>
  </si>
  <si>
    <t>12 Informes al año publicados en la página web</t>
  </si>
  <si>
    <t>1. Informe mensual de Ejecución Presupuestal publicado en la página web del Ministerio</t>
  </si>
  <si>
    <t>Coordinación del GIT Gestión Presupuestal</t>
  </si>
  <si>
    <t>Porcentaje Informes de seguimiento presupuestal reportados</t>
  </si>
  <si>
    <t>(Número de informes  de ejecución presupuestal consolidado de la Entidad publicado en la página web/Número total de informes programados de la ejecución presupuestal consolidado de la Entidad publicados en la Página web Mesualmente) *100%</t>
  </si>
  <si>
    <t>Medir el porcentaje de informes de ejecución presupuestal publicados mensualmente en la página web de la Entidad.</t>
  </si>
  <si>
    <t>1. Link de la publicación de la Ejecución Presupuestal en la página web del Ministerio</t>
  </si>
  <si>
    <t>Estrategia de Relacionamiento conla Ciudadanía 2024</t>
  </si>
  <si>
    <t>80% de implementacion de la Estrategia de Relacionamiento con la Ciudadanía de la vigencia</t>
  </si>
  <si>
    <t>Matriz de seguimiento de implementación de las actividades incluidas en la estrategia de Relacionamiento con la Ciudadanía de la vigencia</t>
  </si>
  <si>
    <t>Coordinadora / Git Servicio integral al ciudadano</t>
  </si>
  <si>
    <t>Porcentaje de avance de implementación de la estrategia de Relacionamiento con la Ciudadanía</t>
  </si>
  <si>
    <t>(Actividades ejecutadas /Actividades programadas en la Estrategia de Relacionamiento con la Ciudadanía)*100</t>
  </si>
  <si>
    <t>Mide porcentaje de avance en el desarrollo de las actividades contempladas en la Estrategia de Relacionamiento ciudadano para evidenciar  la adecuada gestión y el fortalecimiento de las interacciones con la ciudadanía y el ejercicio de sus derechos</t>
  </si>
  <si>
    <t>La matriz de seguimiento de implementación de las actividades incluidas en la estrategia de Relacionamiento con la Ciudadanía de la vigencia contemplará el listado de las actividades programadas en la vigencia y el reporte de avance para cada una de ellas con el registro de la evidencia correspondiente.  La matriz se reportará de manera trimestral</t>
  </si>
  <si>
    <t>Articular la interacción con los grupos de valor para el acceso a la oferta institucional de bienes y servicios, y al ejercicio efectivo de los derechos fundamentales a través de de la implementación de la Estrategia de Realcionamiento con la Ciudadanía del Ministerio del Deporte</t>
  </si>
  <si>
    <t>100% de ejecucuión del Plan de Vcantes</t>
  </si>
  <si>
    <t>100% de ejecucuión del Plan de Previsión</t>
  </si>
  <si>
    <t>100% de ejecución del Plan de Bienestar</t>
  </si>
  <si>
    <t>100% de ejecución del Plan de SST</t>
  </si>
  <si>
    <t>100% de ejecución del Plan de Capacitación</t>
  </si>
  <si>
    <t>25% de ejecución del Plan Estratégico</t>
  </si>
  <si>
    <t>Servicios Tencológicos</t>
  </si>
  <si>
    <t>Número de horas disponible servicios de conectividad y nube</t>
  </si>
  <si>
    <t xml:space="preserve">Sistemas de información actualizados y operando
</t>
  </si>
  <si>
    <t xml:space="preserve">
Informes de ejecución de avance de las iniciativas identificadas en el PETI</t>
  </si>
  <si>
    <t xml:space="preserve"> Plan de Tratamiento de Riesgos de Seguridad y Privacidad de la Información formulado</t>
  </si>
  <si>
    <t>Coordinador GIT TIC´s</t>
  </si>
  <si>
    <t>Constancia de mantenimientos realizados
Contratos de mantenimiento plataforma tecnológica
Contratos de soporte, actualización y mantenimiento de Sistemas de Información</t>
  </si>
  <si>
    <t>Sumatoria del número de Licencias adquiridas y/o renovadas</t>
  </si>
  <si>
    <t>Permite medir el número de  licencias adquiridas y/o renovadas</t>
  </si>
  <si>
    <t>Contrato de adquisición y/o renovación de licenciamiento</t>
  </si>
  <si>
    <t>Porcentaje de ejecución del PETI
Promedio de conocimientos de los servicios de TI de Mindeporte
Fallas en los sistemas de información de la entidad
Porcentaje de entrenamiento relacionado con regulación y políticas de TI.</t>
  </si>
  <si>
    <t>Indicador ejecución PETI =#IniciativasEjecutadas / #IniciativasPlaneadas * 100.
DispoServ = Número horas servicios disponibles-trimestre / Total horas-trimestre  * 100.
Sumatoria de las calificaciones individuales obtenidas como resultado de la aplicación de la encuesta / Número de personas encuestadas
(Sumatoria de las calificaciones individuales obtenidas como resultado de la aplicación de la encuesta / Número de personas encuestadas)*100
(Número de capacitaciones realizadas en el periodo / Número de capacitaciones programadas en el  periodo) * 100.</t>
  </si>
  <si>
    <t xml:space="preserve"> Permite medir el porcentaje de Implementación de iniciativas identificadas en el PETI para la vigencia actual
Permite medir  porcentaje % de disponibilidad de los servicios de conectividad y nube (horas de indisponibilidad)
Mide el  porcentaje de capacitaciones en TIC realizadas</t>
  </si>
  <si>
    <t>Contratos de Nube Publica y/o Privada 
Contratos de Conectividad
Contratos de prestación de Servicios
Informe de ejecución del PETI
Informe de capacitaciones realizadas
Informe de disponibilidad de los servicios de conectividad y Nube</t>
  </si>
  <si>
    <t xml:space="preserve">Porcentaje de Avance en la ejecución del Plan de Seguridad y Privacidad de la Información
Porcentaje de avance en la ejencución del Plan de Tratamiento de Riesgos de Seguridad y Privacidad </t>
  </si>
  <si>
    <t>Actividades del plan de seguridad y privacidad ejecutadas
Actividades del plan de tratamiento del riesgos ejecutadas</t>
  </si>
  <si>
    <t>Informe de seguimiento del Plan de Seguridad y Privacidad de la Información
Matriz de tratamiento de riesgos de seguridad y privacidad</t>
  </si>
  <si>
    <t>Servicios de información
implementados</t>
  </si>
  <si>
    <t>Implementar y actualizar el sistema de información de
procesamiento de datos del SND</t>
  </si>
  <si>
    <t>100% de mantenimiento y actualización de sistemas de información</t>
  </si>
  <si>
    <t>1100 Sistemas de información actualizados</t>
  </si>
  <si>
    <t>100% de presentación de informes de gestión</t>
  </si>
  <si>
    <t>100% de ejecución del plan de tratamiento</t>
  </si>
  <si>
    <t>Desarrollar  e implementar el diseño Reestructuración del Ministerio del Deporte</t>
  </si>
  <si>
    <t>Ministerior del Deporte Reestructurado</t>
  </si>
  <si>
    <t>Decreto de Reestructuración</t>
  </si>
  <si>
    <t>Secretario General</t>
  </si>
  <si>
    <t>Ministerio Reestructurado</t>
  </si>
  <si>
    <t>Este indicador mide el  avance del proceso de reestructuración</t>
  </si>
  <si>
    <t>Informe Mensual y Decreta de  reestructuración</t>
  </si>
  <si>
    <t>Porcentaje</t>
  </si>
  <si>
    <t>Crear el Fondo Cuenta</t>
  </si>
  <si>
    <t>Fondo Cuenta  Creado</t>
  </si>
  <si>
    <t>Decreto de Creación del Fondo cuenta</t>
  </si>
  <si>
    <t>Fondo cuenta creado y operativo</t>
  </si>
  <si>
    <t>Informe Mensual, y Decreto de creación del Fondo</t>
  </si>
  <si>
    <t>implementación del SUID</t>
  </si>
  <si>
    <t>Documento de diseño y  decreto</t>
  </si>
  <si>
    <t>Identificación de Fuentes de información  internas y externas para adelantar las pruebas de concepto como actividades de  gestión administrativa</t>
  </si>
  <si>
    <t>Documento de diseño y prototipo de avance</t>
  </si>
  <si>
    <t>SERVICIO DE ESCUELAS DEPORTIVAS</t>
  </si>
  <si>
    <t>Apoyar la conformación de escuelas 
deportivas</t>
  </si>
  <si>
    <t xml:space="preserve"> Deporte como escuela para la vida: Apoyar la conformación de escuelas deportivas</t>
  </si>
  <si>
    <t>Programa orientado a la atención de la población escolar: niños, niñas y adolescentes entre los 6 y 17 años, enfocado en el desarrollo de procesos de enseñanza-aprendizaje para la educación integral a través del deporte, la recreación y la actividad física. Este programa contribuye al fortalecimiento de la estrategia de ampliación y uso significativo del tiempo escolar y la protección de las trayectorias de vida.</t>
  </si>
  <si>
    <t>Matriz Deporte como escuela para la vida</t>
  </si>
  <si>
    <t>Profesional GIT Deprote Escolar</t>
  </si>
  <si>
    <t>1 de Abril de 2023</t>
  </si>
  <si>
    <t>Sumatoria del número de municipios donde se presta el servicio de escuelas deportivas y JDEC</t>
  </si>
  <si>
    <t>Este indicador hace referencia a la cobertura territorial de las Escuelas Deportivas y JDEC</t>
  </si>
  <si>
    <t>Base de datos inscritos</t>
  </si>
  <si>
    <t>Número</t>
  </si>
  <si>
    <t xml:space="preserve"> Deporte como escuela para la vida: Implementación de la Jornada Deportiva Escolar Complementaria </t>
  </si>
  <si>
    <t>Sumatoria del número de instituciones educativas donde se presta el servicio de JDEC</t>
  </si>
  <si>
    <t>El indicador refleja la cobertura de JDEC a nivel de instituciones educativas</t>
  </si>
  <si>
    <t>Incrementar en el 5% los resultados de las capacidades físicas fundamentales  evaluadas en los test de entrada de los beneficiarios de JDEC</t>
  </si>
  <si>
    <t>Promedio del incremento de las capacidades físicas fudamentales de los beneficiarios de JDEC</t>
  </si>
  <si>
    <t>El indicador muestra el impacto de la intervención en JDEC en los niños beneficiarios</t>
  </si>
  <si>
    <t>Informe Test capacidades físicas fundamentales</t>
  </si>
  <si>
    <t>No existe</t>
  </si>
  <si>
    <t xml:space="preserve"> SERVICIO DE APOYO A LA ACTIVIDAD FÍSICA, LA RECREACIÓN Y EL DEPORTE </t>
  </si>
  <si>
    <t xml:space="preserve"> Implementar las competencias deportivas 
de los juegos Intercolegiados en las fases 
regional, nacional e internacional</t>
  </si>
  <si>
    <t>De la escuela al podio: Desarrollo de los Juegos Intercolegiados Nacionales</t>
  </si>
  <si>
    <t xml:space="preserve">Estrategia que se ejecuta desde la exploración e iniciación en las disciplinas deportivas, hasta la formación, perfeccionamiento y la alta competencia.
La estrategia permitirá identificar, seleccionar y desarrollar los talentos deportivos convencionales y con discapacidad de las instituciones educativas del país y proyectarlos hacia el alto nivel competitivo. </t>
  </si>
  <si>
    <t>Este indicador hace referencia a la continuidad entre los programas de Deporte Escolar</t>
  </si>
  <si>
    <t>(Número de deportistas en podium de deportes en conjunto sin proceso en deporte asociado / Número total de deportistas en podium de deportes en conjunto)*100</t>
  </si>
  <si>
    <t>El indicador refleja la participación de deportistas que no hacen parte del deporte asociado</t>
  </si>
  <si>
    <t>(Número de deportistas de deportes individuales que ingresan al programa s / Número total de participantes en deportes individuales)*100</t>
  </si>
  <si>
    <t>El indicador muestra la captación de talentos en edad escolar</t>
  </si>
  <si>
    <t>Base de datos Talentos Colombia</t>
  </si>
  <si>
    <t>Servicio de promoción de la actividad física, la recreación y el 
deporte</t>
  </si>
  <si>
    <t xml:space="preserve">Apoyar financieramente el desarrollo de los programas y proyectos que fomenten el Deporte Social Comunitario (DSC):                                                                                                                                                                                                               </t>
  </si>
  <si>
    <t xml:space="preserve"> Desarrollar el programa Deportes+ y los proyectos para el fomento del Deporte Social Comunitario en los 32 departamentos</t>
  </si>
  <si>
    <t>25000 Personas atendidas con los programas y proyectos</t>
  </si>
  <si>
    <t>1. Informe de gestión.
2. Caracterización de la población atendida</t>
  </si>
  <si>
    <t>Coordinación del GIT Deporte Social Comunitario</t>
  </si>
  <si>
    <t xml:space="preserve">Se mide la cantidad de personas que son beneficiadas con los programas del GIT Deporte Social Comunitario. Se mide para conocer el alcance la cobertura del programa a nivel nacional y el costo beneficio del mismo. </t>
  </si>
  <si>
    <t>1. Informes de ejecución de los mecanismos que establezca la entidad para desarrollar los programas.
2. Matriz de caracterización de población atendida</t>
  </si>
  <si>
    <t>23.587
(año 2022)</t>
  </si>
  <si>
    <t xml:space="preserve">Fomentar el desarrollo de estrategias de promoción de prácticas deportivas ancestrales, tradicionales y/o autóctonas dirigidas a poblaciones con enfoque diferencial </t>
  </si>
  <si>
    <t>Fomentar el desarrollo de  prácticas, juegos y eventos deportivos de carácter ancestral, convencional, tradicional y autóctono en el territorio nacional en las siguientes actividades; 
- Desarrollar la fase regional y final de los juegos comunales
- Desarrollar la fase final de los juegos de la orinoquía y amazonía
- Desarrollar los juegos de la función pública
- Desarrollar los juegos y eventos deportivos de carácter ancestral, convencional, tradicional y autóctono establecidos en compromisos de gobierno nacional</t>
  </si>
  <si>
    <t>5500 Personas atendidas</t>
  </si>
  <si>
    <t xml:space="preserve">Se mide la cantidad de personas que son beneficiadas con el desarrollo de prácticas, juegos y eventos deportivos de carácter ancestral, convencional, tradicional y autóctono en el territorio nacional. Se mide para conocer el alcance la cobertura a nivel nacional y el costo beneficio del mismo. </t>
  </si>
  <si>
    <t>2.500
(año 2022)</t>
  </si>
  <si>
    <t>Desarrollar las estrategias de prácticas deportivas ancestrales, tradicionales y/o autóctonas, que se establezcan el maco de acuerdos del gobierno nacional con organizaciones indigenas, campesinas, población rom, NARP, entre otros.</t>
  </si>
  <si>
    <t>2500 personas atendidas</t>
  </si>
  <si>
    <t xml:space="preserve">Se mide la cantidad de personas que son beneficiadas con el desarrollo de las estrategias de prácticas deportivas ancestrales, tradicionales y/o autóctonas dirigidas a poblaciones con enfoque diferencial. Se mide para conocer el alcance la cobertura a nivel nacional y el costo beneficio del mismo. </t>
  </si>
  <si>
    <t>2000
(año 2023)</t>
  </si>
  <si>
    <t>Generar procesos de capacitación o socialización sobre deporte social comunitario</t>
  </si>
  <si>
    <t>Desarrollar capacitación en lineamientos para la implementación de programas y eventos en Deporte Social Comunitario</t>
  </si>
  <si>
    <t>1500 personas capacitadas</t>
  </si>
  <si>
    <t xml:space="preserve">Se mide la cantidad de personas que capacitadas. Se mide para conocer el alcance la cobertura a nivel nacional y el costo beneficio del mismo. </t>
  </si>
  <si>
    <t>1236
(año 2023)</t>
  </si>
  <si>
    <t>4301037 Servicio de promoción de la actividad física, la recreación y el deporte</t>
  </si>
  <si>
    <t>Apoyar financieramente  el desarrollo de programas y proyectos que fomenten la actividad física y los hábitos y estilos de vida saludable</t>
  </si>
  <si>
    <t>Programa Nacional de Hábitos y Estilos de Vida Saludable (48 programas entre departamentales y municipales)
Programa Nacional de Vías Activas y Saludables (25 programas entre departamentales y municipales)
Eventos Estrategia Fuertemente Activos
Eventos Estrategia JovenHEVS
Carrera Buenaventura Corre
Apoyar buenas prácticas de promoción de actividad física a nivel nacional
Talento humano (contratistas)</t>
  </si>
  <si>
    <t>Base de datos personas atendidas, reporte eventos o encuentros</t>
  </si>
  <si>
    <t>Dirección de Fomento y Desarrollo (GIT Actividad Física, Recreación y Deporte Social Comunitario)</t>
  </si>
  <si>
    <t xml:space="preserve">Personas atendidas por los programas de recreación, deporte social comunitario y actividad física </t>
  </si>
  <si>
    <t xml:space="preserve">Σ de personas atendidas por los programas de recreación, deporte social comunitario y actividad física   </t>
  </si>
  <si>
    <t>Base de datos  y reportes de eventos o encuentros que consolidan la información derivada de los programas territoriales</t>
  </si>
  <si>
    <t>4301006 Documentos normativos</t>
  </si>
  <si>
    <t>Diseñar estratregias para la promoción de actividad física y hábitos y estilos de vida saludable y construir lineamientos orientadores.</t>
  </si>
  <si>
    <t>Posicionamiento de lineamientos para la promoción de actividad física y disminución de comportamientos sedentarios en los territorios
Asistencia técnica para generación de capacidades y construcción de instrumentos que permitan que la actividad física se encuentre la agenda pública para el fortalecimiento del sector a nivel territorial y multinivel 
Monitoreo, evaluación y/o caracterización de programas de actividad física
Talento humano (contratistas)</t>
  </si>
  <si>
    <t>Documentos técnicos orientadores elaborados</t>
  </si>
  <si>
    <t xml:space="preserve">Documentos técnicos orientadores de recreación, deporte social comunitario y actividad física </t>
  </si>
  <si>
    <t>Σ Documentos técnicos orientadores</t>
  </si>
  <si>
    <t>Numero</t>
  </si>
  <si>
    <t>4301035 Servicio de educación informal en recreación</t>
  </si>
  <si>
    <t>Generar espacios de capacitación o divulgación sobre actividad física y hábitos y estilos de vida saludable.</t>
  </si>
  <si>
    <t>Curso de Direccionamiento de programas de Hábitos y Estilos de Vida Saludable
Curso Nacional Teórico Práctico de Actividad Física
Curso de Políticas y Programas para la promoción de Hábitos y Estilos de Vida Saludable
Cursos Regionales de Actividad Física
Cursos Regionales de Vías Activas y Saludables
Talleres Itinerantes de actividad física
Encuentros Académicos nuevas tendencias y alternativas de movimiento corporal
Talento humano (contratistas) para la planeación, diseño y contenidos para los procesos de capacitación en territorios</t>
  </si>
  <si>
    <t>Base de datos de personas capacitadas o cualificadas</t>
  </si>
  <si>
    <t>Personas capacitadas o cualificadas en actividad física en el territorio nacional</t>
  </si>
  <si>
    <t>Base de datos de las personas capacitadas o cualifcadas a nivel nacional a través de las estrategias del GIT Actividad Física</t>
  </si>
  <si>
    <t>Apoyar financieramente  el desarrollo de los programas y proyectos que fomenten la recreación a nivel nacional.</t>
  </si>
  <si>
    <t xml:space="preserve">convenios, contratos o licitaciones con los departamentos, y contratacion de ops para el  desarrollo del PNR </t>
  </si>
  <si>
    <t xml:space="preserve">Bases de Datos  </t>
  </si>
  <si>
    <t>Coordinador GIT Recreacion</t>
  </si>
  <si>
    <t>01 abril del 2024</t>
  </si>
  <si>
    <t>31 de diciembre 2024</t>
  </si>
  <si>
    <t xml:space="preserve">Personas beneficiadas por los programas de recreación, deporte social comunitario y actividad física </t>
  </si>
  <si>
    <t xml:space="preserve">Σ de personas beneficiadas por los programas de recreación, deporte social comunitario y actividad física   </t>
  </si>
  <si>
    <t xml:space="preserve">NUMERO </t>
  </si>
  <si>
    <t>Desarrollar  encuentros nacionales anuales de recreación.</t>
  </si>
  <si>
    <t xml:space="preserve">Encuentro Nacional de Campamantos juveniles Encuentros Regionales de Campamnetos Juveniles </t>
  </si>
  <si>
    <t xml:space="preserve">Eventos y /o encuentros desarrollos por el GIT Recreación </t>
  </si>
  <si>
    <t xml:space="preserve">Σ Eventos y /o encuentros desarrollos por el GIT Recreación </t>
  </si>
  <si>
    <t xml:space="preserve"> Eventos y /o encuentros desarrollos por el GIT Recreación </t>
  </si>
  <si>
    <t>Base de datos de la poblacion  beneficiada</t>
  </si>
  <si>
    <t>Documentos normativos</t>
  </si>
  <si>
    <t>Realizar mesas de participación para la actualización y definición de estrategias y lineamientos de actividades de recreación</t>
  </si>
  <si>
    <t xml:space="preserve">Mesas tecnicas de participacion desarrollo del Congreso </t>
  </si>
  <si>
    <t>Documentos técnicos orientadores de recreación, deporte social comunitario y actividad física</t>
  </si>
  <si>
    <t xml:space="preserve">Documentos técnicos orientadores 2 de recreación </t>
  </si>
  <si>
    <t>Servicio de educación informal en recreación</t>
  </si>
  <si>
    <t>Desarrollar procesos de cualificación sobre la promoción de los programas y proyectos relacionados con la recreación  Juego y recreación con inclusion para la primera infancia</t>
  </si>
  <si>
    <t xml:space="preserve">Procesos de cualificacion en el marco del programa Mandalavida </t>
  </si>
  <si>
    <t>Personas capacitadas o cualificadas en deporte social comunitario, recreación y actividad física para el territorio nacional</t>
  </si>
  <si>
    <t>Personas capacitadas o cualificadas en recreación y actividad física en el territorio nacional</t>
  </si>
  <si>
    <t>Base de datos de las personas capacitadas o cualificadas a nivel nacional a través de las estrategias del GIT Actividad Física , el GIT Recreación y el GIT Deporte Social Comunitario</t>
  </si>
  <si>
    <t>Gestión de las Comunicaciones</t>
  </si>
  <si>
    <t>Secretaría General</t>
  </si>
  <si>
    <t>Municipios impactados con los programas de Escuelas y JDEC</t>
  </si>
  <si>
    <t>Inscritos en los programas de Deporte como escuela para la vida que   participan en Juegos Intercolegiados</t>
  </si>
  <si>
    <t>Deportistas que hacen parte del podium en deportes de conjunto y que no pertenecen al deporte asociado</t>
  </si>
  <si>
    <t>Participantes en deportes individuales que ingresan al programa de Talentos Colombia</t>
  </si>
  <si>
    <t>Instituciones educativas atendidas con Jornadas Deportiva Escolar Complementaia</t>
  </si>
  <si>
    <t xml:space="preserve"> - Soporte de reuniones de asistencia y/o acompañamiento realizadas a organismos deportivos o a quienes pretendan su vinculación al Sistema Nacional del Deporte.
- Informe de resultados de las asistencias a los organismos deportivos.</t>
  </si>
  <si>
    <t>Informe técnico de propuesta de mapa de procesos y formulación de los procedimientos asociados</t>
  </si>
  <si>
    <t>prácticas deportivas realizadas</t>
  </si>
  <si>
    <t>programas y poyectos desarrollados</t>
  </si>
  <si>
    <t>Personas atendidas programa Deportes +</t>
  </si>
  <si>
    <t>Personas atendidas programa juegos y eventos deportivos de carácter ancestral, convencional, tradicional y autóctono</t>
  </si>
  <si>
    <t>Sumatoria del número de personas atendidas</t>
  </si>
  <si>
    <t>Personas atendidas en prácticas deportivas ancestrales, tradicionales y/o autóctonas, que se establezcan el maco de acuerdos del gobierno nacional con organizaciones indigenas, campesinas, población rom, NARP</t>
  </si>
  <si>
    <t>Estrategias de prácticas deportivas realizadas</t>
  </si>
  <si>
    <t>Procesos de capacitación</t>
  </si>
  <si>
    <t>Personas beneficiadas en procesos de capacitación</t>
  </si>
  <si>
    <t>Sumatoria del número de personas capacitadas</t>
  </si>
  <si>
    <t>Servicios de educación informal en recreación - Fotalecimiento formento y promoción de práctica deportiva, recreativa y actividad física en Colombia.</t>
  </si>
  <si>
    <t>Personas atendidas por los programas de deporte social comunitario, recreación y actividad física</t>
  </si>
  <si>
    <t>Mide el número de personas atendidas con los programas de actividad física</t>
  </si>
  <si>
    <t xml:space="preserve">Listas de asistencia e reporte de resultados </t>
  </si>
  <si>
    <t xml:space="preserve"> Documentos técnicos orientadores</t>
  </si>
  <si>
    <t xml:space="preserve">Mide el número de documentos técnicos orientadores de actividad física </t>
  </si>
  <si>
    <t>Sumatoria del número de personas capacitadas o cualificadas</t>
  </si>
  <si>
    <t xml:space="preserve">Mide el cumplimiento del número de personas capacitadas </t>
  </si>
  <si>
    <t>Personas beneficiadas por los programas de deporte social comunitario, recreación y actividad física</t>
  </si>
  <si>
    <t xml:space="preserve">Mide el número de personas beneficiadas con los programas de recreación </t>
  </si>
  <si>
    <t>15 encuentros</t>
  </si>
  <si>
    <t>Documentos técnicos orientadores</t>
  </si>
  <si>
    <t>Sumatoria de personas capacitadas o cualificadas</t>
  </si>
  <si>
    <t xml:space="preserve">Mide el número de personas beneficiarias de proceso de capacitación y caulificación del GIT Recreación </t>
  </si>
  <si>
    <t>Jornada deportiva escolar complementaria</t>
  </si>
  <si>
    <t>(Número de beneficiarios de los programas de DEV inscritos en Juegos Intercolegiados / Número total de inscritos en Juegos Intercolegiados) *100</t>
  </si>
  <si>
    <t>Deportistas valorados de la escuela de talentos.</t>
  </si>
  <si>
    <t>El indicador mide el número de Niños, Niñas, Jóvenes y Adolescentes valorados en el programa escuela de talentos</t>
  </si>
  <si>
    <t>Deportistas valorados de la etapa enseñanza- aprendizaje</t>
  </si>
  <si>
    <t>Realización de evento multideportivo</t>
  </si>
  <si>
    <t>Realización de un evento multideportivo</t>
  </si>
  <si>
    <t>Realización de eventos deportivos o multideportivos apoyados financiera o técnicamente.</t>
  </si>
  <si>
    <t>Sumatoria de compromisos cumplidos durante la vigencia..</t>
  </si>
  <si>
    <t>Implementar criterios técnicos para la gestión y organizaicón de juegos y eventos deporivos nacionales e internacionales con sede en Colombia</t>
  </si>
  <si>
    <t>(Número de fases realizadas / Número de fases programadas) *100
Meta: 60%</t>
  </si>
  <si>
    <t>Proporción de atención por atleta</t>
  </si>
  <si>
    <t xml:space="preserve">Sumatoria de atletas clasificados a Paris 2024 </t>
  </si>
  <si>
    <t>Sumatoria de eventos de organizacion apoyados</t>
  </si>
  <si>
    <t>Eventos organizados en Colombia apoyados en el trimestre</t>
  </si>
  <si>
    <t>Eventos organizados</t>
  </si>
  <si>
    <t>Atletas apoyados en eventos de participación internacional en el trimestre</t>
  </si>
  <si>
    <t>Sumatoria de atletas apoyados</t>
  </si>
  <si>
    <t>Determinar la cantidad de atletas apoyados en el trimestre</t>
  </si>
  <si>
    <t>Sumatoria de atenciones realizadas</t>
  </si>
  <si>
    <t>Mide el crecimiento en las atenciones que realiza con relación al periodo anterior</t>
  </si>
  <si>
    <t>Servicio de atención médica a deportistas</t>
  </si>
  <si>
    <t>Desarrollar Investigaciones en Ciencias del Deporte</t>
  </si>
  <si>
    <t>Investigaciones en ciencias del deporte</t>
  </si>
  <si>
    <t>Sumatoria de investigaciones publicadas en revistas indexadas y/o Especializadas</t>
  </si>
  <si>
    <t>Permite identificar el número de investigaciones publicadas en revistas indexadas y/o Especializadas</t>
  </si>
  <si>
    <t xml:space="preserve">Creación de Centro de Investigación del Deporte (CID) de acuerdo con las directrices del Ministerio de Ciencia, Tecnología e Innovación. </t>
  </si>
  <si>
    <t>Prestación o uso de escenarios deportivos e instalaciones del CAR</t>
  </si>
  <si>
    <t>Avance de la actualización de sistema de gestión de calidad</t>
  </si>
  <si>
    <t>Avance del plan de trabajo para los procesos y políticas priorizadas</t>
  </si>
  <si>
    <t>Encuentros</t>
  </si>
  <si>
    <t>Encuentros de socialización y articulación</t>
  </si>
  <si>
    <t>Sumatoria cantidad de encuentros</t>
  </si>
  <si>
    <t>Documentos soporte de actividades realizadas en el desarrollo de los encuentros</t>
  </si>
  <si>
    <t>Listado de asistencia y memorias</t>
  </si>
  <si>
    <t>Articular con los entes territoriales el plan nacional de desarrollo (Plan Estratégico Sectorial) con los planes de desarrollo municipales y territoriales</t>
  </si>
  <si>
    <t>El indicador mide el número de encuentros para socializar el Plan Estratégico Sectorial y que se articulado por lo entes territoriales en sus planes</t>
  </si>
  <si>
    <t xml:space="preserve">Gestionar la dotación, procesamiento de muestras e implementacion del sistema integrado del Labortatorio Control al Dopaje a través de convenio interadministrativo
</t>
  </si>
  <si>
    <t>Porcentaje de estudio técnico elaborado</t>
  </si>
  <si>
    <t>Asistencia técnica en la propuesta de mapa de procesos y formulación de los procedimientos asociados</t>
  </si>
  <si>
    <t>Mide el avance del estudio técnico de reestructuración en lo competente de la OAP</t>
  </si>
  <si>
    <t>APOYO AL FORTALECIMIENTO DEL SECTOR</t>
  </si>
  <si>
    <t>Servicio de assitencia técnica - Fortalecimiento de la gestión y seguimiento institucional del Ministerio del Deporte</t>
  </si>
  <si>
    <t>Talleres</t>
  </si>
  <si>
    <t>Sumatoria de talleres realizados</t>
  </si>
  <si>
    <t>El indicador mide la realización de los talleres dirigidos a los colaboradores del Ministerio</t>
  </si>
  <si>
    <t>Sumatoria elaboración documento de implementación Ministerio del Deporte</t>
  </si>
  <si>
    <t>Mide la cantidad de documento de implementación Ministerio del Deporte</t>
  </si>
  <si>
    <t>Diagnosticar y realizar la caracterización del uso y manejo de la información de los programas y proyectos que implementan las áreas misionales.</t>
  </si>
  <si>
    <t>Mide el cumplimiento del informe elaborado</t>
  </si>
  <si>
    <t>Sumatoria de informes</t>
  </si>
  <si>
    <t>Realizar seguimiento a la política pública, planes y proyectos de la entidad</t>
  </si>
  <si>
    <t>Sumatoria de informes realizados en el periodo</t>
  </si>
  <si>
    <t>Mide el cumplimiento de los informes de seguimiento a los compromisos de PND, plan de acción, Plan Estratégico Sectorial, Plan de Acción Institucional, Indicadores de procesos en el ISOLUCION y Proyectos de inversión.</t>
  </si>
  <si>
    <t>Informes de seguimiento a implementación de directivas presidenciales</t>
  </si>
  <si>
    <t>Mide el número de informes de seguimiento realizado a las directivas presidenciales como son plan Marco de implementación PMI de acuerdo de paz, Programas de Desarrollo con Enfoque Territorial (PDET), aplicación del enfoque diferencial</t>
  </si>
  <si>
    <t>APOYO AL FORTALECIMIENTO DEL SECTOR A NIVEL NACIONAL</t>
  </si>
  <si>
    <t>Documentos normativos - Fortalecimiento  de la gestión y seguimiento institucional de lMinisterio del Deporte</t>
  </si>
  <si>
    <t>Sumatoria documentos metodológicos</t>
  </si>
  <si>
    <t>Medir la construcción de un documento donde indique de las metodologías existentes para la evaluación de programas y proyectos cual es las adecuadas aplicadas al Deporte y los resultados.</t>
  </si>
  <si>
    <t>Sumatoria de las mesas de trabajo realizadas</t>
  </si>
  <si>
    <t>Mide la realización de mesas de trabajo para socializar con las direcciones técnicas la metodología y posteriormente se realizarán otras mesas para verificar la implementación y apropiación de las direcciones.</t>
  </si>
  <si>
    <t>Servicio de actualización del sistema de gestión - Fortalecimiento de la gestión y seguimiento institucional del Ministerio del Deporte</t>
  </si>
  <si>
    <t xml:space="preserve">Oportunidad en contestación de demandas </t>
  </si>
  <si>
    <t>Establecer, implementar y mantener la política de defensa jurídica y la política de mejora normativa</t>
  </si>
  <si>
    <t>Defensa de la entidad frente a la invocación de derechos fundamentales mejora normativa</t>
  </si>
  <si>
    <t>Jornadas de actualización normativa realizadas</t>
  </si>
  <si>
    <t>Sumatoria de referencias disciplinarias elaboradas y divulgadas</t>
  </si>
  <si>
    <t>Referencias disciplinarias para prevenir o contener el quebrantamiento del régimen de deberes y prohibiciones, inherente a los servidores públicos.</t>
  </si>
  <si>
    <t>Mide el cumplimiento del número de referencias disciplinarias programadas y divulgadas para prevenir conductas constitutivas de falta disciplinaria durante el periodo.</t>
  </si>
  <si>
    <t>100% cumplimiento en la oportunidad de entrega de los informes de Auditoria Interna de acuerdo con el PAAI 2023 aprobado por el CICCI.</t>
  </si>
  <si>
    <t>Establecer, implementar y mantener la política de control interno y de mejora institucional</t>
  </si>
  <si>
    <t>Píldorass de control interno</t>
  </si>
  <si>
    <t>Actividades de educación y prevención en materia antidopaje realizadas</t>
  </si>
  <si>
    <t>Muestras de control dopaje realizadas</t>
  </si>
  <si>
    <t>Relación entre las muestras de control dopaje realizadas y las muestras de control dopaje planeadas en el plan de distribución y controles formulados por el GIT ONAD</t>
  </si>
  <si>
    <t>(Número de Actividades realizadas de reestructuración/ Total de Actividades programadas ) x 100</t>
  </si>
  <si>
    <t>(Número de Actividades realizadas / Total de Actividades programadas) x 100</t>
  </si>
  <si>
    <t>Mide el avance en el desarrollo del fondo cuenta se encuentra en proceso de trámite con DNP y Min Hacienda</t>
  </si>
  <si>
    <t xml:space="preserve"> Crear el Sistema único de Información</t>
  </si>
  <si>
    <t>Desarrollo del Sistema Único de Información del Deporte - SUID</t>
  </si>
  <si>
    <t>(Número de Actividades realizadas / Total de Actividades programadas) * 100</t>
  </si>
  <si>
    <t xml:space="preserve">Implementación del plan de trabajo del Sistema de Gestión Ambiental. </t>
  </si>
  <si>
    <t>(Número de actividades ejecutadas/Numero de actividades programadas.) * 100</t>
  </si>
  <si>
    <t>(Número de actividades ejecutadas/Numero de actividades programadas) * 100</t>
  </si>
  <si>
    <t xml:space="preserve">Elaborar Plan de mantenimiento de bienes, muebles e inmuebles vigencia 2024 para su aprobación ante secretaria general.
 </t>
  </si>
  <si>
    <t xml:space="preserve">Plan de mantenimiento ejecutado
</t>
  </si>
  <si>
    <t>Informe trimestral de la ejecución del Plan de Mantenimiento</t>
  </si>
  <si>
    <t>Porcentaje de cumplimiento del plan de mantenimiento.</t>
  </si>
  <si>
    <t>(Número de actividades ejecutadas en el periodo/ Total de actividades programadas en el periodo en el Plan de Mantenimiento) * 100</t>
  </si>
  <si>
    <t xml:space="preserve">El indicador mide el grado cumplimiento de la ejecución de las actividades programada en el plan de mantenimiento. </t>
  </si>
  <si>
    <t xml:space="preserve">Realiza la actualización del inventario y depuración de elementos dados de baja de los inventarios de bienes, muebles e inmueble </t>
  </si>
  <si>
    <t>(avance de la actualización del inventario/ total de inventario actualizado programado) * 100</t>
  </si>
  <si>
    <t>(Número de Actividades ejecutadas / número de actividades programadas) * 100</t>
  </si>
  <si>
    <t>Porcentaje de cumplimiento Programa de Gestión Documental</t>
  </si>
  <si>
    <t xml:space="preserve">Programar mesas de trabajo implementar el Sistema Integrado de Conservación- SIC en sus dos componentes (plan de conservación documental y plan de preservación digital a largo plazo) </t>
  </si>
  <si>
    <t>(No de Actividades ejecutadas / número de actividades programadas) * 100</t>
  </si>
  <si>
    <t>(Número de contratos liquidados y/o cerrados en 2024 (Secretaría general, despacho del Ministro(a)y despacho del Viceministro(a) / Contratos que pierden competencia para liquidar durante la vigencia 2024 (Secretaría general, despacho del Ministro(a)y despacho del Viceministro(a) ) *100</t>
  </si>
  <si>
    <t>Mide el porcentaje de contratos que pierden competencia para liquidar durante la vigencia 2024 que se liquidaran durante la misma vigencia</t>
  </si>
  <si>
    <t>Implementar el Plan Estratégico de Talento Humano (Decreto 612 de 2018)</t>
  </si>
  <si>
    <t>(No. de actividades ejecutadas / No. de actividades  programadas) x 100</t>
  </si>
  <si>
    <t>Informe de ejecución del plan de capacitación</t>
  </si>
  <si>
    <t>Cumplimiento del Plan Institucional de Capacitación</t>
  </si>
  <si>
    <t>Diseñar e implementar el plan de vacantes. (Decreto 612 de 2018)</t>
  </si>
  <si>
    <t xml:space="preserve">Cumplimiento del Plan de Vacantes </t>
  </si>
  <si>
    <t>Este indicador nos permite medir el porcentaje de cumplimiento de las actividades ejecutadas del Plan de Previsión de Recursos Humanos</t>
  </si>
  <si>
    <t>Este indicador nos permite medir el porcentaje de cumplimiento de las actividades ejecutadas del Plan anual de vacantes</t>
  </si>
  <si>
    <t>Este indicador nos permite medir el porcentaje de cumplimiento de las actividades ejecutadas del Plan Institucional de Bienestar Social e Incentivos.</t>
  </si>
  <si>
    <t>Este indicador nos permite medir el porcentaje de cumplimiento de las actividades ejecutadas del Plan de Seguridad y Salud en el Trabajo.</t>
  </si>
  <si>
    <t>Este indicador nos permite medir el porcentaje de cumplimiento las actividades ejecutadas del Plan Institucional de Capacitación.</t>
  </si>
  <si>
    <t>Horas disponible servicios de conectividad y nube</t>
  </si>
  <si>
    <t xml:space="preserve">Porcentanje de mantenimientos plataforma tecnológica realizados
</t>
  </si>
  <si>
    <t>Porcentanje de los Sistemas de Información actualizados y operando.</t>
  </si>
  <si>
    <t xml:space="preserve">MantenimientoPlataforma= número de mantenimientos realizados / número de mantenimientos proyectados * 100.
</t>
  </si>
  <si>
    <t>Nivel_ActImplementac= Número de sistemas actualizados y operando / Número de sistemas que se planeó actualizar o implementar * 100.</t>
  </si>
  <si>
    <t xml:space="preserve">Permite medir el porcentaje de Mantenimientos realizados con respecto a lo planeado
</t>
  </si>
  <si>
    <t xml:space="preserve"> Permite medir el porcentaje de Sistemas de información actualizados con respecto a lo vs planeados</t>
  </si>
  <si>
    <t>Licencias adquiridas y/o renovadas</t>
  </si>
  <si>
    <t>Servicios Tecnológicos - Plan de tratamiento</t>
  </si>
  <si>
    <t>(# de actividades del Plan de Seguridad y privacidad ejecutadas/# de actividades del Plan de Seguridad y privacidad planeadas)x100
(Número de actividades del Plan de tratamiento de riesgos ejecutadas/ No. de actividades del Plan de tratamiento de riesgos planeadas) x 100</t>
  </si>
  <si>
    <t xml:space="preserve">(Número de notas publicadas / número de notas programadas) x100 </t>
  </si>
  <si>
    <t xml:space="preserve">	
Notas publicadas en medios</t>
  </si>
  <si>
    <t>Gestionar y registrar los hechos económicos generados por las áreas proveedoras de información financiera de la entidad que deben ser reconocidos y revelados en los Estados Financieros del Ministerio del Deporte.​</t>
  </si>
  <si>
    <t>Estados Financieros​</t>
  </si>
  <si>
    <t>Un informe mensual</t>
  </si>
  <si>
    <t>1. Estados Financieros mensuales y trimestrales​</t>
  </si>
  <si>
    <t>Coordinador GIT Gestión Contable</t>
  </si>
  <si>
    <t>Funciones de la dependencia y GITS</t>
  </si>
  <si>
    <t xml:space="preserve">Gestión Presupuestal y eficiencia del Gasto Público </t>
  </si>
  <si>
    <t>GIT Gestión Contable</t>
  </si>
  <si>
    <t>Porcentaje de estados financieros publicados​</t>
  </si>
  <si>
    <t>(Número de estados financieros mensuales publicados / (Número total de estados financieros  programados)*100​</t>
  </si>
  <si>
    <t xml:space="preserve"> Permite medir el porcentaje de Estados financieros mensuales publicados​
Nota: La publicación de los estados financieros mensuales está sujeto al cronograma de fechas límites para efectuar registros en el macroproceso contable del SIIF Nación que emita la CGN​</t>
  </si>
  <si>
    <t>1. Link de publicación de los estados financieros del Ministerio del Deporte​
2. Estado financiero mensual</t>
  </si>
  <si>
    <t>Sumatoria del número de jornadas de actualización normativa realizadas</t>
  </si>
  <si>
    <t>Asignar por reparto el 100% quejas e informes con incidencia disciplinaria; órdenes de autoridad disciplinaria o de oficio recibidos en la OCID</t>
  </si>
  <si>
    <t xml:space="preserve">Porcentaje por reparto de quejas, informes y acciones disciplinarias iniciadas de oficio </t>
  </si>
  <si>
    <t>(Número de quejas, informes y acciones disciplinarias iniciadas de oficio asignadas en el periodo / Número de quejas, informes y acciones disciplinarias iniciadas de oficio recibidas en el periodo) x 100</t>
  </si>
  <si>
    <t>CONTROL DE CAMBIOS</t>
  </si>
  <si>
    <t>Cambio realizado</t>
  </si>
  <si>
    <t>Solicitado por</t>
  </si>
  <si>
    <t>Aprobado por</t>
  </si>
  <si>
    <t>Justificación</t>
  </si>
  <si>
    <t>Fecha aprobación</t>
  </si>
  <si>
    <t>Comité Institucional de Gestión y Desempeño</t>
  </si>
  <si>
    <t>2. Se modificaron los indicadores de la Oficina de Control Interno Disciplinario. La primera ajustando el tipo de medida de numérico a porcentual de la actividad  "Jornadas de actualización normativa". La segunda relacionada con la actividad "Asignar por reparto el 100% quejas e informes con incidencia disciplinaria; órdenes de autoridad disciplinaria o de oficio recibidos en la OCID", ajustando el porcentaje que pasa del 95% al 100%, y adicional se incluyen no solo las quejas sino demás solicitudes allegadas al área.</t>
  </si>
  <si>
    <t>Debido a que no se había tenido en cuenta esta actividad en el consolidado enviado por Secretaría General.</t>
  </si>
  <si>
    <t>Se realiza la solicitud una vez analizadas las actividades por parte de la oficina que ameritaban la modificación, especialmente en el indicado de cumplimiento de meta.</t>
  </si>
  <si>
    <t xml:space="preserve">Se realizan ajustes de forma en cuanto a la redacción de actividades en algunos campos como: Subactividad, denominación del producto, nombre del indicador, descripción del indicador.  </t>
  </si>
  <si>
    <t>Una vez revisado el plan por parte de la OAP se detecta que era necesario realizar ajustes en la redacción de algunas actividades, que no cambian el sentido o cumplimiento de la meta.</t>
  </si>
  <si>
    <t>Compromisos adquiridos para apoyar fases como la planeación, organización o realización de eventos deportivos o multideportivos asignados al país.</t>
  </si>
  <si>
    <t>Medir el cumplimiento de los compromisos adquiridos por el gobierno nacional a través del Ministerio del Deporte para apoyar la planeación u organización de eventos deportivos o multideportivos con los estándares exigidos por la organización internacional regente, como estrategia para la proyección del deporte a nivel internacional y que respondan a las necesidades del sector</t>
  </si>
  <si>
    <t>Se eliminan dos actividades del GIT Talento y Reserva, corresondientes al 1. Deportistas seleccionados para el Programa Avanzado de desarrollo PAD y 2. Lineamientos técnicos y de ciencias de la salud de las etapas de enseñanza- aprendizaje y desarrollo construidos.</t>
  </si>
  <si>
    <t>Se Solicita la Eliminación de esta indicador, teniendo en cuenta que en la presente vigencia no se realizará el Proyecto Avanzado de Desarrollo PAD, en virtud del recorte presupuestal realizado a la dirección de Posicionamiento y Liderazgo - GIT Talento y Reserva Deportiva, por valor de $17.680 millones apropiados inicialmente a este programa - Decreto 766 de 2024 "Por medio del cual se aplazan unas apropiaciones en el Presupuesto General de la Nación de la vigencia fiscal de 2024". Estos lineamientos eran uno de los productos que debian entregar las Federaciones Deportivas Nacionales, junto con la implementación del Programa PAD.</t>
  </si>
  <si>
    <t>Se modifca el indicador de: Compromisos adquiridos para apoyar fases como la planeación, organización o realización de eventos deportivos o multideportivos asignados al país. Se ajusta la redacción del nombre del indicador, la descripción y la meta que quedará en 6</t>
  </si>
  <si>
    <t>Se solicita la modificación en el nombre del indicador (8.1), descripción del indicador (8.3) y la meta del indicador (8.7), de la actividad, debido a que en la presente vigencia se cuentan con recursos económicos por parte de la entidad a través de la Dirección de Posicionamiento y Liderazgo Deportivo, para apoyar actividades como la planeación o la organización de eventos deportivos o multideportivos en el país, tales como las iniciativas de las federaciones deportivas nacionales para organización de eventos deportivos en el territorio nacional; el otorgamiento a Colombia para ser sede de los juegos sudamericanos escolares, juegos para-suramericanos, entre otros.</t>
  </si>
  <si>
    <t>En la actividad: Seguimiento psicosocial a los atletas del sector olimpico, se modifica el nombre del indicador, descripción del indicador, descripción de la evidencia, fórmula de cálculo y meta</t>
  </si>
  <si>
    <t>formato de registro de atletas atendidos durante el mes, denominado "Consolidado de atención atletas"</t>
  </si>
  <si>
    <t>Con el fin de reportar los indicadores SISEG, desde el GIT Desarrollo Psicosocial se evidencia la necesidad de ajustar el indicador denominado "Nivel de atención y satisfacción psicosocial", dado que:
1. Pretende hacer la medición de dos variables (atenciones y satisfacción), sin embargo, por los instrumentos utilizados desde el GIT, no es posible hacer un único reporte de dos variables
2. Se presenta dificultad en el reporte de la variable de satisfacción, dado que el porcentaje de atletas que responden al instrumento de medición aplicado por el GIT es bajo contra la cantidad de atletas atendidos y no da cuenta de la certeza de la medición.</t>
  </si>
  <si>
    <t>(Número de atletas atendidos/ total solicitudes de atención) *100</t>
  </si>
  <si>
    <t>Atletas atendidos desde el acampamiento psicosocial</t>
  </si>
  <si>
    <t>1. Se incluyó la actividad del GIT de Gestión Contable "Gestionar y registrar los hechos económicos generados por las áreas proveedoras de información financiera de la entidad que deben ser reconocidos y revelados en los Estados Financieros del Ministerio del Deporte."</t>
  </si>
  <si>
    <t>Mide el porcentaje de atenciones realizadas en el ejercicio del acompañamiento psicosocial</t>
  </si>
  <si>
    <t>Se diminuye la meta del indicador denominado "Porcentaje de cumplimiento de la actualización del inventario",  pasando de 95% a 80%</t>
  </si>
  <si>
    <t>Se realiza solicitud de modificación del indicador desde el GIT Gestión Administrativa, en razón a las circunstancias presentadas como consecuencia de la emergencia tecnológica, en la que se perdió información del software de inventarios de más de dos meses, datos que están siendo reconstruidos a la fecha, falta de talento humano al inicio del año y también a la adquisición de nuevos elementos como equipo de cómputo, mobiliario, entre otros, que han aumentado la cantidad de bienes a inventariar.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</si>
</sst>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 #,##0;[Red]\-&quot;$&quot;\ #,##0"/>
    <numFmt numFmtId="41" formatCode="_-* #,##0_-;\-* #,##0_-;_-* &quot;-&quot;_-;_-@_-"/>
    <numFmt numFmtId="43" formatCode="_-* #,##0.00_-;\-* #,##0.00_-;_-* &quot;-&quot;??_-;_-@_-"/>
    <numFmt numFmtId="164" formatCode="0.0"/>
    <numFmt numFmtId="165" formatCode="[$-240A]d&quot; de &quot;mmmm&quot; de &quot;yyyy;@"/>
    <numFmt numFmtId="166" formatCode="d/mm/yyyy;@"/>
    <numFmt numFmtId="167" formatCode="_-&quot;$&quot;\ * #,##0_-;\-&quot;$&quot;\ * #,##0_-;_-&quot;$&quot;\ * &quot;-&quot;??_-;_-@_-"/>
  </numFmts>
  <fonts count="45" x14ac:knownFonts="1">
    <font>
      <sz val="11"/>
      <color theme="1"/>
      <name val="Calibri"/>
      <family val="2"/>
      <scheme val="minor"/>
    </font>
    <font>
      <sz val="11"/>
      <color theme="1"/>
      <name val="Calibri"/>
      <family val="2"/>
      <scheme val="minor"/>
    </font>
    <font>
      <b/>
      <sz val="11"/>
      <color theme="1"/>
      <name val="Calibri"/>
      <family val="2"/>
      <scheme val="minor"/>
    </font>
    <font>
      <b/>
      <sz val="11"/>
      <color theme="1"/>
      <name val="Arial"/>
      <family val="2"/>
    </font>
    <font>
      <sz val="11"/>
      <color theme="1"/>
      <name val="Arial"/>
      <family val="2"/>
    </font>
    <font>
      <sz val="9"/>
      <color indexed="81"/>
      <name val="Tahoma"/>
      <family val="2"/>
    </font>
    <font>
      <b/>
      <sz val="14"/>
      <color theme="1"/>
      <name val="Calibri"/>
      <family val="2"/>
      <scheme val="minor"/>
    </font>
    <font>
      <sz val="12"/>
      <color theme="1"/>
      <name val="Arial"/>
      <family val="2"/>
    </font>
    <font>
      <sz val="12"/>
      <name val="Arial"/>
      <family val="2"/>
    </font>
    <font>
      <sz val="11"/>
      <name val="Calibri"/>
      <family val="2"/>
      <scheme val="minor"/>
    </font>
    <font>
      <sz val="11"/>
      <color theme="1"/>
      <name val="Calibri Light"/>
      <family val="2"/>
      <scheme val="major"/>
    </font>
    <font>
      <u/>
      <sz val="11"/>
      <color theme="10"/>
      <name val="Calibri"/>
      <family val="2"/>
      <scheme val="minor"/>
    </font>
    <font>
      <sz val="10"/>
      <color rgb="FF000000"/>
      <name val="Calibri Light"/>
      <family val="2"/>
      <scheme val="major"/>
    </font>
    <font>
      <b/>
      <sz val="9"/>
      <color theme="1"/>
      <name val="Arial"/>
      <family val="2"/>
    </font>
    <font>
      <sz val="10"/>
      <color theme="1"/>
      <name val="Arial"/>
      <family val="2"/>
    </font>
    <font>
      <b/>
      <sz val="12"/>
      <name val="Arial"/>
      <family val="2"/>
    </font>
    <font>
      <sz val="10"/>
      <name val="Arial"/>
      <family val="2"/>
    </font>
    <font>
      <b/>
      <sz val="12"/>
      <color theme="1"/>
      <name val="Calibri"/>
      <family val="2"/>
      <scheme val="minor"/>
    </font>
    <font>
      <sz val="12"/>
      <color theme="1"/>
      <name val="Calibri"/>
      <family val="2"/>
      <scheme val="minor"/>
    </font>
    <font>
      <b/>
      <sz val="10"/>
      <name val="Arial"/>
      <family val="2"/>
    </font>
    <font>
      <sz val="10"/>
      <color rgb="FF000000"/>
      <name val="Arial"/>
      <family val="2"/>
    </font>
    <font>
      <u/>
      <sz val="11"/>
      <name val="Calibri Light"/>
      <family val="2"/>
      <scheme val="major"/>
    </font>
    <font>
      <sz val="12"/>
      <color rgb="FF000000"/>
      <name val="Arial"/>
      <family val="2"/>
    </font>
    <font>
      <sz val="12"/>
      <color theme="1"/>
      <name val="Segoe UI"/>
      <family val="2"/>
    </font>
    <font>
      <sz val="12"/>
      <color rgb="FF000000"/>
      <name val="Calibri"/>
      <family val="2"/>
      <scheme val="minor"/>
    </font>
    <font>
      <sz val="14"/>
      <color rgb="FF000000"/>
      <name val="Times New Roman"/>
      <family val="1"/>
    </font>
    <font>
      <b/>
      <sz val="14"/>
      <name val="Arial"/>
      <family val="2"/>
    </font>
    <font>
      <sz val="14"/>
      <name val="Arial"/>
      <family val="2"/>
    </font>
    <font>
      <sz val="14"/>
      <color theme="1"/>
      <name val="Arial"/>
      <family val="2"/>
    </font>
    <font>
      <b/>
      <sz val="14"/>
      <color theme="1"/>
      <name val="Arial"/>
      <family val="2"/>
    </font>
    <font>
      <b/>
      <sz val="14"/>
      <color theme="1"/>
      <name val="Arial"/>
      <family val="2"/>
    </font>
    <font>
      <sz val="14"/>
      <color theme="1"/>
      <name val="Arial"/>
      <family val="2"/>
    </font>
    <font>
      <b/>
      <sz val="14"/>
      <name val="Arial"/>
      <family val="2"/>
    </font>
    <font>
      <sz val="10"/>
      <color theme="1"/>
      <name val="Calibri Light"/>
      <family val="2"/>
      <scheme val="major"/>
    </font>
    <font>
      <b/>
      <sz val="10"/>
      <color theme="1"/>
      <name val="Arial"/>
      <family val="2"/>
    </font>
    <font>
      <sz val="10"/>
      <name val="Calibri"/>
      <family val="2"/>
      <scheme val="minor"/>
    </font>
    <font>
      <sz val="10"/>
      <color theme="1"/>
      <name val="Calibri"/>
      <family val="2"/>
      <scheme val="minor"/>
    </font>
    <font>
      <sz val="10"/>
      <color theme="1"/>
      <name val="Calibri"/>
      <family val="2"/>
    </font>
    <font>
      <sz val="11"/>
      <color rgb="FF000000"/>
      <name val="Calibri"/>
      <family val="2"/>
      <scheme val="minor"/>
    </font>
    <font>
      <sz val="10"/>
      <color rgb="FF000000"/>
      <name val="Calibri Light"/>
      <family val="2"/>
    </font>
    <font>
      <sz val="10"/>
      <color rgb="FF000000"/>
      <name val="Calibri"/>
      <family val="2"/>
      <scheme val="minor"/>
    </font>
    <font>
      <sz val="10"/>
      <color rgb="FF242424"/>
      <name val="Arial"/>
      <family val="2"/>
    </font>
    <font>
      <sz val="11"/>
      <name val="Arial"/>
      <family val="2"/>
    </font>
    <font>
      <sz val="10"/>
      <name val="Calibri"/>
      <family val="2"/>
    </font>
    <font>
      <b/>
      <sz val="12"/>
      <color theme="1"/>
      <name val="Arial"/>
      <family val="2"/>
    </font>
  </fonts>
  <fills count="11">
    <fill>
      <patternFill patternType="none"/>
    </fill>
    <fill>
      <patternFill patternType="gray125"/>
    </fill>
    <fill>
      <patternFill patternType="solid">
        <fgColor theme="4" tint="0.59999389629810485"/>
        <bgColor indexed="64"/>
      </patternFill>
    </fill>
    <fill>
      <patternFill patternType="solid">
        <fgColor theme="9" tint="0.59999389629810485"/>
        <bgColor indexed="64"/>
      </patternFill>
    </fill>
    <fill>
      <patternFill patternType="solid">
        <fgColor theme="0"/>
        <bgColor indexed="64"/>
      </patternFill>
    </fill>
    <fill>
      <patternFill patternType="solid">
        <fgColor rgb="FFB0C4DE"/>
        <bgColor indexed="64"/>
      </patternFill>
    </fill>
    <fill>
      <patternFill patternType="solid">
        <fgColor theme="0" tint="-4.9989318521683403E-2"/>
        <bgColor indexed="64"/>
      </patternFill>
    </fill>
    <fill>
      <patternFill patternType="solid">
        <fgColor theme="0"/>
        <bgColor rgb="FF000000"/>
      </patternFill>
    </fill>
    <fill>
      <patternFill patternType="solid">
        <fgColor theme="7" tint="0.79998168889431442"/>
        <bgColor indexed="64"/>
      </patternFill>
    </fill>
    <fill>
      <patternFill patternType="solid">
        <fgColor theme="5" tint="0.39997558519241921"/>
        <bgColor indexed="64"/>
      </patternFill>
    </fill>
    <fill>
      <patternFill patternType="solid">
        <fgColor theme="4" tint="0.79998168889431442"/>
        <bgColor indexed="64"/>
      </patternFill>
    </fill>
  </fills>
  <borders count="33">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medium">
        <color indexed="64"/>
      </right>
      <top style="medium">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right style="medium">
        <color indexed="64"/>
      </right>
      <top style="thin">
        <color indexed="64"/>
      </top>
      <bottom/>
      <diagonal/>
    </border>
    <border>
      <left style="medium">
        <color indexed="64"/>
      </left>
      <right/>
      <top style="thin">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diagonal/>
    </border>
    <border>
      <left style="thin">
        <color indexed="64"/>
      </left>
      <right/>
      <top/>
      <bottom style="thin">
        <color indexed="64"/>
      </bottom>
      <diagonal/>
    </border>
    <border>
      <left style="thin">
        <color indexed="64"/>
      </left>
      <right style="thin">
        <color indexed="64"/>
      </right>
      <top/>
      <bottom/>
      <diagonal/>
    </border>
    <border>
      <left/>
      <right/>
      <top style="thin">
        <color indexed="64"/>
      </top>
      <bottom/>
      <diagonal/>
    </border>
    <border>
      <left/>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diagonal/>
    </border>
    <border>
      <left/>
      <right style="thin">
        <color indexed="64"/>
      </right>
      <top/>
      <bottom/>
      <diagonal/>
    </border>
    <border>
      <left style="thin">
        <color rgb="FF000000"/>
      </left>
      <right/>
      <top style="thin">
        <color rgb="FF000000"/>
      </top>
      <bottom/>
      <diagonal/>
    </border>
    <border>
      <left style="thin">
        <color indexed="64"/>
      </left>
      <right/>
      <top style="thin">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11" fillId="0" borderId="0" applyNumberFormat="0" applyFill="0" applyBorder="0" applyAlignment="0" applyProtection="0"/>
    <xf numFmtId="41" fontId="1" fillId="0" borderId="0" applyFont="0" applyFill="0" applyBorder="0" applyAlignment="0" applyProtection="0"/>
    <xf numFmtId="0" fontId="16" fillId="0" borderId="0"/>
    <xf numFmtId="0" fontId="16" fillId="0" borderId="0"/>
  </cellStyleXfs>
  <cellXfs count="593">
    <xf numFmtId="0" fontId="0" fillId="0" borderId="0" xfId="0"/>
    <xf numFmtId="0" fontId="0" fillId="0" borderId="2" xfId="0" applyBorder="1" applyAlignment="1" applyProtection="1">
      <alignment vertical="top" wrapText="1"/>
      <protection hidden="1"/>
    </xf>
    <xf numFmtId="0" fontId="0" fillId="0" borderId="2" xfId="0" applyBorder="1" applyAlignment="1" applyProtection="1">
      <alignment vertical="top"/>
      <protection hidden="1"/>
    </xf>
    <xf numFmtId="0" fontId="0" fillId="0" borderId="0" xfId="0" applyProtection="1">
      <protection locked="0"/>
    </xf>
    <xf numFmtId="0" fontId="0" fillId="0" borderId="0" xfId="0" applyAlignment="1" applyProtection="1">
      <alignment vertical="top"/>
      <protection hidden="1"/>
    </xf>
    <xf numFmtId="0" fontId="0" fillId="0" borderId="0" xfId="0" applyProtection="1">
      <protection hidden="1"/>
    </xf>
    <xf numFmtId="0" fontId="6" fillId="0" borderId="2" xfId="0" applyFont="1" applyBorder="1" applyAlignment="1" applyProtection="1">
      <alignment horizontal="center" vertical="center"/>
      <protection locked="0"/>
    </xf>
    <xf numFmtId="0" fontId="6" fillId="0" borderId="2" xfId="0" applyFont="1" applyBorder="1" applyAlignment="1" applyProtection="1">
      <alignment horizontal="center" vertical="center"/>
      <protection hidden="1"/>
    </xf>
    <xf numFmtId="0" fontId="6" fillId="0" borderId="0" xfId="0" applyFont="1" applyAlignment="1" applyProtection="1">
      <alignment horizontal="center" vertical="center"/>
      <protection hidden="1"/>
    </xf>
    <xf numFmtId="0" fontId="6" fillId="0" borderId="0" xfId="0" applyFont="1" applyAlignment="1" applyProtection="1">
      <alignment horizontal="center" vertical="center"/>
      <protection locked="0"/>
    </xf>
    <xf numFmtId="0" fontId="6" fillId="4" borderId="0" xfId="0" applyFont="1" applyFill="1" applyAlignment="1" applyProtection="1">
      <alignment horizontal="center" vertical="center"/>
      <protection hidden="1"/>
    </xf>
    <xf numFmtId="0" fontId="0" fillId="0" borderId="2" xfId="0" applyBorder="1" applyAlignment="1" applyProtection="1">
      <alignment vertical="top" wrapText="1"/>
      <protection locked="0"/>
    </xf>
    <xf numFmtId="0" fontId="7" fillId="0" borderId="2" xfId="0" applyFont="1" applyBorder="1" applyAlignment="1" applyProtection="1">
      <alignment vertical="center" wrapText="1"/>
      <protection hidden="1"/>
    </xf>
    <xf numFmtId="0" fontId="0" fillId="0" borderId="2" xfId="0" applyBorder="1" applyAlignment="1" applyProtection="1">
      <alignment horizontal="center" vertical="center"/>
      <protection hidden="1"/>
    </xf>
    <xf numFmtId="1" fontId="0" fillId="0" borderId="2" xfId="2" applyNumberFormat="1" applyFont="1" applyFill="1" applyBorder="1" applyAlignment="1" applyProtection="1">
      <alignment horizontal="center" vertical="center" wrapText="1"/>
      <protection hidden="1"/>
    </xf>
    <xf numFmtId="0" fontId="0" fillId="0" borderId="2" xfId="0" applyBorder="1" applyAlignment="1" applyProtection="1">
      <alignment horizontal="center" vertical="center"/>
      <protection locked="0"/>
    </xf>
    <xf numFmtId="1" fontId="0" fillId="0" borderId="2" xfId="2" applyNumberFormat="1" applyFont="1" applyBorder="1" applyAlignment="1" applyProtection="1">
      <alignment horizontal="center" wrapText="1"/>
      <protection hidden="1"/>
    </xf>
    <xf numFmtId="1" fontId="0" fillId="4" borderId="2" xfId="2" applyNumberFormat="1" applyFont="1" applyFill="1" applyBorder="1" applyAlignment="1" applyProtection="1">
      <alignment horizontal="center" vertical="center" wrapText="1"/>
      <protection hidden="1"/>
    </xf>
    <xf numFmtId="1" fontId="0" fillId="0" borderId="2" xfId="2" applyNumberFormat="1" applyFont="1" applyBorder="1" applyAlignment="1" applyProtection="1">
      <alignment horizontal="center" vertical="center" wrapText="1"/>
      <protection hidden="1"/>
    </xf>
    <xf numFmtId="1" fontId="0" fillId="0" borderId="2" xfId="2" applyNumberFormat="1" applyFont="1" applyBorder="1" applyAlignment="1" applyProtection="1">
      <alignment horizontal="center" vertical="center"/>
      <protection hidden="1"/>
    </xf>
    <xf numFmtId="0" fontId="0" fillId="0" borderId="2" xfId="0" applyBorder="1" applyAlignment="1" applyProtection="1">
      <alignment wrapText="1"/>
      <protection hidden="1"/>
    </xf>
    <xf numFmtId="9" fontId="0" fillId="0" borderId="2" xfId="2" applyFont="1" applyBorder="1" applyAlignment="1" applyProtection="1">
      <alignment horizontal="center" vertical="center"/>
      <protection hidden="1"/>
    </xf>
    <xf numFmtId="9" fontId="0" fillId="0" borderId="2" xfId="2" applyFont="1" applyFill="1" applyBorder="1" applyAlignment="1" applyProtection="1">
      <alignment horizontal="center" vertical="center"/>
      <protection hidden="1"/>
    </xf>
    <xf numFmtId="9" fontId="0" fillId="0" borderId="2" xfId="2" applyFont="1" applyBorder="1" applyAlignment="1" applyProtection="1">
      <alignment horizontal="center" vertical="center"/>
      <protection locked="0"/>
    </xf>
    <xf numFmtId="9" fontId="0" fillId="4" borderId="2" xfId="2" applyFont="1" applyFill="1" applyBorder="1" applyAlignment="1" applyProtection="1">
      <alignment horizontal="center" vertical="center"/>
      <protection hidden="1"/>
    </xf>
    <xf numFmtId="0" fontId="8" fillId="0" borderId="2" xfId="0" applyFont="1" applyBorder="1" applyAlignment="1" applyProtection="1">
      <alignment vertical="center" wrapText="1"/>
      <protection hidden="1"/>
    </xf>
    <xf numFmtId="1" fontId="9" fillId="0" borderId="2" xfId="2" applyNumberFormat="1" applyFont="1" applyFill="1" applyBorder="1" applyAlignment="1" applyProtection="1">
      <alignment horizontal="center" vertical="center" wrapText="1"/>
      <protection hidden="1"/>
    </xf>
    <xf numFmtId="1" fontId="9" fillId="0" borderId="2" xfId="2" applyNumberFormat="1" applyFont="1" applyBorder="1" applyAlignment="1" applyProtection="1">
      <alignment horizontal="center" vertical="center"/>
      <protection hidden="1"/>
    </xf>
    <xf numFmtId="1" fontId="9" fillId="4" borderId="2" xfId="2" applyNumberFormat="1" applyFont="1" applyFill="1" applyBorder="1" applyAlignment="1" applyProtection="1">
      <alignment horizontal="center" vertical="center" wrapText="1"/>
      <protection hidden="1"/>
    </xf>
    <xf numFmtId="9" fontId="0" fillId="0" borderId="2" xfId="2" applyFont="1" applyFill="1" applyBorder="1" applyAlignment="1" applyProtection="1">
      <alignment horizontal="center" vertical="center" wrapText="1"/>
      <protection hidden="1"/>
    </xf>
    <xf numFmtId="9" fontId="0" fillId="4" borderId="2" xfId="2" applyFont="1" applyFill="1" applyBorder="1" applyAlignment="1" applyProtection="1">
      <alignment horizontal="center" vertical="center" wrapText="1"/>
      <protection hidden="1"/>
    </xf>
    <xf numFmtId="0" fontId="7" fillId="0" borderId="5" xfId="0" applyFont="1" applyBorder="1" applyAlignment="1" applyProtection="1">
      <alignment vertical="center" wrapText="1"/>
      <protection hidden="1"/>
    </xf>
    <xf numFmtId="0" fontId="0" fillId="0" borderId="2" xfId="2" applyNumberFormat="1" applyFont="1" applyFill="1" applyBorder="1" applyAlignment="1" applyProtection="1">
      <alignment horizontal="center" vertical="center"/>
      <protection hidden="1"/>
    </xf>
    <xf numFmtId="0" fontId="0" fillId="0" borderId="2" xfId="2" applyNumberFormat="1" applyFont="1" applyFill="1" applyBorder="1" applyAlignment="1" applyProtection="1">
      <alignment horizontal="center" vertical="center"/>
      <protection locked="0"/>
    </xf>
    <xf numFmtId="0" fontId="8" fillId="4" borderId="2" xfId="0" applyFont="1" applyFill="1" applyBorder="1" applyAlignment="1" applyProtection="1">
      <alignment vertical="center" wrapText="1"/>
      <protection hidden="1"/>
    </xf>
    <xf numFmtId="1" fontId="0" fillId="0" borderId="2" xfId="2" applyNumberFormat="1" applyFont="1" applyFill="1" applyBorder="1" applyAlignment="1" applyProtection="1">
      <alignment horizontal="center" vertical="center"/>
      <protection hidden="1"/>
    </xf>
    <xf numFmtId="3" fontId="9" fillId="0" borderId="2" xfId="0" applyNumberFormat="1" applyFont="1" applyBorder="1" applyAlignment="1" applyProtection="1">
      <alignment horizontal="center" vertical="center" wrapText="1"/>
      <protection hidden="1"/>
    </xf>
    <xf numFmtId="1" fontId="0" fillId="0" borderId="2" xfId="2" applyNumberFormat="1" applyFont="1" applyFill="1" applyBorder="1" applyAlignment="1" applyProtection="1">
      <alignment horizontal="center" vertical="center"/>
      <protection locked="0"/>
    </xf>
    <xf numFmtId="3" fontId="9" fillId="0" borderId="2" xfId="0" applyNumberFormat="1" applyFont="1" applyBorder="1" applyAlignment="1" applyProtection="1">
      <alignment horizontal="center" vertical="center"/>
      <protection hidden="1"/>
    </xf>
    <xf numFmtId="3" fontId="9" fillId="4" borderId="2" xfId="0" applyNumberFormat="1" applyFont="1" applyFill="1" applyBorder="1" applyAlignment="1" applyProtection="1">
      <alignment horizontal="center" vertical="center" wrapText="1"/>
      <protection hidden="1"/>
    </xf>
    <xf numFmtId="3" fontId="0" fillId="0" borderId="0" xfId="0" applyNumberFormat="1" applyProtection="1">
      <protection locked="0"/>
    </xf>
    <xf numFmtId="0" fontId="0" fillId="0" borderId="2" xfId="0" applyBorder="1" applyAlignment="1" applyProtection="1">
      <alignment horizontal="center" vertical="center" wrapText="1"/>
      <protection hidden="1"/>
    </xf>
    <xf numFmtId="1" fontId="0" fillId="0" borderId="2" xfId="2" applyNumberFormat="1" applyFont="1" applyBorder="1" applyAlignment="1" applyProtection="1">
      <alignment horizontal="center" vertical="center"/>
      <protection locked="0"/>
    </xf>
    <xf numFmtId="0" fontId="0" fillId="4" borderId="2" xfId="0" applyFill="1" applyBorder="1" applyAlignment="1" applyProtection="1">
      <alignment horizontal="center" vertical="center" wrapText="1"/>
      <protection hidden="1"/>
    </xf>
    <xf numFmtId="0" fontId="9" fillId="0" borderId="2" xfId="0" applyFont="1" applyBorder="1" applyAlignment="1" applyProtection="1">
      <alignment horizontal="center" vertical="center"/>
      <protection hidden="1"/>
    </xf>
    <xf numFmtId="3" fontId="0" fillId="0" borderId="2" xfId="0" applyNumberFormat="1" applyBorder="1" applyAlignment="1" applyProtection="1">
      <alignment horizontal="center" vertical="center"/>
      <protection hidden="1"/>
    </xf>
    <xf numFmtId="0" fontId="8" fillId="0" borderId="2" xfId="0" applyFont="1" applyBorder="1" applyAlignment="1" applyProtection="1">
      <alignment horizontal="center" vertical="center" wrapText="1"/>
      <protection hidden="1"/>
    </xf>
    <xf numFmtId="0" fontId="9" fillId="0" borderId="2" xfId="0" applyFont="1" applyBorder="1" applyAlignment="1" applyProtection="1">
      <alignment horizontal="center" vertical="center" wrapText="1"/>
      <protection hidden="1"/>
    </xf>
    <xf numFmtId="0" fontId="9" fillId="4" borderId="2" xfId="0" applyFont="1" applyFill="1" applyBorder="1" applyAlignment="1" applyProtection="1">
      <alignment horizontal="center" vertical="center" wrapText="1"/>
      <protection hidden="1"/>
    </xf>
    <xf numFmtId="0" fontId="0" fillId="0" borderId="5" xfId="0" applyBorder="1" applyAlignment="1" applyProtection="1">
      <alignment vertical="top" wrapText="1"/>
      <protection locked="0"/>
    </xf>
    <xf numFmtId="0" fontId="8" fillId="0" borderId="5" xfId="0" applyFont="1" applyBorder="1" applyAlignment="1" applyProtection="1">
      <alignment vertical="center" wrapText="1"/>
      <protection hidden="1"/>
    </xf>
    <xf numFmtId="0" fontId="7" fillId="0" borderId="2" xfId="0" applyFont="1" applyBorder="1" applyAlignment="1" applyProtection="1">
      <alignment horizontal="center" vertical="center" wrapText="1"/>
      <protection hidden="1"/>
    </xf>
    <xf numFmtId="1" fontId="0" fillId="0" borderId="2" xfId="0" applyNumberFormat="1" applyBorder="1" applyAlignment="1" applyProtection="1">
      <alignment horizontal="center" vertical="center"/>
      <protection hidden="1"/>
    </xf>
    <xf numFmtId="1" fontId="0" fillId="4" borderId="2" xfId="0" applyNumberFormat="1" applyFill="1" applyBorder="1" applyAlignment="1" applyProtection="1">
      <alignment horizontal="center" vertical="center"/>
      <protection hidden="1"/>
    </xf>
    <xf numFmtId="0" fontId="0" fillId="4" borderId="0" xfId="0" applyFill="1" applyProtection="1">
      <protection hidden="1"/>
    </xf>
    <xf numFmtId="0" fontId="9" fillId="0" borderId="0" xfId="0" applyFont="1" applyProtection="1">
      <protection hidden="1"/>
    </xf>
    <xf numFmtId="0" fontId="0" fillId="0" borderId="2" xfId="0" applyBorder="1" applyProtection="1">
      <protection hidden="1"/>
    </xf>
    <xf numFmtId="0" fontId="2" fillId="0" borderId="2" xfId="0" applyFont="1" applyBorder="1" applyAlignment="1" applyProtection="1">
      <alignment horizontal="center" vertical="center" wrapText="1"/>
      <protection hidden="1"/>
    </xf>
    <xf numFmtId="0" fontId="9" fillId="0" borderId="2" xfId="0" applyFont="1" applyBorder="1" applyProtection="1">
      <protection hidden="1"/>
    </xf>
    <xf numFmtId="0" fontId="0" fillId="0" borderId="2" xfId="0" applyBorder="1"/>
    <xf numFmtId="0" fontId="13" fillId="5" borderId="2" xfId="0" applyFont="1" applyFill="1" applyBorder="1" applyAlignment="1">
      <alignment horizontal="center" vertical="center" wrapText="1"/>
    </xf>
    <xf numFmtId="1" fontId="14" fillId="0" borderId="2" xfId="1" applyNumberFormat="1" applyFont="1" applyBorder="1" applyAlignment="1">
      <alignment horizontal="left" vertical="center" wrapText="1"/>
    </xf>
    <xf numFmtId="1" fontId="0" fillId="0" borderId="2" xfId="0" applyNumberFormat="1" applyBorder="1" applyAlignment="1">
      <alignment horizontal="center" vertical="center"/>
    </xf>
    <xf numFmtId="0" fontId="0" fillId="0" borderId="0" xfId="0" applyAlignment="1" applyProtection="1">
      <alignment wrapText="1"/>
      <protection locked="0"/>
    </xf>
    <xf numFmtId="0" fontId="0" fillId="0" borderId="2" xfId="0" applyBorder="1" applyAlignment="1" applyProtection="1">
      <alignment vertical="center" wrapText="1"/>
      <protection locked="0"/>
    </xf>
    <xf numFmtId="0" fontId="0" fillId="0" borderId="2" xfId="0" applyBorder="1" applyAlignment="1" applyProtection="1">
      <alignment wrapText="1"/>
      <protection locked="0"/>
    </xf>
    <xf numFmtId="0" fontId="0" fillId="0" borderId="2" xfId="0" applyBorder="1" applyProtection="1">
      <protection locked="0"/>
    </xf>
    <xf numFmtId="0" fontId="0" fillId="2" borderId="0" xfId="0" applyFill="1"/>
    <xf numFmtId="0" fontId="0" fillId="2" borderId="0" xfId="0" applyFill="1" applyAlignment="1">
      <alignment wrapText="1"/>
    </xf>
    <xf numFmtId="0" fontId="0" fillId="2" borderId="0" xfId="0" applyFill="1" applyAlignment="1">
      <alignment horizontal="center" vertical="center"/>
    </xf>
    <xf numFmtId="0" fontId="0" fillId="6" borderId="0" xfId="0" applyFill="1" applyAlignment="1">
      <alignment wrapText="1"/>
    </xf>
    <xf numFmtId="0" fontId="0" fillId="6" borderId="0" xfId="0" applyFill="1" applyAlignment="1">
      <alignment horizontal="center" vertical="center"/>
    </xf>
    <xf numFmtId="0" fontId="2" fillId="0" borderId="2" xfId="0" applyFont="1" applyBorder="1" applyAlignment="1" applyProtection="1">
      <alignment horizontal="center" vertical="center"/>
      <protection locked="0"/>
    </xf>
    <xf numFmtId="0" fontId="2" fillId="0" borderId="2" xfId="0" applyFont="1" applyBorder="1" applyAlignment="1" applyProtection="1">
      <alignment vertical="center"/>
      <protection hidden="1"/>
    </xf>
    <xf numFmtId="0" fontId="0" fillId="6" borderId="1" xfId="0" applyFill="1" applyBorder="1" applyAlignment="1">
      <alignment horizontal="right" vertical="center"/>
    </xf>
    <xf numFmtId="0" fontId="0" fillId="6" borderId="4" xfId="0" applyFill="1" applyBorder="1" applyAlignment="1">
      <alignment wrapText="1"/>
    </xf>
    <xf numFmtId="0" fontId="0" fillId="6" borderId="21" xfId="0" applyFill="1" applyBorder="1" applyAlignment="1">
      <alignment horizontal="right" vertical="center"/>
    </xf>
    <xf numFmtId="0" fontId="0" fillId="6" borderId="16" xfId="0" applyFill="1" applyBorder="1" applyAlignment="1">
      <alignment wrapText="1"/>
    </xf>
    <xf numFmtId="0" fontId="0" fillId="6" borderId="1" xfId="0" applyFill="1" applyBorder="1" applyAlignment="1">
      <alignment horizontal="center" vertical="top"/>
    </xf>
    <xf numFmtId="0" fontId="18" fillId="6" borderId="4" xfId="0" applyFont="1" applyFill="1" applyBorder="1" applyAlignment="1">
      <alignment wrapText="1"/>
    </xf>
    <xf numFmtId="164" fontId="0" fillId="6" borderId="1" xfId="0" applyNumberFormat="1" applyFill="1" applyBorder="1" applyAlignment="1">
      <alignment horizontal="center" vertical="center"/>
    </xf>
    <xf numFmtId="0" fontId="0" fillId="6" borderId="1" xfId="0" applyFill="1" applyBorder="1" applyAlignment="1">
      <alignment horizontal="center" vertical="center"/>
    </xf>
    <xf numFmtId="0" fontId="0" fillId="6" borderId="4" xfId="0" applyFill="1" applyBorder="1" applyAlignment="1">
      <alignment vertical="center" wrapText="1"/>
    </xf>
    <xf numFmtId="49" fontId="10" fillId="3" borderId="2" xfId="0" applyNumberFormat="1" applyFont="1" applyFill="1" applyBorder="1" applyAlignment="1" applyProtection="1">
      <alignment vertical="center" wrapText="1"/>
      <protection hidden="1"/>
    </xf>
    <xf numFmtId="49" fontId="12" fillId="3" borderId="2" xfId="0" applyNumberFormat="1" applyFont="1" applyFill="1" applyBorder="1" applyAlignment="1" applyProtection="1">
      <alignment horizontal="left" vertical="center" wrapText="1" readingOrder="1"/>
      <protection hidden="1"/>
    </xf>
    <xf numFmtId="0" fontId="2" fillId="0" borderId="2" xfId="0" applyFont="1" applyBorder="1" applyAlignment="1" applyProtection="1">
      <alignment horizontal="center"/>
      <protection hidden="1"/>
    </xf>
    <xf numFmtId="0" fontId="9" fillId="0" borderId="2" xfId="0" applyFont="1" applyBorder="1" applyAlignment="1" applyProtection="1">
      <alignment horizontal="center"/>
      <protection hidden="1"/>
    </xf>
    <xf numFmtId="49" fontId="0" fillId="0" borderId="0" xfId="0" applyNumberFormat="1" applyProtection="1">
      <protection hidden="1"/>
    </xf>
    <xf numFmtId="0" fontId="0" fillId="0" borderId="2" xfId="0" applyBorder="1" applyAlignment="1" applyProtection="1">
      <alignment horizontal="center" wrapText="1"/>
      <protection locked="0"/>
    </xf>
    <xf numFmtId="0" fontId="28" fillId="0" borderId="0" xfId="0" applyFont="1"/>
    <xf numFmtId="0" fontId="28" fillId="0" borderId="0" xfId="0" applyFont="1" applyAlignment="1">
      <alignment horizontal="center" vertical="center"/>
    </xf>
    <xf numFmtId="1" fontId="0" fillId="0" borderId="0" xfId="0" applyNumberFormat="1"/>
    <xf numFmtId="1" fontId="0" fillId="0" borderId="0" xfId="0" applyNumberFormat="1" applyAlignment="1">
      <alignment wrapText="1"/>
    </xf>
    <xf numFmtId="1" fontId="2" fillId="0" borderId="0" xfId="0" applyNumberFormat="1" applyFont="1"/>
    <xf numFmtId="1" fontId="0" fillId="0" borderId="0" xfId="0" applyNumberFormat="1" applyAlignment="1">
      <alignment horizontal="center"/>
    </xf>
    <xf numFmtId="1" fontId="0" fillId="4" borderId="2" xfId="0" applyNumberFormat="1" applyFill="1" applyBorder="1"/>
    <xf numFmtId="1" fontId="0" fillId="0" borderId="0" xfId="0" applyNumberFormat="1" applyAlignment="1">
      <alignment horizontal="left"/>
    </xf>
    <xf numFmtId="1" fontId="2" fillId="0" borderId="0" xfId="0" applyNumberFormat="1" applyFont="1" applyAlignment="1">
      <alignment horizontal="right" vertical="center"/>
    </xf>
    <xf numFmtId="1" fontId="2" fillId="0" borderId="0" xfId="0" applyNumberFormat="1" applyFont="1" applyAlignment="1">
      <alignment vertical="center" wrapText="1"/>
    </xf>
    <xf numFmtId="1" fontId="0" fillId="0" borderId="2" xfId="0" applyNumberFormat="1" applyBorder="1" applyAlignment="1">
      <alignment vertical="center"/>
    </xf>
    <xf numFmtId="1" fontId="0" fillId="0" borderId="0" xfId="0" applyNumberFormat="1" applyAlignment="1">
      <alignment horizontal="right"/>
    </xf>
    <xf numFmtId="1" fontId="2" fillId="0" borderId="0" xfId="0" applyNumberFormat="1" applyFont="1" applyAlignment="1">
      <alignment horizontal="right" vertical="center" wrapText="1"/>
    </xf>
    <xf numFmtId="1" fontId="2" fillId="0" borderId="0" xfId="0" applyNumberFormat="1" applyFont="1" applyAlignment="1">
      <alignment horizontal="left" vertical="center" wrapText="1"/>
    </xf>
    <xf numFmtId="1" fontId="0" fillId="0" borderId="0" xfId="0" applyNumberFormat="1" applyAlignment="1">
      <alignment horizontal="center" vertical="center" wrapText="1"/>
    </xf>
    <xf numFmtId="1" fontId="3" fillId="0" borderId="0" xfId="2" applyNumberFormat="1" applyFont="1" applyAlignment="1" applyProtection="1">
      <alignment horizontal="right"/>
      <protection locked="0"/>
    </xf>
    <xf numFmtId="1" fontId="0" fillId="0" borderId="0" xfId="0" applyNumberFormat="1" applyProtection="1">
      <protection locked="0"/>
    </xf>
    <xf numFmtId="1" fontId="4" fillId="0" borderId="0" xfId="0" applyNumberFormat="1" applyFont="1" applyProtection="1">
      <protection locked="0"/>
    </xf>
    <xf numFmtId="1" fontId="3" fillId="0" borderId="0" xfId="0" applyNumberFormat="1" applyFont="1" applyAlignment="1" applyProtection="1">
      <alignment horizontal="right"/>
      <protection locked="0"/>
    </xf>
    <xf numFmtId="1" fontId="0" fillId="0" borderId="0" xfId="0" applyNumberFormat="1" applyAlignment="1" applyProtection="1">
      <alignment horizontal="right"/>
      <protection locked="0"/>
    </xf>
    <xf numFmtId="1" fontId="4" fillId="0" borderId="0" xfId="0" applyNumberFormat="1" applyFont="1" applyAlignment="1" applyProtection="1">
      <alignment horizontal="center"/>
      <protection locked="0"/>
    </xf>
    <xf numFmtId="1" fontId="17" fillId="0" borderId="0" xfId="0" applyNumberFormat="1" applyFont="1" applyAlignment="1">
      <alignment horizontal="center"/>
    </xf>
    <xf numFmtId="1" fontId="17" fillId="3" borderId="0" xfId="0" applyNumberFormat="1" applyFont="1" applyFill="1" applyAlignment="1">
      <alignment horizontal="center"/>
    </xf>
    <xf numFmtId="1" fontId="19" fillId="0" borderId="0" xfId="6" applyNumberFormat="1" applyFont="1"/>
    <xf numFmtId="1" fontId="16" fillId="0" borderId="0" xfId="6" applyNumberFormat="1"/>
    <xf numFmtId="1" fontId="7" fillId="8" borderId="2" xfId="0" applyNumberFormat="1" applyFont="1" applyFill="1" applyBorder="1" applyAlignment="1">
      <alignment horizontal="left" vertical="center" wrapText="1" indent="1"/>
    </xf>
    <xf numFmtId="1" fontId="0" fillId="3" borderId="2" xfId="0" applyNumberFormat="1" applyFill="1" applyBorder="1" applyAlignment="1">
      <alignment wrapText="1"/>
    </xf>
    <xf numFmtId="1" fontId="24" fillId="0" borderId="0" xfId="0" applyNumberFormat="1" applyFont="1" applyAlignment="1">
      <alignment vertical="center" wrapText="1"/>
    </xf>
    <xf numFmtId="1" fontId="6" fillId="0" borderId="0" xfId="0" applyNumberFormat="1" applyFont="1" applyAlignment="1">
      <alignment horizontal="center" vertical="center"/>
    </xf>
    <xf numFmtId="1" fontId="22" fillId="0" borderId="0" xfId="0" applyNumberFormat="1" applyFont="1" applyAlignment="1">
      <alignment horizontal="center" vertical="center" wrapText="1"/>
    </xf>
    <xf numFmtId="1" fontId="16" fillId="9" borderId="0" xfId="6" applyNumberFormat="1" applyFill="1" applyAlignment="1">
      <alignment vertical="center"/>
    </xf>
    <xf numFmtId="1" fontId="16" fillId="4" borderId="0" xfId="6" applyNumberFormat="1" applyFill="1"/>
    <xf numFmtId="1" fontId="19" fillId="0" borderId="0" xfId="6" applyNumberFormat="1" applyFont="1" applyAlignment="1">
      <alignment vertical="center"/>
    </xf>
    <xf numFmtId="1" fontId="0" fillId="9" borderId="0" xfId="0" applyNumberFormat="1" applyFill="1"/>
    <xf numFmtId="1" fontId="7" fillId="0" borderId="0" xfId="0" applyNumberFormat="1" applyFont="1" applyAlignment="1">
      <alignment horizontal="center" vertical="center" wrapText="1"/>
    </xf>
    <xf numFmtId="1" fontId="16" fillId="9" borderId="0" xfId="6" applyNumberFormat="1" applyFill="1"/>
    <xf numFmtId="1" fontId="7" fillId="8" borderId="2" xfId="0" applyNumberFormat="1" applyFont="1" applyFill="1" applyBorder="1" applyAlignment="1">
      <alignment horizontal="left" vertical="center" wrapText="1"/>
    </xf>
    <xf numFmtId="1" fontId="7" fillId="8" borderId="22" xfId="0" applyNumberFormat="1" applyFont="1" applyFill="1" applyBorder="1" applyAlignment="1">
      <alignment horizontal="left" vertical="center" wrapText="1" indent="1"/>
    </xf>
    <xf numFmtId="1" fontId="20" fillId="0" borderId="0" xfId="6" applyNumberFormat="1" applyFont="1" applyAlignment="1">
      <alignment horizontal="justify" readingOrder="1"/>
    </xf>
    <xf numFmtId="1" fontId="21" fillId="0" borderId="0" xfId="3" applyNumberFormat="1" applyFont="1" applyFill="1" applyBorder="1" applyAlignment="1" applyProtection="1">
      <alignment vertical="center" readingOrder="1"/>
      <protection hidden="1"/>
    </xf>
    <xf numFmtId="1" fontId="7" fillId="0" borderId="0" xfId="0" applyNumberFormat="1" applyFont="1" applyAlignment="1">
      <alignment vertical="center"/>
    </xf>
    <xf numFmtId="1" fontId="14" fillId="0" borderId="0" xfId="6" applyNumberFormat="1" applyFont="1" applyAlignment="1">
      <alignment vertical="center" wrapText="1"/>
    </xf>
    <xf numFmtId="1" fontId="22" fillId="7" borderId="0" xfId="0" applyNumberFormat="1" applyFont="1" applyFill="1" applyAlignment="1">
      <alignment vertical="center"/>
    </xf>
    <xf numFmtId="1" fontId="14" fillId="0" borderId="0" xfId="6" applyNumberFormat="1" applyFont="1" applyAlignment="1">
      <alignment horizontal="left" vertical="center" wrapText="1"/>
    </xf>
    <xf numFmtId="1" fontId="8" fillId="0" borderId="0" xfId="0" applyNumberFormat="1" applyFont="1" applyAlignment="1">
      <alignment vertical="center"/>
    </xf>
    <xf numFmtId="1" fontId="7" fillId="0" borderId="0" xfId="0" applyNumberFormat="1" applyFont="1" applyAlignment="1">
      <alignment horizontal="left" vertical="center"/>
    </xf>
    <xf numFmtId="1" fontId="23" fillId="0" borderId="0" xfId="0" applyNumberFormat="1" applyFont="1" applyAlignment="1">
      <alignment horizontal="left" vertical="center"/>
    </xf>
    <xf numFmtId="1" fontId="8" fillId="4" borderId="0" xfId="0" applyNumberFormat="1" applyFont="1" applyFill="1" applyAlignment="1">
      <alignment vertical="center"/>
    </xf>
    <xf numFmtId="1" fontId="7" fillId="0" borderId="0" xfId="0" applyNumberFormat="1" applyFont="1" applyAlignment="1">
      <alignment horizontal="left"/>
    </xf>
    <xf numFmtId="1" fontId="22" fillId="0" borderId="0" xfId="0" applyNumberFormat="1" applyFont="1" applyAlignment="1">
      <alignment horizontal="left"/>
    </xf>
    <xf numFmtId="1" fontId="22" fillId="0" borderId="0" xfId="0" applyNumberFormat="1" applyFont="1" applyAlignment="1">
      <alignment horizontal="left" wrapText="1"/>
    </xf>
    <xf numFmtId="1" fontId="25" fillId="0" borderId="0" xfId="0" applyNumberFormat="1" applyFont="1" applyAlignment="1">
      <alignment horizontal="left"/>
    </xf>
    <xf numFmtId="1" fontId="17" fillId="0" borderId="0" xfId="0" applyNumberFormat="1" applyFont="1" applyAlignment="1">
      <alignment horizontal="left" vertical="center"/>
    </xf>
    <xf numFmtId="1" fontId="17" fillId="0" borderId="10" xfId="0" applyNumberFormat="1" applyFont="1" applyBorder="1" applyAlignment="1">
      <alignment horizontal="left" vertical="center"/>
    </xf>
    <xf numFmtId="0" fontId="28" fillId="0" borderId="0" xfId="0" applyFont="1" applyAlignment="1">
      <alignment horizontal="center"/>
    </xf>
    <xf numFmtId="0" fontId="0" fillId="6" borderId="29" xfId="0" applyFill="1" applyBorder="1" applyAlignment="1">
      <alignment horizontal="center" vertical="top"/>
    </xf>
    <xf numFmtId="0" fontId="0" fillId="6" borderId="30" xfId="0" applyFill="1" applyBorder="1" applyAlignment="1">
      <alignment vertical="center" wrapText="1"/>
    </xf>
    <xf numFmtId="0" fontId="0" fillId="6" borderId="30" xfId="0" applyFill="1" applyBorder="1" applyAlignment="1">
      <alignment wrapText="1"/>
    </xf>
    <xf numFmtId="0" fontId="31" fillId="0" borderId="0" xfId="0" applyFont="1" applyAlignment="1">
      <alignment horizontal="center" vertical="center"/>
    </xf>
    <xf numFmtId="0" fontId="31" fillId="4" borderId="0" xfId="0" applyFont="1" applyFill="1" applyAlignment="1">
      <alignment horizontal="center" vertical="center"/>
    </xf>
    <xf numFmtId="9" fontId="31" fillId="0" borderId="0" xfId="2" applyFont="1" applyFill="1" applyAlignment="1">
      <alignment horizontal="center" vertical="center"/>
    </xf>
    <xf numFmtId="0" fontId="14" fillId="0" borderId="0" xfId="0" applyFont="1" applyAlignment="1">
      <alignment horizontal="center" vertical="center"/>
    </xf>
    <xf numFmtId="1" fontId="28" fillId="0" borderId="0" xfId="0" applyNumberFormat="1" applyFont="1"/>
    <xf numFmtId="0" fontId="28" fillId="0" borderId="0" xfId="0" applyFont="1" applyAlignment="1">
      <alignment horizontal="left"/>
    </xf>
    <xf numFmtId="1" fontId="28" fillId="0" borderId="0" xfId="0" applyNumberFormat="1" applyFont="1" applyAlignment="1">
      <alignment horizontal="left"/>
    </xf>
    <xf numFmtId="0" fontId="26" fillId="0" borderId="0" xfId="0" applyFont="1" applyAlignment="1">
      <alignment horizontal="left" vertical="center"/>
    </xf>
    <xf numFmtId="0" fontId="30" fillId="0" borderId="0" xfId="0" applyFont="1" applyAlignment="1">
      <alignment horizontal="left"/>
    </xf>
    <xf numFmtId="0" fontId="30" fillId="0" borderId="0" xfId="0" applyFont="1" applyAlignment="1">
      <alignment horizontal="center"/>
    </xf>
    <xf numFmtId="14" fontId="30" fillId="0" borderId="0" xfId="0" applyNumberFormat="1" applyFont="1" applyAlignment="1">
      <alignment horizontal="center"/>
    </xf>
    <xf numFmtId="1" fontId="34" fillId="0" borderId="2" xfId="0" applyNumberFormat="1" applyFont="1" applyBorder="1" applyAlignment="1">
      <alignment horizontal="center" vertical="center" wrapText="1"/>
    </xf>
    <xf numFmtId="0" fontId="16" fillId="0" borderId="4" xfId="0" applyFont="1" applyBorder="1" applyAlignment="1" applyProtection="1">
      <alignment horizontal="left" vertical="center" wrapText="1"/>
      <protection hidden="1"/>
    </xf>
    <xf numFmtId="0" fontId="16" fillId="0" borderId="4" xfId="0" applyFont="1" applyBorder="1" applyAlignment="1" applyProtection="1">
      <alignment horizontal="center" vertical="center" wrapText="1"/>
      <protection hidden="1"/>
    </xf>
    <xf numFmtId="9" fontId="14" fillId="0" borderId="2" xfId="0" applyNumberFormat="1" applyFont="1" applyBorder="1" applyAlignment="1" applyProtection="1">
      <alignment horizontal="left" vertical="center" wrapText="1"/>
      <protection hidden="1"/>
    </xf>
    <xf numFmtId="9" fontId="14" fillId="0" borderId="6" xfId="0" applyNumberFormat="1" applyFont="1" applyBorder="1" applyAlignment="1" applyProtection="1">
      <alignment horizontal="center" vertical="center" wrapText="1"/>
      <protection hidden="1"/>
    </xf>
    <xf numFmtId="9" fontId="14" fillId="0" borderId="1" xfId="0" applyNumberFormat="1" applyFont="1" applyBorder="1" applyAlignment="1" applyProtection="1">
      <alignment horizontal="left" vertical="center" wrapText="1"/>
      <protection hidden="1"/>
    </xf>
    <xf numFmtId="0" fontId="0" fillId="0" borderId="2" xfId="0" applyBorder="1" applyAlignment="1">
      <alignment horizontal="center" vertical="center" wrapText="1"/>
    </xf>
    <xf numFmtId="0" fontId="16" fillId="0" borderId="4" xfId="0" applyFont="1" applyBorder="1" applyAlignment="1" applyProtection="1">
      <alignment horizontal="justify" vertical="center" wrapText="1"/>
      <protection hidden="1"/>
    </xf>
    <xf numFmtId="0" fontId="0" fillId="0" borderId="2" xfId="0" applyBorder="1" applyAlignment="1">
      <alignment horizontal="justify" vertical="center" wrapText="1"/>
    </xf>
    <xf numFmtId="9" fontId="33" fillId="0" borderId="2" xfId="2" applyFont="1" applyBorder="1" applyAlignment="1" applyProtection="1">
      <alignment horizontal="center" vertical="center" wrapText="1"/>
    </xf>
    <xf numFmtId="165" fontId="14" fillId="0" borderId="2" xfId="0" applyNumberFormat="1" applyFont="1" applyBorder="1" applyAlignment="1" applyProtection="1">
      <alignment horizontal="left" vertical="center" wrapText="1"/>
      <protection hidden="1"/>
    </xf>
    <xf numFmtId="0" fontId="14" fillId="4" borderId="2" xfId="0" applyFont="1" applyFill="1" applyBorder="1" applyAlignment="1" applyProtection="1">
      <alignment horizontal="justify" vertical="center" wrapText="1"/>
      <protection hidden="1"/>
    </xf>
    <xf numFmtId="0" fontId="14" fillId="4" borderId="1" xfId="0" applyFont="1" applyFill="1" applyBorder="1" applyAlignment="1" applyProtection="1">
      <alignment horizontal="justify" vertical="center" wrapText="1"/>
      <protection hidden="1"/>
    </xf>
    <xf numFmtId="0" fontId="27" fillId="4" borderId="2" xfId="0" applyFont="1" applyFill="1" applyBorder="1" applyAlignment="1" applyProtection="1">
      <alignment horizontal="left" vertical="center" wrapText="1"/>
      <protection hidden="1"/>
    </xf>
    <xf numFmtId="1" fontId="31" fillId="0" borderId="0" xfId="0" applyNumberFormat="1" applyFont="1" applyAlignment="1">
      <alignment vertical="top"/>
    </xf>
    <xf numFmtId="0" fontId="29" fillId="0" borderId="0" xfId="0" applyFont="1" applyAlignment="1">
      <alignment horizontal="left"/>
    </xf>
    <xf numFmtId="0" fontId="29" fillId="0" borderId="0" xfId="0" applyFont="1" applyAlignment="1">
      <alignment horizontal="right"/>
    </xf>
    <xf numFmtId="0" fontId="29" fillId="4" borderId="0" xfId="0" applyFont="1" applyFill="1"/>
    <xf numFmtId="9" fontId="26" fillId="0" borderId="26" xfId="2" applyFont="1" applyFill="1" applyBorder="1" applyAlignment="1" applyProtection="1">
      <alignment horizontal="left" vertical="center" wrapText="1"/>
    </xf>
    <xf numFmtId="9" fontId="32" fillId="0" borderId="9" xfId="2" applyFont="1" applyFill="1" applyBorder="1" applyAlignment="1" applyProtection="1">
      <alignment horizontal="center" vertical="center" wrapText="1"/>
    </xf>
    <xf numFmtId="9" fontId="26" fillId="0" borderId="27" xfId="2" applyFont="1" applyFill="1" applyBorder="1" applyAlignment="1" applyProtection="1">
      <alignment horizontal="left" vertical="center" wrapText="1"/>
    </xf>
    <xf numFmtId="9" fontId="32" fillId="0" borderId="12" xfId="2" applyFont="1" applyFill="1" applyBorder="1" applyAlignment="1" applyProtection="1">
      <alignment horizontal="center" vertical="center" wrapText="1"/>
    </xf>
    <xf numFmtId="9" fontId="26" fillId="0" borderId="28" xfId="2" applyFont="1" applyFill="1" applyBorder="1" applyAlignment="1" applyProtection="1">
      <alignment horizontal="left" vertical="center" wrapText="1"/>
    </xf>
    <xf numFmtId="9" fontId="32" fillId="0" borderId="13" xfId="2" applyFont="1" applyFill="1" applyBorder="1" applyAlignment="1" applyProtection="1">
      <alignment horizontal="center" vertical="center" wrapText="1"/>
    </xf>
    <xf numFmtId="0" fontId="26" fillId="0" borderId="26" xfId="0" applyFont="1" applyBorder="1" applyAlignment="1">
      <alignment horizontal="left" vertical="center" wrapText="1"/>
    </xf>
    <xf numFmtId="0" fontId="32" fillId="0" borderId="25" xfId="0" applyFont="1" applyBorder="1" applyAlignment="1">
      <alignment horizontal="center" vertical="center"/>
    </xf>
    <xf numFmtId="0" fontId="26" fillId="0" borderId="27" xfId="0" applyFont="1" applyBorder="1" applyAlignment="1">
      <alignment horizontal="left" vertical="center"/>
    </xf>
    <xf numFmtId="0" fontId="26" fillId="0" borderId="25" xfId="0" applyFont="1" applyBorder="1" applyAlignment="1">
      <alignment horizontal="center" vertical="center"/>
    </xf>
    <xf numFmtId="0" fontId="26" fillId="0" borderId="28" xfId="0" applyFont="1" applyBorder="1" applyAlignment="1">
      <alignment horizontal="left" vertical="center"/>
    </xf>
    <xf numFmtId="0" fontId="30" fillId="0" borderId="25" xfId="0" applyFont="1" applyBorder="1" applyAlignment="1">
      <alignment horizontal="center"/>
    </xf>
    <xf numFmtId="0" fontId="31" fillId="10" borderId="0" xfId="0" applyFont="1" applyFill="1" applyAlignment="1">
      <alignment horizontal="center" vertical="center"/>
    </xf>
    <xf numFmtId="0" fontId="14" fillId="10" borderId="0" xfId="0" applyFont="1" applyFill="1" applyAlignment="1">
      <alignment horizontal="center" vertical="center"/>
    </xf>
    <xf numFmtId="0" fontId="16" fillId="0" borderId="1" xfId="0" applyFont="1" applyBorder="1" applyAlignment="1" applyProtection="1">
      <alignment horizontal="left" vertical="center" wrapText="1"/>
      <protection hidden="1"/>
    </xf>
    <xf numFmtId="0" fontId="2" fillId="2" borderId="2" xfId="0" applyFont="1" applyFill="1" applyBorder="1" applyAlignment="1">
      <alignment horizontal="center" vertical="center" wrapText="1"/>
    </xf>
    <xf numFmtId="0" fontId="2" fillId="2" borderId="2" xfId="0" applyFont="1" applyFill="1" applyBorder="1" applyAlignment="1">
      <alignment vertical="center" wrapText="1"/>
    </xf>
    <xf numFmtId="0" fontId="16" fillId="0" borderId="2" xfId="0" applyFont="1" applyBorder="1" applyAlignment="1" applyProtection="1">
      <alignment horizontal="left" vertical="center" wrapText="1"/>
      <protection hidden="1"/>
    </xf>
    <xf numFmtId="0" fontId="0" fillId="0" borderId="2" xfId="0" applyBorder="1" applyAlignment="1">
      <alignment horizontal="left" wrapText="1"/>
    </xf>
    <xf numFmtId="49" fontId="14" fillId="0" borderId="2" xfId="0" applyNumberFormat="1" applyFont="1" applyBorder="1" applyAlignment="1" applyProtection="1">
      <alignment horizontal="left" vertical="center" wrapText="1"/>
      <protection hidden="1"/>
    </xf>
    <xf numFmtId="9" fontId="14" fillId="0" borderId="2" xfId="0" applyNumberFormat="1" applyFont="1" applyBorder="1" applyAlignment="1" applyProtection="1">
      <alignment horizontal="center" vertical="center" wrapText="1"/>
      <protection hidden="1"/>
    </xf>
    <xf numFmtId="165" fontId="14" fillId="0" borderId="2" xfId="0" applyNumberFormat="1" applyFont="1" applyBorder="1" applyAlignment="1" applyProtection="1">
      <alignment horizontal="center" vertical="center" wrapText="1"/>
      <protection hidden="1"/>
    </xf>
    <xf numFmtId="9" fontId="14" fillId="0" borderId="2" xfId="2" applyFont="1" applyFill="1" applyBorder="1" applyAlignment="1" applyProtection="1">
      <alignment horizontal="center" vertical="center" wrapText="1"/>
      <protection hidden="1"/>
    </xf>
    <xf numFmtId="9" fontId="14" fillId="0" borderId="1" xfId="2" applyFont="1" applyFill="1" applyBorder="1" applyAlignment="1" applyProtection="1">
      <alignment horizontal="center" vertical="center" wrapText="1"/>
      <protection hidden="1"/>
    </xf>
    <xf numFmtId="0" fontId="14" fillId="0" borderId="2" xfId="0" applyFont="1" applyBorder="1" applyAlignment="1">
      <alignment horizontal="center" vertical="center" wrapText="1"/>
    </xf>
    <xf numFmtId="0" fontId="14" fillId="0" borderId="1" xfId="0" applyFont="1" applyBorder="1" applyAlignment="1">
      <alignment horizontal="center" vertical="center" wrapText="1"/>
    </xf>
    <xf numFmtId="1" fontId="14" fillId="0" borderId="2" xfId="0" applyNumberFormat="1" applyFont="1" applyBorder="1" applyAlignment="1">
      <alignment horizontal="center" vertical="center" wrapText="1"/>
    </xf>
    <xf numFmtId="0" fontId="36" fillId="0" borderId="21" xfId="0" applyFont="1" applyBorder="1" applyAlignment="1">
      <alignment horizontal="center" vertical="center" wrapText="1"/>
    </xf>
    <xf numFmtId="3" fontId="14" fillId="0" borderId="2" xfId="0" applyNumberFormat="1" applyFont="1" applyBorder="1" applyAlignment="1">
      <alignment horizontal="center" vertical="center" wrapText="1"/>
    </xf>
    <xf numFmtId="3" fontId="14" fillId="0" borderId="2" xfId="2" applyNumberFormat="1" applyFont="1" applyFill="1" applyBorder="1" applyAlignment="1" applyProtection="1">
      <alignment horizontal="center" vertical="center" wrapText="1"/>
    </xf>
    <xf numFmtId="9" fontId="14" fillId="0" borderId="2" xfId="2" applyFont="1" applyFill="1" applyBorder="1" applyAlignment="1" applyProtection="1">
      <alignment horizontal="center" vertical="center" wrapText="1"/>
    </xf>
    <xf numFmtId="1" fontId="14" fillId="0" borderId="2" xfId="2" applyNumberFormat="1" applyFont="1" applyFill="1" applyBorder="1" applyAlignment="1" applyProtection="1">
      <alignment horizontal="center" vertical="center" wrapText="1"/>
    </xf>
    <xf numFmtId="0" fontId="16" fillId="0" borderId="2" xfId="0" applyFont="1" applyBorder="1" applyAlignment="1" applyProtection="1">
      <alignment horizontal="center" vertical="center" wrapText="1"/>
      <protection hidden="1"/>
    </xf>
    <xf numFmtId="9" fontId="14" fillId="0" borderId="2" xfId="0" applyNumberFormat="1" applyFont="1" applyBorder="1" applyAlignment="1">
      <alignment horizontal="center" vertical="center" wrapText="1"/>
    </xf>
    <xf numFmtId="9" fontId="16" fillId="0" borderId="2" xfId="0" applyNumberFormat="1" applyFont="1" applyBorder="1" applyAlignment="1" applyProtection="1">
      <alignment horizontal="center" vertical="center" wrapText="1"/>
      <protection hidden="1"/>
    </xf>
    <xf numFmtId="0" fontId="36" fillId="0" borderId="1" xfId="0" applyFont="1" applyBorder="1" applyAlignment="1">
      <alignment horizontal="center" vertical="center" wrapText="1"/>
    </xf>
    <xf numFmtId="9" fontId="33" fillId="0" borderId="2" xfId="0" applyNumberFormat="1" applyFont="1" applyBorder="1" applyAlignment="1">
      <alignment horizontal="center" vertical="center" wrapText="1"/>
    </xf>
    <xf numFmtId="0" fontId="35" fillId="0" borderId="31" xfId="0" applyFont="1" applyBorder="1" applyAlignment="1">
      <alignment horizontal="left" vertical="center" wrapText="1"/>
    </xf>
    <xf numFmtId="0" fontId="35" fillId="0" borderId="2" xfId="0" applyFont="1" applyBorder="1" applyAlignment="1">
      <alignment horizontal="left" vertical="center" wrapText="1"/>
    </xf>
    <xf numFmtId="0" fontId="36" fillId="0" borderId="31" xfId="0" applyFont="1" applyBorder="1" applyAlignment="1">
      <alignment horizontal="center" vertical="center" wrapText="1"/>
    </xf>
    <xf numFmtId="0" fontId="36" fillId="0" borderId="2" xfId="0" applyFont="1" applyBorder="1" applyAlignment="1">
      <alignment horizontal="center" vertical="center" wrapText="1"/>
    </xf>
    <xf numFmtId="9" fontId="36" fillId="0" borderId="2" xfId="0" applyNumberFormat="1" applyFont="1" applyBorder="1" applyAlignment="1">
      <alignment horizontal="center" vertical="center" wrapText="1"/>
    </xf>
    <xf numFmtId="9" fontId="16" fillId="0" borderId="2" xfId="2" applyFont="1" applyFill="1" applyBorder="1" applyAlignment="1" applyProtection="1">
      <alignment horizontal="center" vertical="center" wrapText="1"/>
      <protection hidden="1"/>
    </xf>
    <xf numFmtId="3" fontId="33" fillId="0" borderId="2" xfId="2" applyNumberFormat="1" applyFont="1" applyFill="1" applyBorder="1" applyAlignment="1" applyProtection="1">
      <alignment horizontal="center" vertical="center" wrapText="1"/>
    </xf>
    <xf numFmtId="3" fontId="16" fillId="0" borderId="2" xfId="0" applyNumberFormat="1" applyFont="1" applyBorder="1" applyAlignment="1" applyProtection="1">
      <alignment horizontal="center" vertical="center" wrapText="1"/>
      <protection hidden="1"/>
    </xf>
    <xf numFmtId="9" fontId="33" fillId="0" borderId="2" xfId="2" applyFont="1" applyFill="1" applyBorder="1" applyAlignment="1" applyProtection="1">
      <alignment horizontal="center" vertical="center" wrapText="1"/>
    </xf>
    <xf numFmtId="0" fontId="14" fillId="0" borderId="2" xfId="0" applyFont="1" applyBorder="1" applyAlignment="1" applyProtection="1">
      <alignment horizontal="left" vertical="center" wrapText="1"/>
      <protection hidden="1"/>
    </xf>
    <xf numFmtId="9" fontId="14" fillId="0" borderId="5" xfId="0" applyNumberFormat="1" applyFont="1" applyBorder="1" applyAlignment="1" applyProtection="1">
      <alignment horizontal="center" vertical="center" wrapText="1"/>
      <protection hidden="1"/>
    </xf>
    <xf numFmtId="9" fontId="14" fillId="0" borderId="6" xfId="2" applyFont="1" applyFill="1" applyBorder="1" applyAlignment="1" applyProtection="1">
      <alignment horizontal="center" vertical="center" wrapText="1"/>
      <protection hidden="1"/>
    </xf>
    <xf numFmtId="9" fontId="14" fillId="0" borderId="21" xfId="2" applyFont="1" applyFill="1" applyBorder="1" applyAlignment="1" applyProtection="1">
      <alignment horizontal="center" vertical="center" wrapText="1"/>
      <protection hidden="1"/>
    </xf>
    <xf numFmtId="9" fontId="14" fillId="0" borderId="6" xfId="0" applyNumberFormat="1" applyFont="1" applyBorder="1" applyAlignment="1" applyProtection="1">
      <alignment horizontal="left" vertical="center" wrapText="1"/>
      <protection hidden="1"/>
    </xf>
    <xf numFmtId="1" fontId="14" fillId="0" borderId="4" xfId="0" applyNumberFormat="1" applyFont="1" applyBorder="1" applyAlignment="1">
      <alignment horizontal="center" vertical="center" wrapText="1"/>
    </xf>
    <xf numFmtId="0" fontId="16" fillId="0" borderId="2" xfId="0" applyFont="1" applyBorder="1" applyAlignment="1">
      <alignment horizontal="left" vertical="center" wrapText="1"/>
    </xf>
    <xf numFmtId="0" fontId="16" fillId="0" borderId="2" xfId="0" applyFont="1" applyBorder="1" applyAlignment="1">
      <alignment horizontal="center" vertical="center" wrapText="1"/>
    </xf>
    <xf numFmtId="0" fontId="20" fillId="0" borderId="2" xfId="0" applyFont="1" applyBorder="1" applyAlignment="1">
      <alignment horizontal="left" vertical="center" wrapText="1"/>
    </xf>
    <xf numFmtId="0" fontId="20" fillId="0" borderId="2" xfId="0" applyFont="1" applyBorder="1" applyAlignment="1">
      <alignment horizontal="center" vertical="center" wrapText="1"/>
    </xf>
    <xf numFmtId="0" fontId="41" fillId="0" borderId="2" xfId="0" applyFont="1" applyBorder="1" applyAlignment="1">
      <alignment horizontal="left" vertical="center" wrapText="1"/>
    </xf>
    <xf numFmtId="9" fontId="14" fillId="0" borderId="2" xfId="2" applyFont="1" applyFill="1" applyBorder="1" applyAlignment="1" applyProtection="1">
      <alignment horizontal="left" vertical="center" wrapText="1"/>
      <protection hidden="1"/>
    </xf>
    <xf numFmtId="9" fontId="16" fillId="0" borderId="2" xfId="2" applyFont="1" applyFill="1" applyBorder="1" applyAlignment="1" applyProtection="1">
      <alignment horizontal="left" vertical="center" wrapText="1"/>
      <protection hidden="1"/>
    </xf>
    <xf numFmtId="0" fontId="14" fillId="0" borderId="2" xfId="0" applyFont="1" applyBorder="1" applyAlignment="1">
      <alignment horizontal="left" vertical="center" wrapText="1"/>
    </xf>
    <xf numFmtId="0" fontId="36" fillId="0" borderId="2" xfId="0" applyFont="1" applyBorder="1" applyAlignment="1">
      <alignment horizontal="left" vertical="center" wrapText="1"/>
    </xf>
    <xf numFmtId="0" fontId="43" fillId="0" borderId="2" xfId="0" applyFont="1" applyBorder="1" applyAlignment="1">
      <alignment horizontal="center" vertical="center" wrapText="1"/>
    </xf>
    <xf numFmtId="1" fontId="33" fillId="0" borderId="2" xfId="0" applyNumberFormat="1" applyFont="1" applyBorder="1" applyAlignment="1">
      <alignment horizontal="center" vertical="center" wrapText="1"/>
    </xf>
    <xf numFmtId="1" fontId="36" fillId="0" borderId="2" xfId="0" applyNumberFormat="1" applyFont="1" applyBorder="1" applyAlignment="1">
      <alignment horizontal="center" vertical="center" wrapText="1"/>
    </xf>
    <xf numFmtId="1" fontId="16" fillId="0" borderId="2" xfId="0" applyNumberFormat="1" applyFont="1" applyBorder="1" applyAlignment="1" applyProtection="1">
      <alignment horizontal="center" vertical="center" wrapText="1"/>
      <protection hidden="1"/>
    </xf>
    <xf numFmtId="0" fontId="36" fillId="0" borderId="22" xfId="0" applyFont="1" applyBorder="1" applyAlignment="1">
      <alignment horizontal="left" vertical="center" wrapText="1"/>
    </xf>
    <xf numFmtId="0" fontId="33" fillId="0" borderId="2" xfId="4" applyNumberFormat="1" applyFont="1" applyFill="1" applyBorder="1" applyAlignment="1" applyProtection="1">
      <alignment horizontal="center" vertical="center" wrapText="1"/>
    </xf>
    <xf numFmtId="9" fontId="37" fillId="0" borderId="2" xfId="0" applyNumberFormat="1" applyFont="1" applyBorder="1" applyAlignment="1">
      <alignment horizontal="center" vertical="center" wrapText="1"/>
    </xf>
    <xf numFmtId="0" fontId="16" fillId="0" borderId="5" xfId="0" applyFont="1" applyBorder="1" applyAlignment="1" applyProtection="1">
      <alignment horizontal="left" vertical="center" wrapText="1"/>
      <protection hidden="1"/>
    </xf>
    <xf numFmtId="165" fontId="14" fillId="0" borderId="5" xfId="0" applyNumberFormat="1" applyFont="1" applyBorder="1" applyAlignment="1" applyProtection="1">
      <alignment horizontal="center" vertical="center" wrapText="1"/>
      <protection hidden="1"/>
    </xf>
    <xf numFmtId="1" fontId="14" fillId="0" borderId="4" xfId="2" applyNumberFormat="1" applyFont="1" applyFill="1" applyBorder="1" applyAlignment="1" applyProtection="1">
      <alignment horizontal="center" vertical="center" wrapText="1"/>
    </xf>
    <xf numFmtId="49" fontId="14" fillId="0" borderId="6" xfId="0" applyNumberFormat="1" applyFont="1" applyBorder="1" applyAlignment="1" applyProtection="1">
      <alignment horizontal="center" vertical="center" wrapText="1"/>
      <protection hidden="1"/>
    </xf>
    <xf numFmtId="165" fontId="14" fillId="0" borderId="6" xfId="0" applyNumberFormat="1" applyFont="1" applyBorder="1" applyAlignment="1" applyProtection="1">
      <alignment horizontal="center" vertical="center" wrapText="1"/>
      <protection hidden="1"/>
    </xf>
    <xf numFmtId="9" fontId="14" fillId="0" borderId="5" xfId="2" applyFont="1" applyFill="1" applyBorder="1" applyAlignment="1" applyProtection="1">
      <alignment horizontal="center" vertical="center" wrapText="1"/>
      <protection hidden="1"/>
    </xf>
    <xf numFmtId="0" fontId="36" fillId="0" borderId="5" xfId="0" applyFont="1" applyBorder="1" applyAlignment="1">
      <alignment horizontal="center" vertical="center" wrapText="1"/>
    </xf>
    <xf numFmtId="0" fontId="14" fillId="0" borderId="5" xfId="0" applyFont="1" applyBorder="1" applyAlignment="1">
      <alignment horizontal="center" vertical="center" wrapText="1"/>
    </xf>
    <xf numFmtId="9" fontId="14" fillId="0" borderId="5" xfId="0" applyNumberFormat="1" applyFont="1" applyBorder="1" applyAlignment="1">
      <alignment horizontal="center" vertical="center" wrapText="1"/>
    </xf>
    <xf numFmtId="1" fontId="14" fillId="0" borderId="5" xfId="0" applyNumberFormat="1" applyFont="1" applyBorder="1" applyAlignment="1">
      <alignment horizontal="center" vertical="center" wrapText="1"/>
    </xf>
    <xf numFmtId="9" fontId="14" fillId="0" borderId="5" xfId="2" applyFont="1" applyFill="1" applyBorder="1" applyAlignment="1" applyProtection="1">
      <alignment horizontal="center" vertical="center" wrapText="1"/>
    </xf>
    <xf numFmtId="1" fontId="14" fillId="0" borderId="5" xfId="2" applyNumberFormat="1" applyFont="1" applyFill="1" applyBorder="1" applyAlignment="1" applyProtection="1">
      <alignment horizontal="center" vertical="center" wrapText="1"/>
    </xf>
    <xf numFmtId="49" fontId="14" fillId="0" borderId="2" xfId="0" applyNumberFormat="1" applyFont="1" applyBorder="1" applyAlignment="1" applyProtection="1">
      <alignment horizontal="center" vertical="center" wrapText="1"/>
      <protection hidden="1"/>
    </xf>
    <xf numFmtId="0" fontId="16" fillId="0" borderId="16" xfId="0" applyFont="1" applyBorder="1" applyAlignment="1" applyProtection="1">
      <alignment horizontal="center" vertical="center" wrapText="1"/>
      <protection hidden="1"/>
    </xf>
    <xf numFmtId="3" fontId="16" fillId="0" borderId="3" xfId="0" applyNumberFormat="1" applyFont="1" applyBorder="1" applyAlignment="1" applyProtection="1">
      <alignment horizontal="center" vertical="center" wrapText="1"/>
      <protection hidden="1"/>
    </xf>
    <xf numFmtId="0" fontId="14" fillId="0" borderId="2" xfId="0" applyFont="1" applyBorder="1" applyAlignment="1" applyProtection="1">
      <alignment horizontal="center" vertical="center" wrapText="1"/>
      <protection hidden="1"/>
    </xf>
    <xf numFmtId="0" fontId="14" fillId="0" borderId="1" xfId="0" applyFont="1" applyBorder="1" applyAlignment="1" applyProtection="1">
      <alignment horizontal="center" vertical="center" wrapText="1"/>
      <protection hidden="1"/>
    </xf>
    <xf numFmtId="0" fontId="0" fillId="0" borderId="2" xfId="0" applyBorder="1" applyAlignment="1">
      <alignment vertical="center" wrapText="1"/>
    </xf>
    <xf numFmtId="9" fontId="33" fillId="0" borderId="4" xfId="0" applyNumberFormat="1" applyFont="1" applyBorder="1" applyAlignment="1">
      <alignment horizontal="center" vertical="center" wrapText="1"/>
    </xf>
    <xf numFmtId="9" fontId="37" fillId="0" borderId="4" xfId="0" applyNumberFormat="1" applyFont="1" applyBorder="1" applyAlignment="1">
      <alignment horizontal="center" vertical="center" wrapText="1"/>
    </xf>
    <xf numFmtId="9" fontId="16" fillId="0" borderId="4" xfId="2" applyFont="1" applyFill="1" applyBorder="1" applyAlignment="1" applyProtection="1">
      <alignment horizontal="center" vertical="center" wrapText="1"/>
      <protection hidden="1"/>
    </xf>
    <xf numFmtId="9" fontId="16" fillId="0" borderId="4" xfId="0" applyNumberFormat="1" applyFont="1" applyBorder="1" applyAlignment="1" applyProtection="1">
      <alignment horizontal="center" vertical="center" wrapText="1"/>
      <protection hidden="1"/>
    </xf>
    <xf numFmtId="0" fontId="16" fillId="0" borderId="2" xfId="0" applyFont="1" applyBorder="1" applyAlignment="1" applyProtection="1">
      <alignment vertical="center" wrapText="1"/>
      <protection hidden="1"/>
    </xf>
    <xf numFmtId="9" fontId="14" fillId="0" borderId="6" xfId="2" applyFont="1" applyFill="1" applyBorder="1" applyAlignment="1" applyProtection="1">
      <alignment horizontal="justify" vertical="center" wrapText="1"/>
      <protection hidden="1"/>
    </xf>
    <xf numFmtId="9" fontId="14" fillId="0" borderId="21" xfId="2" applyFont="1" applyFill="1" applyBorder="1" applyAlignment="1" applyProtection="1">
      <alignment horizontal="justify" vertical="center" wrapText="1"/>
      <protection hidden="1"/>
    </xf>
    <xf numFmtId="0" fontId="14" fillId="0" borderId="2" xfId="0" applyFont="1" applyBorder="1" applyAlignment="1" applyProtection="1">
      <alignment horizontal="justify" vertical="center" wrapText="1"/>
      <protection hidden="1"/>
    </xf>
    <xf numFmtId="0" fontId="14" fillId="0" borderId="1" xfId="0" applyFont="1" applyBorder="1" applyAlignment="1" applyProtection="1">
      <alignment horizontal="justify" vertical="center" wrapText="1"/>
      <protection hidden="1"/>
    </xf>
    <xf numFmtId="9" fontId="16" fillId="0" borderId="2" xfId="0" applyNumberFormat="1" applyFont="1" applyBorder="1" applyAlignment="1">
      <alignment horizontal="center" vertical="center" wrapText="1"/>
    </xf>
    <xf numFmtId="6" fontId="20" fillId="0" borderId="2" xfId="0" applyNumberFormat="1" applyFont="1" applyBorder="1" applyAlignment="1">
      <alignment horizontal="left" vertical="center" wrapText="1"/>
    </xf>
    <xf numFmtId="0" fontId="20" fillId="0" borderId="2" xfId="0" applyFont="1" applyBorder="1" applyAlignment="1">
      <alignment vertical="center" wrapText="1"/>
    </xf>
    <xf numFmtId="0" fontId="38" fillId="0" borderId="2" xfId="0" applyFont="1" applyBorder="1" applyAlignment="1">
      <alignment vertical="center" wrapText="1"/>
    </xf>
    <xf numFmtId="0" fontId="38" fillId="0" borderId="2" xfId="0" applyFont="1" applyBorder="1" applyAlignment="1">
      <alignment horizontal="center" vertical="center" wrapText="1"/>
    </xf>
    <xf numFmtId="9" fontId="39" fillId="0" borderId="2" xfId="0" applyNumberFormat="1" applyFont="1" applyBorder="1" applyAlignment="1">
      <alignment horizontal="center" vertical="center" wrapText="1"/>
    </xf>
    <xf numFmtId="9" fontId="20" fillId="0" borderId="4" xfId="0" applyNumberFormat="1" applyFont="1" applyBorder="1" applyAlignment="1">
      <alignment horizontal="center" vertical="center" wrapText="1"/>
    </xf>
    <xf numFmtId="9" fontId="40" fillId="0" borderId="4" xfId="0" applyNumberFormat="1" applyFont="1" applyBorder="1" applyAlignment="1">
      <alignment horizontal="center" vertical="center" wrapText="1"/>
    </xf>
    <xf numFmtId="9" fontId="40" fillId="0" borderId="2" xfId="0" applyNumberFormat="1" applyFont="1" applyBorder="1" applyAlignment="1">
      <alignment horizontal="center" vertical="center" wrapText="1"/>
    </xf>
    <xf numFmtId="9" fontId="20" fillId="0" borderId="2" xfId="0" applyNumberFormat="1" applyFont="1" applyBorder="1" applyAlignment="1">
      <alignment horizontal="center" vertical="center" wrapText="1"/>
    </xf>
    <xf numFmtId="0" fontId="20" fillId="0" borderId="6" xfId="0" applyFont="1" applyBorder="1" applyAlignment="1">
      <alignment horizontal="center" vertical="center" wrapText="1"/>
    </xf>
    <xf numFmtId="0" fontId="20" fillId="0" borderId="21" xfId="0" applyFont="1" applyBorder="1" applyAlignment="1">
      <alignment horizontal="center" vertical="center" wrapText="1"/>
    </xf>
    <xf numFmtId="9" fontId="14" fillId="0" borderId="1" xfId="0" applyNumberFormat="1" applyFont="1" applyBorder="1" applyAlignment="1" applyProtection="1">
      <alignment horizontal="center" vertical="center" wrapText="1"/>
      <protection hidden="1"/>
    </xf>
    <xf numFmtId="0" fontId="9" fillId="0" borderId="2" xfId="0" applyFont="1" applyBorder="1" applyAlignment="1" applyProtection="1">
      <alignment horizontal="left" vertical="center" wrapText="1"/>
      <protection hidden="1"/>
    </xf>
    <xf numFmtId="0" fontId="9" fillId="0" borderId="4" xfId="0" applyFont="1" applyBorder="1" applyAlignment="1" applyProtection="1">
      <alignment horizontal="left" vertical="center" wrapText="1"/>
      <protection hidden="1"/>
    </xf>
    <xf numFmtId="9" fontId="0" fillId="0" borderId="2" xfId="0" applyNumberFormat="1" applyBorder="1" applyAlignment="1" applyProtection="1">
      <alignment horizontal="left" vertical="center" wrapText="1"/>
      <protection hidden="1"/>
    </xf>
    <xf numFmtId="9" fontId="0" fillId="0" borderId="6" xfId="0" applyNumberFormat="1" applyBorder="1" applyAlignment="1" applyProtection="1">
      <alignment horizontal="left" vertical="center" wrapText="1"/>
      <protection hidden="1"/>
    </xf>
    <xf numFmtId="14" fontId="0" fillId="0" borderId="2" xfId="0" applyNumberFormat="1" applyBorder="1" applyAlignment="1" applyProtection="1">
      <alignment horizontal="left" vertical="center" wrapText="1"/>
      <protection hidden="1"/>
    </xf>
    <xf numFmtId="14" fontId="9" fillId="0" borderId="4" xfId="0" applyNumberFormat="1" applyFont="1" applyBorder="1" applyAlignment="1" applyProtection="1">
      <alignment horizontal="center" vertical="center" wrapText="1"/>
      <protection hidden="1"/>
    </xf>
    <xf numFmtId="9" fontId="0" fillId="0" borderId="2" xfId="0" applyNumberFormat="1" applyBorder="1" applyAlignment="1">
      <alignment horizontal="center" vertical="center" wrapText="1"/>
    </xf>
    <xf numFmtId="9" fontId="0" fillId="0" borderId="4" xfId="2" applyFont="1" applyFill="1" applyBorder="1" applyAlignment="1" applyProtection="1">
      <alignment horizontal="center" vertical="center" wrapText="1"/>
    </xf>
    <xf numFmtId="9" fontId="0" fillId="0" borderId="2" xfId="2" applyFont="1" applyFill="1" applyBorder="1" applyAlignment="1" applyProtection="1">
      <alignment horizontal="center" vertical="center" wrapText="1"/>
    </xf>
    <xf numFmtId="9" fontId="0" fillId="0" borderId="6" xfId="2" applyFont="1" applyFill="1" applyBorder="1" applyAlignment="1" applyProtection="1">
      <alignment horizontal="center" vertical="center" wrapText="1"/>
      <protection hidden="1"/>
    </xf>
    <xf numFmtId="9" fontId="0" fillId="0" borderId="21" xfId="2" applyFont="1" applyFill="1" applyBorder="1" applyAlignment="1" applyProtection="1">
      <alignment horizontal="center" vertical="center" wrapText="1"/>
      <protection hidden="1"/>
    </xf>
    <xf numFmtId="166" fontId="0" fillId="0" borderId="2" xfId="0" applyNumberFormat="1" applyBorder="1" applyAlignment="1" applyProtection="1">
      <alignment horizontal="center" vertical="center" wrapText="1"/>
      <protection hidden="1"/>
    </xf>
    <xf numFmtId="0" fontId="0" fillId="0" borderId="2" xfId="0" applyBorder="1" applyAlignment="1">
      <alignment horizontal="left" vertical="center" wrapText="1"/>
    </xf>
    <xf numFmtId="0" fontId="9" fillId="0" borderId="16" xfId="0" applyFont="1" applyBorder="1" applyAlignment="1" applyProtection="1">
      <alignment horizontal="left" vertical="center" wrapText="1"/>
      <protection hidden="1"/>
    </xf>
    <xf numFmtId="49" fontId="0" fillId="0" borderId="6" xfId="0" applyNumberFormat="1" applyBorder="1" applyAlignment="1" applyProtection="1">
      <alignment horizontal="left" vertical="center" wrapText="1"/>
      <protection hidden="1"/>
    </xf>
    <xf numFmtId="166" fontId="0" fillId="0" borderId="6" xfId="0" applyNumberFormat="1" applyBorder="1" applyAlignment="1" applyProtection="1">
      <alignment horizontal="center" vertical="center" wrapText="1"/>
      <protection hidden="1"/>
    </xf>
    <xf numFmtId="0" fontId="35" fillId="0" borderId="4" xfId="0" applyFont="1" applyBorder="1" applyAlignment="1" applyProtection="1">
      <alignment horizontal="left" vertical="center" wrapText="1"/>
      <protection hidden="1"/>
    </xf>
    <xf numFmtId="9" fontId="36" fillId="0" borderId="2" xfId="0" applyNumberFormat="1" applyFont="1" applyBorder="1" applyAlignment="1" applyProtection="1">
      <alignment horizontal="left" vertical="center" wrapText="1"/>
      <protection hidden="1"/>
    </xf>
    <xf numFmtId="49" fontId="36" fillId="0" borderId="2" xfId="0" applyNumberFormat="1" applyFont="1" applyBorder="1" applyAlignment="1" applyProtection="1">
      <alignment horizontal="center" vertical="center" wrapText="1"/>
      <protection hidden="1"/>
    </xf>
    <xf numFmtId="165" fontId="36" fillId="0" borderId="2" xfId="0" applyNumberFormat="1" applyFont="1" applyBorder="1" applyAlignment="1" applyProtection="1">
      <alignment horizontal="left" vertical="center" wrapText="1"/>
      <protection hidden="1"/>
    </xf>
    <xf numFmtId="9" fontId="36" fillId="0" borderId="2" xfId="2" applyFont="1" applyFill="1" applyBorder="1" applyAlignment="1" applyProtection="1">
      <alignment horizontal="center" vertical="center" wrapText="1"/>
      <protection hidden="1"/>
    </xf>
    <xf numFmtId="9" fontId="36" fillId="0" borderId="1" xfId="2" applyFont="1" applyFill="1" applyBorder="1" applyAlignment="1" applyProtection="1">
      <alignment horizontal="center" vertical="center" wrapText="1"/>
      <protection hidden="1"/>
    </xf>
    <xf numFmtId="9" fontId="36" fillId="0" borderId="2" xfId="2" applyFont="1" applyFill="1" applyBorder="1" applyAlignment="1" applyProtection="1">
      <alignment horizontal="center" vertical="center" wrapText="1"/>
    </xf>
    <xf numFmtId="9" fontId="36" fillId="0" borderId="4" xfId="2" applyFont="1" applyFill="1" applyBorder="1" applyAlignment="1" applyProtection="1">
      <alignment horizontal="center" vertical="center" wrapText="1"/>
    </xf>
    <xf numFmtId="0" fontId="35" fillId="0" borderId="16" xfId="0" applyFont="1" applyBorder="1" applyAlignment="1" applyProtection="1">
      <alignment horizontal="left" vertical="center" wrapText="1"/>
      <protection hidden="1"/>
    </xf>
    <xf numFmtId="9" fontId="36" fillId="0" borderId="6" xfId="0" applyNumberFormat="1" applyFont="1" applyBorder="1" applyAlignment="1" applyProtection="1">
      <alignment horizontal="left" vertical="center" wrapText="1"/>
      <protection hidden="1"/>
    </xf>
    <xf numFmtId="0" fontId="35" fillId="0" borderId="5" xfId="0" applyFont="1" applyBorder="1" applyAlignment="1" applyProtection="1">
      <alignment horizontal="left" vertical="center" wrapText="1"/>
      <protection hidden="1"/>
    </xf>
    <xf numFmtId="9" fontId="36" fillId="0" borderId="5" xfId="0" applyNumberFormat="1" applyFont="1" applyBorder="1" applyAlignment="1" applyProtection="1">
      <alignment horizontal="left" vertical="center" wrapText="1"/>
      <protection hidden="1"/>
    </xf>
    <xf numFmtId="49" fontId="36" fillId="0" borderId="5" xfId="0" applyNumberFormat="1" applyFont="1" applyBorder="1" applyAlignment="1" applyProtection="1">
      <alignment horizontal="center" vertical="center" wrapText="1"/>
      <protection hidden="1"/>
    </xf>
    <xf numFmtId="49" fontId="36" fillId="0" borderId="5" xfId="0" applyNumberFormat="1" applyFont="1" applyBorder="1" applyAlignment="1" applyProtection="1">
      <alignment horizontal="left" vertical="center" wrapText="1"/>
      <protection hidden="1"/>
    </xf>
    <xf numFmtId="165" fontId="36" fillId="0" borderId="5" xfId="0" applyNumberFormat="1" applyFont="1" applyBorder="1" applyAlignment="1" applyProtection="1">
      <alignment horizontal="center" vertical="center" wrapText="1"/>
      <protection hidden="1"/>
    </xf>
    <xf numFmtId="9" fontId="36" fillId="0" borderId="5" xfId="2" applyFont="1" applyFill="1" applyBorder="1" applyAlignment="1" applyProtection="1">
      <alignment horizontal="center" vertical="center" wrapText="1"/>
      <protection hidden="1"/>
    </xf>
    <xf numFmtId="0" fontId="0" fillId="0" borderId="5" xfId="0" applyBorder="1" applyAlignment="1">
      <alignment horizontal="left" vertical="center" wrapText="1"/>
    </xf>
    <xf numFmtId="9" fontId="36" fillId="0" borderId="5" xfId="2" applyFont="1" applyFill="1" applyBorder="1" applyAlignment="1" applyProtection="1">
      <alignment horizontal="center" vertical="center" wrapText="1"/>
    </xf>
    <xf numFmtId="49" fontId="0" fillId="0" borderId="2" xfId="0" applyNumberFormat="1" applyBorder="1" applyAlignment="1" applyProtection="1">
      <alignment horizontal="center" vertical="center" wrapText="1"/>
      <protection hidden="1"/>
    </xf>
    <xf numFmtId="9" fontId="0" fillId="0" borderId="2" xfId="0" applyNumberFormat="1" applyBorder="1" applyAlignment="1" applyProtection="1">
      <alignment horizontal="center" vertical="center" wrapText="1"/>
      <protection hidden="1"/>
    </xf>
    <xf numFmtId="165" fontId="0" fillId="0" borderId="2" xfId="0" applyNumberFormat="1" applyBorder="1" applyAlignment="1" applyProtection="1">
      <alignment horizontal="center" vertical="center" wrapText="1"/>
      <protection hidden="1"/>
    </xf>
    <xf numFmtId="9" fontId="0" fillId="0" borderId="1" xfId="2" quotePrefix="1" applyFont="1" applyFill="1" applyBorder="1" applyAlignment="1" applyProtection="1">
      <alignment horizontal="center" vertical="center" wrapText="1"/>
      <protection hidden="1"/>
    </xf>
    <xf numFmtId="9" fontId="38" fillId="0" borderId="2" xfId="0" applyNumberFormat="1" applyFont="1" applyBorder="1" applyAlignment="1">
      <alignment horizontal="center" vertical="center" wrapText="1"/>
    </xf>
    <xf numFmtId="9" fontId="0" fillId="0" borderId="6" xfId="0" applyNumberFormat="1" applyBorder="1" applyAlignment="1" applyProtection="1">
      <alignment horizontal="center" vertical="center" wrapText="1"/>
      <protection hidden="1"/>
    </xf>
    <xf numFmtId="9" fontId="0" fillId="0" borderId="6" xfId="2" quotePrefix="1" applyFont="1" applyFill="1" applyBorder="1" applyAlignment="1" applyProtection="1">
      <alignment horizontal="center" vertical="center" wrapText="1"/>
      <protection hidden="1"/>
    </xf>
    <xf numFmtId="9" fontId="9" fillId="0" borderId="16" xfId="2" applyFont="1" applyFill="1" applyBorder="1" applyAlignment="1" applyProtection="1">
      <alignment horizontal="left" vertical="center" wrapText="1"/>
      <protection hidden="1"/>
    </xf>
    <xf numFmtId="9" fontId="38" fillId="0" borderId="16" xfId="0" applyNumberFormat="1" applyFont="1" applyBorder="1" applyAlignment="1" applyProtection="1">
      <alignment horizontal="left" vertical="center" wrapText="1"/>
      <protection hidden="1"/>
    </xf>
    <xf numFmtId="9" fontId="38" fillId="0" borderId="24" xfId="0" applyNumberFormat="1" applyFont="1" applyBorder="1" applyAlignment="1" applyProtection="1">
      <alignment horizontal="left" vertical="center" wrapText="1"/>
      <protection hidden="1"/>
    </xf>
    <xf numFmtId="9" fontId="38" fillId="0" borderId="21" xfId="0" applyNumberFormat="1" applyFont="1" applyBorder="1" applyAlignment="1" applyProtection="1">
      <alignment horizontal="left" vertical="center" wrapText="1"/>
      <protection hidden="1"/>
    </xf>
    <xf numFmtId="9" fontId="38" fillId="0" borderId="6" xfId="0" applyNumberFormat="1" applyFont="1" applyBorder="1" applyAlignment="1" applyProtection="1">
      <alignment horizontal="left" vertical="center" wrapText="1"/>
      <protection hidden="1"/>
    </xf>
    <xf numFmtId="14" fontId="38" fillId="0" borderId="16" xfId="0" applyNumberFormat="1" applyFont="1" applyBorder="1" applyAlignment="1" applyProtection="1">
      <alignment horizontal="left" vertical="center" wrapText="1"/>
      <protection hidden="1"/>
    </xf>
    <xf numFmtId="0" fontId="38" fillId="0" borderId="16" xfId="0" applyFont="1" applyBorder="1" applyAlignment="1" applyProtection="1">
      <alignment horizontal="center" vertical="center" wrapText="1"/>
      <protection hidden="1"/>
    </xf>
    <xf numFmtId="0" fontId="38" fillId="0" borderId="24" xfId="0" applyFont="1" applyBorder="1" applyAlignment="1" applyProtection="1">
      <alignment horizontal="center" vertical="center" wrapText="1"/>
      <protection hidden="1"/>
    </xf>
    <xf numFmtId="0" fontId="38" fillId="0" borderId="4" xfId="0" applyFont="1" applyBorder="1" applyAlignment="1">
      <alignment vertical="center" wrapText="1"/>
    </xf>
    <xf numFmtId="9" fontId="9" fillId="0" borderId="4" xfId="2" applyFont="1" applyFill="1" applyBorder="1" applyAlignment="1" applyProtection="1">
      <alignment horizontal="center" vertical="center" wrapText="1"/>
      <protection hidden="1"/>
    </xf>
    <xf numFmtId="49" fontId="0" fillId="0" borderId="2" xfId="0" applyNumberFormat="1" applyBorder="1" applyAlignment="1" applyProtection="1">
      <alignment horizontal="left" vertical="center" wrapText="1"/>
      <protection hidden="1"/>
    </xf>
    <xf numFmtId="165" fontId="0" fillId="0" borderId="2" xfId="0" applyNumberFormat="1" applyBorder="1" applyAlignment="1" applyProtection="1">
      <alignment horizontal="left" vertical="center" wrapText="1"/>
      <protection hidden="1"/>
    </xf>
    <xf numFmtId="9" fontId="0" fillId="0" borderId="1" xfId="2" applyFont="1" applyFill="1" applyBorder="1" applyAlignment="1" applyProtection="1">
      <alignment horizontal="center" vertical="center" wrapText="1"/>
      <protection hidden="1"/>
    </xf>
    <xf numFmtId="9" fontId="9" fillId="0" borderId="16" xfId="2" applyFont="1" applyFill="1" applyBorder="1" applyAlignment="1" applyProtection="1">
      <alignment horizontal="center" vertical="center" wrapText="1"/>
      <protection hidden="1"/>
    </xf>
    <xf numFmtId="9" fontId="38" fillId="0" borderId="4" xfId="0" applyNumberFormat="1" applyFont="1" applyBorder="1" applyAlignment="1">
      <alignment horizontal="center" vertical="center" wrapText="1"/>
    </xf>
    <xf numFmtId="9" fontId="9" fillId="0" borderId="3" xfId="2" applyFont="1" applyFill="1" applyBorder="1" applyAlignment="1" applyProtection="1">
      <alignment horizontal="center" vertical="center" wrapText="1"/>
      <protection hidden="1"/>
    </xf>
    <xf numFmtId="9" fontId="0" fillId="0" borderId="1" xfId="0" applyNumberFormat="1" applyBorder="1" applyAlignment="1" applyProtection="1">
      <alignment horizontal="left" vertical="center" wrapText="1"/>
      <protection hidden="1"/>
    </xf>
    <xf numFmtId="49" fontId="0" fillId="0" borderId="1" xfId="0" applyNumberFormat="1" applyBorder="1" applyAlignment="1" applyProtection="1">
      <alignment horizontal="left" vertical="center" wrapText="1"/>
      <protection hidden="1"/>
    </xf>
    <xf numFmtId="0" fontId="0" fillId="0" borderId="1" xfId="0" applyBorder="1" applyAlignment="1" applyProtection="1">
      <alignment horizontal="center" vertical="center" wrapText="1"/>
      <protection hidden="1"/>
    </xf>
    <xf numFmtId="9" fontId="0" fillId="0" borderId="4" xfId="0" applyNumberFormat="1" applyBorder="1" applyAlignment="1">
      <alignment horizontal="center" vertical="center" wrapText="1"/>
    </xf>
    <xf numFmtId="0" fontId="9" fillId="0" borderId="4" xfId="0" applyFont="1" applyBorder="1" applyAlignment="1" applyProtection="1">
      <alignment horizontal="center" vertical="center" wrapText="1"/>
      <protection hidden="1"/>
    </xf>
    <xf numFmtId="167" fontId="0" fillId="0" borderId="2" xfId="2" applyNumberFormat="1" applyFont="1" applyFill="1" applyBorder="1" applyAlignment="1" applyProtection="1">
      <alignment horizontal="center" vertical="center" wrapText="1"/>
      <protection hidden="1"/>
    </xf>
    <xf numFmtId="9" fontId="9" fillId="0" borderId="2" xfId="2" applyFont="1" applyFill="1" applyBorder="1" applyAlignment="1" applyProtection="1">
      <alignment horizontal="center" vertical="center" wrapText="1"/>
      <protection hidden="1"/>
    </xf>
    <xf numFmtId="0" fontId="9" fillId="0" borderId="2" xfId="0" applyFont="1" applyBorder="1" applyAlignment="1">
      <alignment horizontal="center" vertical="center" wrapText="1"/>
    </xf>
    <xf numFmtId="9" fontId="4" fillId="0" borderId="6" xfId="2" applyFont="1" applyFill="1" applyBorder="1" applyAlignment="1" applyProtection="1">
      <alignment horizontal="center" vertical="center" wrapText="1"/>
      <protection hidden="1"/>
    </xf>
    <xf numFmtId="9" fontId="4" fillId="0" borderId="21" xfId="2" applyFont="1" applyFill="1" applyBorder="1" applyAlignment="1" applyProtection="1">
      <alignment horizontal="center" vertical="center" wrapText="1"/>
      <protection hidden="1"/>
    </xf>
    <xf numFmtId="9" fontId="10" fillId="0" borderId="2" xfId="0" applyNumberFormat="1" applyFont="1" applyBorder="1" applyAlignment="1">
      <alignment horizontal="center" vertical="center" wrapText="1"/>
    </xf>
    <xf numFmtId="9" fontId="10" fillId="0" borderId="4" xfId="0" applyNumberFormat="1" applyFont="1" applyBorder="1" applyAlignment="1">
      <alignment horizontal="center" vertical="center" wrapText="1"/>
    </xf>
    <xf numFmtId="9" fontId="4" fillId="0" borderId="1" xfId="0" applyNumberFormat="1" applyFont="1" applyBorder="1" applyAlignment="1" applyProtection="1">
      <alignment horizontal="left" vertical="center" wrapText="1"/>
      <protection hidden="1"/>
    </xf>
    <xf numFmtId="0" fontId="42" fillId="0" borderId="4" xfId="0" applyFont="1" applyBorder="1" applyAlignment="1" applyProtection="1">
      <alignment horizontal="left" vertical="center" wrapText="1"/>
      <protection hidden="1"/>
    </xf>
    <xf numFmtId="9" fontId="4" fillId="0" borderId="2" xfId="0" applyNumberFormat="1" applyFont="1" applyBorder="1" applyAlignment="1" applyProtection="1">
      <alignment horizontal="left" vertical="center" wrapText="1"/>
      <protection hidden="1"/>
    </xf>
    <xf numFmtId="9" fontId="4" fillId="0" borderId="6" xfId="0" applyNumberFormat="1" applyFont="1" applyBorder="1" applyAlignment="1" applyProtection="1">
      <alignment horizontal="left" vertical="center" wrapText="1"/>
      <protection hidden="1"/>
    </xf>
    <xf numFmtId="43" fontId="10" fillId="0" borderId="2" xfId="1" applyFont="1" applyFill="1" applyBorder="1" applyAlignment="1" applyProtection="1">
      <alignment horizontal="center" vertical="center" wrapText="1"/>
    </xf>
    <xf numFmtId="43" fontId="4" fillId="0" borderId="2" xfId="1" applyFont="1" applyFill="1" applyBorder="1" applyAlignment="1" applyProtection="1">
      <alignment horizontal="center" vertical="center" wrapText="1"/>
    </xf>
    <xf numFmtId="9" fontId="42" fillId="0" borderId="4" xfId="0" applyNumberFormat="1" applyFont="1" applyBorder="1" applyAlignment="1" applyProtection="1">
      <alignment horizontal="left" vertical="center" wrapText="1"/>
      <protection hidden="1"/>
    </xf>
    <xf numFmtId="0" fontId="4" fillId="0" borderId="1" xfId="0" applyFont="1" applyBorder="1" applyAlignment="1" applyProtection="1">
      <alignment horizontal="center" vertical="center" wrapText="1"/>
      <protection hidden="1"/>
    </xf>
    <xf numFmtId="0" fontId="4" fillId="0" borderId="2" xfId="0" applyFont="1" applyBorder="1" applyAlignment="1" applyProtection="1">
      <alignment horizontal="center" vertical="center" wrapText="1"/>
      <protection hidden="1"/>
    </xf>
    <xf numFmtId="9" fontId="28" fillId="0" borderId="0" xfId="2" applyFont="1" applyAlignment="1">
      <alignment horizontal="center"/>
    </xf>
    <xf numFmtId="0" fontId="44" fillId="2" borderId="2" xfId="0" applyFont="1" applyFill="1" applyBorder="1" applyAlignment="1">
      <alignment horizontal="center" vertical="center" wrapText="1"/>
    </xf>
    <xf numFmtId="0" fontId="7" fillId="0" borderId="0" xfId="0" applyFont="1"/>
    <xf numFmtId="9" fontId="14" fillId="0" borderId="2" xfId="0" applyNumberFormat="1" applyFont="1" applyBorder="1" applyAlignment="1" applyProtection="1">
      <alignment horizontal="center" vertical="center"/>
      <protection hidden="1"/>
    </xf>
    <xf numFmtId="0" fontId="17" fillId="6" borderId="24" xfId="0" applyFont="1" applyFill="1" applyBorder="1" applyAlignment="1">
      <alignment horizontal="center" wrapText="1"/>
    </xf>
    <xf numFmtId="0" fontId="2" fillId="6" borderId="24" xfId="0" applyFont="1" applyFill="1" applyBorder="1" applyAlignment="1">
      <alignment horizontal="center" vertical="center"/>
    </xf>
    <xf numFmtId="0" fontId="2" fillId="6" borderId="1" xfId="0" applyFont="1" applyFill="1" applyBorder="1" applyAlignment="1">
      <alignment horizontal="center" vertical="top"/>
    </xf>
    <xf numFmtId="0" fontId="2" fillId="6" borderId="4" xfId="0" applyFont="1" applyFill="1" applyBorder="1" applyAlignment="1">
      <alignment horizontal="center" vertical="top"/>
    </xf>
    <xf numFmtId="0" fontId="18" fillId="6" borderId="0" xfId="0" applyFont="1" applyFill="1" applyAlignment="1">
      <alignment horizontal="left" vertical="center" wrapText="1"/>
    </xf>
    <xf numFmtId="0" fontId="6" fillId="6" borderId="0" xfId="0" applyFont="1" applyFill="1" applyAlignment="1">
      <alignment horizontal="center" wrapText="1"/>
    </xf>
    <xf numFmtId="0" fontId="15" fillId="0" borderId="9" xfId="0" applyFont="1" applyBorder="1" applyAlignment="1" applyProtection="1">
      <alignment horizontal="center"/>
      <protection locked="0"/>
    </xf>
    <xf numFmtId="0" fontId="15" fillId="0" borderId="10" xfId="0" applyFont="1" applyBorder="1" applyAlignment="1" applyProtection="1">
      <alignment horizontal="center"/>
      <protection locked="0"/>
    </xf>
    <xf numFmtId="0" fontId="15" fillId="0" borderId="8" xfId="0" applyFont="1" applyBorder="1" applyAlignment="1" applyProtection="1">
      <alignment horizontal="center"/>
      <protection locked="0"/>
    </xf>
    <xf numFmtId="0" fontId="15" fillId="0" borderId="12" xfId="0" applyFont="1" applyBorder="1" applyAlignment="1" applyProtection="1">
      <alignment horizontal="center"/>
      <protection locked="0"/>
    </xf>
    <xf numFmtId="0" fontId="15" fillId="0" borderId="0" xfId="0" applyFont="1" applyAlignment="1" applyProtection="1">
      <alignment horizontal="center"/>
      <protection locked="0"/>
    </xf>
    <xf numFmtId="0" fontId="15" fillId="0" borderId="11" xfId="0" applyFont="1" applyBorder="1" applyAlignment="1" applyProtection="1">
      <alignment horizontal="center"/>
      <protection locked="0"/>
    </xf>
    <xf numFmtId="0" fontId="15" fillId="0" borderId="13" xfId="0" applyFont="1" applyBorder="1" applyAlignment="1" applyProtection="1">
      <alignment horizontal="center"/>
      <protection locked="0"/>
    </xf>
    <xf numFmtId="0" fontId="15" fillId="0" borderId="14" xfId="0" applyFont="1" applyBorder="1" applyAlignment="1" applyProtection="1">
      <alignment horizontal="center"/>
      <protection locked="0"/>
    </xf>
    <xf numFmtId="0" fontId="15" fillId="0" borderId="15" xfId="0" applyFont="1" applyBorder="1" applyAlignment="1" applyProtection="1">
      <alignment horizontal="center"/>
      <protection locked="0"/>
    </xf>
    <xf numFmtId="9" fontId="15" fillId="0" borderId="9" xfId="2" applyFont="1" applyFill="1" applyBorder="1" applyAlignment="1" applyProtection="1">
      <alignment horizontal="center" vertical="center" wrapText="1"/>
      <protection locked="0"/>
    </xf>
    <xf numFmtId="9" fontId="15" fillId="0" borderId="10" xfId="2" applyFont="1" applyFill="1" applyBorder="1" applyAlignment="1" applyProtection="1">
      <alignment horizontal="center" vertical="center" wrapText="1"/>
      <protection locked="0"/>
    </xf>
    <xf numFmtId="9" fontId="15" fillId="0" borderId="20" xfId="2" applyFont="1" applyFill="1" applyBorder="1" applyAlignment="1" applyProtection="1">
      <alignment vertical="center" wrapText="1"/>
      <protection locked="0"/>
    </xf>
    <xf numFmtId="9" fontId="15" fillId="0" borderId="19" xfId="2" applyFont="1" applyFill="1" applyBorder="1" applyAlignment="1" applyProtection="1">
      <alignment vertical="center" wrapText="1"/>
      <protection locked="0"/>
    </xf>
    <xf numFmtId="0" fontId="8" fillId="0" borderId="12" xfId="0" applyFont="1" applyBorder="1" applyAlignment="1" applyProtection="1">
      <alignment horizontal="center" vertical="center" wrapText="1"/>
      <protection locked="0"/>
    </xf>
    <xf numFmtId="0" fontId="8" fillId="0" borderId="0" xfId="0" applyFont="1" applyAlignment="1" applyProtection="1">
      <alignment horizontal="center" vertical="center" wrapText="1"/>
      <protection locked="0"/>
    </xf>
    <xf numFmtId="0" fontId="15" fillId="0" borderId="18" xfId="0" applyFont="1" applyBorder="1" applyAlignment="1" applyProtection="1">
      <alignment vertical="center" wrapText="1"/>
      <protection locked="0"/>
    </xf>
    <xf numFmtId="0" fontId="15" fillId="0" borderId="17" xfId="0" applyFont="1" applyBorder="1" applyAlignment="1" applyProtection="1">
      <alignment vertical="center" wrapText="1"/>
      <protection locked="0"/>
    </xf>
    <xf numFmtId="0" fontId="8" fillId="0" borderId="13" xfId="0" applyFont="1" applyBorder="1" applyAlignment="1" applyProtection="1">
      <alignment horizontal="center" vertical="center" wrapText="1"/>
      <protection locked="0"/>
    </xf>
    <xf numFmtId="0" fontId="8" fillId="0" borderId="14" xfId="0" applyFont="1" applyBorder="1" applyAlignment="1" applyProtection="1">
      <alignment horizontal="center" vertical="center" wrapText="1"/>
      <protection locked="0"/>
    </xf>
    <xf numFmtId="0" fontId="15" fillId="0" borderId="12" xfId="0" applyFont="1" applyBorder="1" applyAlignment="1" applyProtection="1">
      <alignment horizontal="center" vertical="center" wrapText="1"/>
      <protection locked="0"/>
    </xf>
    <xf numFmtId="0" fontId="15" fillId="0" borderId="11" xfId="0" applyFont="1" applyBorder="1" applyAlignment="1" applyProtection="1">
      <alignment horizontal="center" vertical="center" wrapText="1"/>
      <protection locked="0"/>
    </xf>
    <xf numFmtId="9" fontId="15" fillId="0" borderId="12" xfId="2" applyFont="1" applyFill="1" applyBorder="1" applyAlignment="1" applyProtection="1">
      <alignment vertical="center" wrapText="1"/>
      <protection locked="0"/>
    </xf>
    <xf numFmtId="9" fontId="15" fillId="0" borderId="11" xfId="2" applyFont="1" applyFill="1" applyBorder="1" applyAlignment="1" applyProtection="1">
      <alignment vertical="center" wrapText="1"/>
      <protection locked="0"/>
    </xf>
    <xf numFmtId="14" fontId="8" fillId="0" borderId="13" xfId="0" applyNumberFormat="1" applyFont="1" applyBorder="1" applyAlignment="1" applyProtection="1">
      <alignment horizontal="center" vertical="center" wrapText="1"/>
      <protection locked="0"/>
    </xf>
    <xf numFmtId="0" fontId="8" fillId="0" borderId="15" xfId="0" applyFont="1" applyBorder="1" applyAlignment="1" applyProtection="1">
      <alignment horizontal="center" vertical="center" wrapText="1"/>
      <protection locked="0"/>
    </xf>
    <xf numFmtId="1" fontId="4" fillId="0" borderId="1" xfId="0" applyNumberFormat="1" applyFont="1" applyBorder="1" applyProtection="1">
      <protection locked="0"/>
    </xf>
    <xf numFmtId="1" fontId="4" fillId="0" borderId="4" xfId="0" applyNumberFormat="1" applyFont="1" applyBorder="1" applyProtection="1">
      <protection locked="0"/>
    </xf>
    <xf numFmtId="1" fontId="0" fillId="0" borderId="2" xfId="0" applyNumberFormat="1" applyBorder="1" applyAlignment="1">
      <alignment horizontal="center" vertical="center"/>
    </xf>
    <xf numFmtId="1" fontId="0" fillId="0" borderId="1" xfId="0" applyNumberFormat="1" applyBorder="1" applyAlignment="1">
      <alignment horizontal="center"/>
    </xf>
    <xf numFmtId="1" fontId="0" fillId="0" borderId="3" xfId="0" applyNumberFormat="1" applyBorder="1" applyAlignment="1">
      <alignment horizontal="center"/>
    </xf>
    <xf numFmtId="1" fontId="0" fillId="0" borderId="4" xfId="0" applyNumberFormat="1" applyBorder="1" applyAlignment="1">
      <alignment horizontal="center"/>
    </xf>
    <xf numFmtId="1" fontId="2" fillId="0" borderId="0" xfId="0" applyNumberFormat="1" applyFont="1" applyAlignment="1">
      <alignment horizontal="left" vertical="center" wrapText="1"/>
    </xf>
    <xf numFmtId="1" fontId="0" fillId="4" borderId="1" xfId="0" applyNumberFormat="1" applyFill="1" applyBorder="1" applyAlignment="1" applyProtection="1">
      <alignment horizontal="center" vertical="center" wrapText="1"/>
      <protection locked="0"/>
    </xf>
    <xf numFmtId="1" fontId="0" fillId="4" borderId="3" xfId="0" applyNumberFormat="1" applyFill="1" applyBorder="1" applyAlignment="1" applyProtection="1">
      <alignment horizontal="center" vertical="center" wrapText="1"/>
      <protection locked="0"/>
    </xf>
    <xf numFmtId="1" fontId="0" fillId="4" borderId="4" xfId="0" applyNumberFormat="1" applyFill="1" applyBorder="1" applyAlignment="1" applyProtection="1">
      <alignment horizontal="center" vertical="center" wrapText="1"/>
      <protection locked="0"/>
    </xf>
    <xf numFmtId="1" fontId="0" fillId="0" borderId="1" xfId="0" applyNumberFormat="1" applyBorder="1" applyAlignment="1">
      <alignment horizontal="center" vertical="center" wrapText="1"/>
    </xf>
    <xf numFmtId="1" fontId="0" fillId="0" borderId="3" xfId="0" applyNumberFormat="1" applyBorder="1" applyAlignment="1">
      <alignment horizontal="center" vertical="center" wrapText="1"/>
    </xf>
    <xf numFmtId="1" fontId="0" fillId="0" borderId="4" xfId="0" applyNumberFormat="1" applyBorder="1" applyAlignment="1">
      <alignment horizontal="center" vertical="center" wrapText="1"/>
    </xf>
    <xf numFmtId="1" fontId="2" fillId="0" borderId="0" xfId="0" applyNumberFormat="1" applyFont="1" applyAlignment="1">
      <alignment vertical="center"/>
    </xf>
    <xf numFmtId="1" fontId="2" fillId="0" borderId="0" xfId="0" applyNumberFormat="1" applyFont="1" applyAlignment="1">
      <alignment vertical="center" wrapText="1"/>
    </xf>
    <xf numFmtId="1" fontId="2" fillId="0" borderId="1" xfId="0" applyNumberFormat="1" applyFont="1" applyBorder="1" applyAlignment="1">
      <alignment horizontal="center" vertical="center" wrapText="1"/>
    </xf>
    <xf numFmtId="1" fontId="2" fillId="0" borderId="3" xfId="0" applyNumberFormat="1" applyFont="1" applyBorder="1" applyAlignment="1">
      <alignment horizontal="center" vertical="center" wrapText="1"/>
    </xf>
    <xf numFmtId="1" fontId="2" fillId="0" borderId="4" xfId="0" applyNumberFormat="1" applyFont="1" applyBorder="1" applyAlignment="1">
      <alignment horizontal="center" vertical="center" wrapText="1"/>
    </xf>
    <xf numFmtId="1" fontId="17" fillId="0" borderId="0" xfId="0" applyNumberFormat="1" applyFont="1" applyAlignment="1">
      <alignment horizontal="left" vertical="center"/>
    </xf>
    <xf numFmtId="1" fontId="0" fillId="0" borderId="1" xfId="0" applyNumberFormat="1" applyBorder="1" applyAlignment="1" applyProtection="1">
      <alignment horizontal="center" vertical="center" wrapText="1"/>
      <protection locked="0"/>
    </xf>
    <xf numFmtId="1" fontId="0" fillId="0" borderId="3" xfId="0" applyNumberFormat="1" applyBorder="1" applyAlignment="1" applyProtection="1">
      <alignment horizontal="center" vertical="center" wrapText="1"/>
      <protection locked="0"/>
    </xf>
    <xf numFmtId="1" fontId="0" fillId="0" borderId="4" xfId="0" applyNumberFormat="1" applyBorder="1" applyAlignment="1" applyProtection="1">
      <alignment horizontal="center" vertical="center" wrapText="1"/>
      <protection locked="0"/>
    </xf>
    <xf numFmtId="1" fontId="0" fillId="0" borderId="24" xfId="0" applyNumberFormat="1" applyBorder="1" applyAlignment="1">
      <alignment horizontal="center"/>
    </xf>
    <xf numFmtId="1" fontId="0" fillId="0" borderId="23" xfId="0" applyNumberFormat="1" applyBorder="1" applyAlignment="1">
      <alignment horizontal="center"/>
    </xf>
    <xf numFmtId="1" fontId="8" fillId="0" borderId="13" xfId="0" applyNumberFormat="1" applyFont="1" applyBorder="1" applyAlignment="1" applyProtection="1">
      <alignment vertical="center" wrapText="1"/>
      <protection locked="0"/>
    </xf>
    <xf numFmtId="1" fontId="8" fillId="0" borderId="15" xfId="0" applyNumberFormat="1" applyFont="1" applyBorder="1" applyAlignment="1" applyProtection="1">
      <alignment vertical="center" wrapText="1"/>
      <protection locked="0"/>
    </xf>
    <xf numFmtId="1" fontId="15" fillId="0" borderId="20" xfId="2" applyNumberFormat="1" applyFont="1" applyFill="1" applyBorder="1" applyAlignment="1" applyProtection="1">
      <alignment vertical="center" wrapText="1"/>
      <protection locked="0"/>
    </xf>
    <xf numFmtId="1" fontId="15" fillId="0" borderId="19" xfId="2" applyNumberFormat="1" applyFont="1" applyFill="1" applyBorder="1" applyAlignment="1" applyProtection="1">
      <alignment vertical="center" wrapText="1"/>
      <protection locked="0"/>
    </xf>
    <xf numFmtId="1" fontId="15" fillId="0" borderId="18" xfId="0" applyNumberFormat="1" applyFont="1" applyBorder="1" applyAlignment="1" applyProtection="1">
      <alignment vertical="center" wrapText="1"/>
      <protection locked="0"/>
    </xf>
    <xf numFmtId="1" fontId="15" fillId="0" borderId="17" xfId="0" applyNumberFormat="1" applyFont="1" applyBorder="1" applyAlignment="1" applyProtection="1">
      <alignment vertical="center" wrapText="1"/>
      <protection locked="0"/>
    </xf>
    <xf numFmtId="1" fontId="8" fillId="0" borderId="12" xfId="0" applyNumberFormat="1" applyFont="1" applyBorder="1" applyAlignment="1" applyProtection="1">
      <alignment horizontal="center" vertical="center" wrapText="1"/>
      <protection locked="0"/>
    </xf>
    <xf numFmtId="1" fontId="8" fillId="0" borderId="11" xfId="0" applyNumberFormat="1" applyFont="1" applyBorder="1" applyAlignment="1" applyProtection="1">
      <alignment horizontal="center" vertical="center" wrapText="1"/>
      <protection locked="0"/>
    </xf>
    <xf numFmtId="1" fontId="15" fillId="0" borderId="12" xfId="2" applyNumberFormat="1" applyFont="1" applyFill="1" applyBorder="1" applyAlignment="1" applyProtection="1">
      <alignment vertical="center" wrapText="1"/>
      <protection locked="0"/>
    </xf>
    <xf numFmtId="1" fontId="15" fillId="0" borderId="11" xfId="2" applyNumberFormat="1" applyFont="1" applyFill="1" applyBorder="1" applyAlignment="1" applyProtection="1">
      <alignment vertical="center" wrapText="1"/>
      <protection locked="0"/>
    </xf>
    <xf numFmtId="1" fontId="8" fillId="0" borderId="18" xfId="0" applyNumberFormat="1" applyFont="1" applyBorder="1" applyAlignment="1" applyProtection="1">
      <alignment vertical="center" wrapText="1"/>
      <protection locked="0"/>
    </xf>
    <xf numFmtId="1" fontId="8" fillId="0" borderId="17" xfId="0" applyNumberFormat="1" applyFont="1" applyBorder="1" applyAlignment="1" applyProtection="1">
      <alignment vertical="center" wrapText="1"/>
      <protection locked="0"/>
    </xf>
    <xf numFmtId="1" fontId="8" fillId="0" borderId="13" xfId="0" applyNumberFormat="1" applyFont="1" applyBorder="1" applyAlignment="1" applyProtection="1">
      <alignment horizontal="center" vertical="center" wrapText="1"/>
      <protection locked="0"/>
    </xf>
    <xf numFmtId="1" fontId="8" fillId="0" borderId="14" xfId="0" applyNumberFormat="1" applyFont="1" applyBorder="1" applyAlignment="1" applyProtection="1">
      <alignment horizontal="center" vertical="center" wrapText="1"/>
      <protection locked="0"/>
    </xf>
    <xf numFmtId="1" fontId="2" fillId="0" borderId="0" xfId="0" applyNumberFormat="1" applyFont="1"/>
    <xf numFmtId="1" fontId="2" fillId="0" borderId="0" xfId="0" applyNumberFormat="1" applyFont="1" applyAlignment="1">
      <alignment horizontal="right" vertical="center"/>
    </xf>
    <xf numFmtId="1" fontId="15" fillId="0" borderId="9" xfId="0" applyNumberFormat="1" applyFont="1" applyBorder="1" applyAlignment="1" applyProtection="1">
      <alignment horizontal="center"/>
      <protection locked="0"/>
    </xf>
    <xf numFmtId="1" fontId="15" fillId="0" borderId="10" xfId="0" applyNumberFormat="1" applyFont="1" applyBorder="1" applyAlignment="1" applyProtection="1">
      <alignment horizontal="center"/>
      <protection locked="0"/>
    </xf>
    <xf numFmtId="1" fontId="15" fillId="0" borderId="8" xfId="0" applyNumberFormat="1" applyFont="1" applyBorder="1" applyAlignment="1" applyProtection="1">
      <alignment horizontal="center"/>
      <protection locked="0"/>
    </xf>
    <xf numFmtId="1" fontId="15" fillId="0" borderId="12" xfId="0" applyNumberFormat="1" applyFont="1" applyBorder="1" applyAlignment="1" applyProtection="1">
      <alignment horizontal="center"/>
      <protection locked="0"/>
    </xf>
    <xf numFmtId="1" fontId="15" fillId="0" borderId="0" xfId="0" applyNumberFormat="1" applyFont="1" applyAlignment="1" applyProtection="1">
      <alignment horizontal="center"/>
      <protection locked="0"/>
    </xf>
    <xf numFmtId="1" fontId="15" fillId="0" borderId="11" xfId="0" applyNumberFormat="1" applyFont="1" applyBorder="1" applyAlignment="1" applyProtection="1">
      <alignment horizontal="center"/>
      <protection locked="0"/>
    </xf>
    <xf numFmtId="1" fontId="15" fillId="0" borderId="13" xfId="0" applyNumberFormat="1" applyFont="1" applyBorder="1" applyAlignment="1" applyProtection="1">
      <alignment horizontal="center"/>
      <protection locked="0"/>
    </xf>
    <xf numFmtId="1" fontId="15" fillId="0" borderId="14" xfId="0" applyNumberFormat="1" applyFont="1" applyBorder="1" applyAlignment="1" applyProtection="1">
      <alignment horizontal="center"/>
      <protection locked="0"/>
    </xf>
    <xf numFmtId="1" fontId="15" fillId="0" borderId="15" xfId="0" applyNumberFormat="1" applyFont="1" applyBorder="1" applyAlignment="1" applyProtection="1">
      <alignment horizontal="center"/>
      <protection locked="0"/>
    </xf>
    <xf numFmtId="1" fontId="15" fillId="0" borderId="9" xfId="2" applyNumberFormat="1" applyFont="1" applyFill="1" applyBorder="1" applyAlignment="1" applyProtection="1">
      <alignment horizontal="center" vertical="center" wrapText="1"/>
      <protection locked="0"/>
    </xf>
    <xf numFmtId="1" fontId="15" fillId="0" borderId="10" xfId="2" applyNumberFormat="1" applyFont="1" applyFill="1" applyBorder="1" applyAlignment="1" applyProtection="1">
      <alignment horizontal="center" vertical="center" wrapText="1"/>
      <protection locked="0"/>
    </xf>
    <xf numFmtId="1" fontId="8" fillId="0" borderId="0" xfId="0" applyNumberFormat="1" applyFont="1" applyAlignment="1" applyProtection="1">
      <alignment horizontal="center" vertical="center" wrapText="1"/>
      <protection locked="0"/>
    </xf>
    <xf numFmtId="1" fontId="0" fillId="4" borderId="1" xfId="0" applyNumberFormat="1" applyFill="1" applyBorder="1" applyAlignment="1" applyProtection="1">
      <alignment horizontal="center" vertical="center"/>
      <protection locked="0"/>
    </xf>
    <xf numFmtId="1" fontId="0" fillId="4" borderId="3" xfId="0" applyNumberFormat="1" applyFill="1" applyBorder="1" applyAlignment="1" applyProtection="1">
      <alignment horizontal="center" vertical="center"/>
      <protection locked="0"/>
    </xf>
    <xf numFmtId="1" fontId="0" fillId="4" borderId="4" xfId="0" applyNumberFormat="1" applyFill="1" applyBorder="1" applyAlignment="1" applyProtection="1">
      <alignment horizontal="center" vertical="center"/>
      <protection locked="0"/>
    </xf>
    <xf numFmtId="165" fontId="14" fillId="0" borderId="5" xfId="0" applyNumberFormat="1" applyFont="1" applyBorder="1" applyAlignment="1" applyProtection="1">
      <alignment horizontal="center" vertical="center" wrapText="1"/>
      <protection hidden="1"/>
    </xf>
    <xf numFmtId="165" fontId="14" fillId="0" borderId="22" xfId="0" applyNumberFormat="1" applyFont="1" applyBorder="1" applyAlignment="1" applyProtection="1">
      <alignment horizontal="center" vertical="center" wrapText="1"/>
      <protection hidden="1"/>
    </xf>
    <xf numFmtId="165" fontId="14" fillId="0" borderId="6" xfId="0" applyNumberFormat="1" applyFont="1" applyBorder="1" applyAlignment="1" applyProtection="1">
      <alignment horizontal="center" vertical="center" wrapText="1"/>
      <protection hidden="1"/>
    </xf>
    <xf numFmtId="1" fontId="26" fillId="0" borderId="9" xfId="2" applyNumberFormat="1" applyFont="1" applyFill="1" applyBorder="1" applyAlignment="1" applyProtection="1">
      <alignment horizontal="center" vertical="center" wrapText="1"/>
    </xf>
    <xf numFmtId="1" fontId="26" fillId="0" borderId="8" xfId="2" applyNumberFormat="1" applyFont="1" applyFill="1" applyBorder="1" applyAlignment="1" applyProtection="1">
      <alignment horizontal="center" vertical="center" wrapText="1"/>
    </xf>
    <xf numFmtId="1" fontId="26" fillId="0" borderId="12" xfId="2" applyNumberFormat="1" applyFont="1" applyFill="1" applyBorder="1" applyAlignment="1" applyProtection="1">
      <alignment horizontal="center" vertical="center" wrapText="1"/>
    </xf>
    <xf numFmtId="1" fontId="26" fillId="0" borderId="11" xfId="2" applyNumberFormat="1" applyFont="1" applyFill="1" applyBorder="1" applyAlignment="1" applyProtection="1">
      <alignment horizontal="center" vertical="center" wrapText="1"/>
    </xf>
    <xf numFmtId="1" fontId="26" fillId="0" borderId="13" xfId="2" applyNumberFormat="1" applyFont="1" applyFill="1" applyBorder="1" applyAlignment="1" applyProtection="1">
      <alignment horizontal="center" vertical="center" wrapText="1"/>
    </xf>
    <xf numFmtId="1" fontId="26" fillId="0" borderId="15" xfId="2" applyNumberFormat="1" applyFont="1" applyFill="1" applyBorder="1" applyAlignment="1" applyProtection="1">
      <alignment horizontal="center" vertical="center" wrapText="1"/>
    </xf>
    <xf numFmtId="0" fontId="32" fillId="0" borderId="25" xfId="0" applyFont="1" applyBorder="1" applyAlignment="1">
      <alignment horizontal="center" vertical="center"/>
    </xf>
    <xf numFmtId="0" fontId="26" fillId="0" borderId="25" xfId="0" applyFont="1" applyBorder="1" applyAlignment="1">
      <alignment horizontal="center" vertical="center"/>
    </xf>
    <xf numFmtId="0" fontId="32" fillId="0" borderId="25" xfId="0" applyFont="1" applyBorder="1" applyAlignment="1">
      <alignment horizontal="center" vertical="center" wrapText="1"/>
    </xf>
    <xf numFmtId="0" fontId="26" fillId="0" borderId="25" xfId="0" applyFont="1" applyBorder="1" applyAlignment="1">
      <alignment horizontal="center" vertical="center" wrapText="1"/>
    </xf>
    <xf numFmtId="0" fontId="44" fillId="2" borderId="5" xfId="0" applyFont="1" applyFill="1" applyBorder="1" applyAlignment="1">
      <alignment horizontal="center" vertical="center" wrapText="1"/>
    </xf>
    <xf numFmtId="0" fontId="44" fillId="2" borderId="6" xfId="0" applyFont="1" applyFill="1" applyBorder="1" applyAlignment="1">
      <alignment horizontal="center" vertical="center" wrapText="1"/>
    </xf>
    <xf numFmtId="3" fontId="16" fillId="0" borderId="5" xfId="0" applyNumberFormat="1" applyFont="1" applyBorder="1" applyAlignment="1" applyProtection="1">
      <alignment horizontal="center" vertical="center" wrapText="1"/>
      <protection hidden="1"/>
    </xf>
    <xf numFmtId="3" fontId="16" fillId="0" borderId="22" xfId="0" applyNumberFormat="1" applyFont="1" applyBorder="1" applyAlignment="1" applyProtection="1">
      <alignment horizontal="center" vertical="center" wrapText="1"/>
      <protection hidden="1"/>
    </xf>
    <xf numFmtId="3" fontId="16" fillId="0" borderId="6" xfId="0" applyNumberFormat="1" applyFont="1" applyBorder="1" applyAlignment="1" applyProtection="1">
      <alignment horizontal="center" vertical="center" wrapText="1"/>
      <protection hidden="1"/>
    </xf>
    <xf numFmtId="9" fontId="14" fillId="0" borderId="5" xfId="0" applyNumberFormat="1" applyFont="1" applyBorder="1" applyAlignment="1" applyProtection="1">
      <alignment horizontal="left" vertical="center" wrapText="1"/>
      <protection hidden="1"/>
    </xf>
    <xf numFmtId="9" fontId="14" fillId="0" borderId="22" xfId="0" applyNumberFormat="1" applyFont="1" applyBorder="1" applyAlignment="1" applyProtection="1">
      <alignment horizontal="left" vertical="center" wrapText="1"/>
      <protection hidden="1"/>
    </xf>
    <xf numFmtId="9" fontId="14" fillId="0" borderId="6" xfId="0" applyNumberFormat="1" applyFont="1" applyBorder="1" applyAlignment="1" applyProtection="1">
      <alignment horizontal="left" vertical="center" wrapText="1"/>
      <protection hidden="1"/>
    </xf>
    <xf numFmtId="49" fontId="14" fillId="0" borderId="5" xfId="0" applyNumberFormat="1" applyFont="1" applyBorder="1" applyAlignment="1" applyProtection="1">
      <alignment horizontal="center" vertical="center" wrapText="1"/>
      <protection hidden="1"/>
    </xf>
    <xf numFmtId="49" fontId="14" fillId="0" borderId="22" xfId="0" applyNumberFormat="1" applyFont="1" applyBorder="1" applyAlignment="1" applyProtection="1">
      <alignment horizontal="center" vertical="center" wrapText="1"/>
      <protection hidden="1"/>
    </xf>
    <xf numFmtId="49" fontId="14" fillId="0" borderId="6" xfId="0" applyNumberFormat="1" applyFont="1" applyBorder="1" applyAlignment="1" applyProtection="1">
      <alignment horizontal="center" vertical="center" wrapText="1"/>
      <protection hidden="1"/>
    </xf>
    <xf numFmtId="9" fontId="14" fillId="0" borderId="5" xfId="0" applyNumberFormat="1" applyFont="1" applyBorder="1" applyAlignment="1" applyProtection="1">
      <alignment horizontal="center" vertical="center" wrapText="1"/>
      <protection hidden="1"/>
    </xf>
    <xf numFmtId="9" fontId="14" fillId="0" borderId="22" xfId="0" applyNumberFormat="1" applyFont="1" applyBorder="1" applyAlignment="1" applyProtection="1">
      <alignment horizontal="center" vertical="center" wrapText="1"/>
      <protection hidden="1"/>
    </xf>
    <xf numFmtId="9" fontId="14" fillId="0" borderId="6" xfId="0" applyNumberFormat="1" applyFont="1" applyBorder="1" applyAlignment="1" applyProtection="1">
      <alignment horizontal="center" vertical="center" wrapText="1"/>
      <protection hidden="1"/>
    </xf>
    <xf numFmtId="0" fontId="44" fillId="2" borderId="7" xfId="0" applyFont="1" applyFill="1" applyBorder="1" applyAlignment="1">
      <alignment horizontal="left" vertical="center" wrapText="1"/>
    </xf>
    <xf numFmtId="0" fontId="44" fillId="2" borderId="16" xfId="0" applyFont="1" applyFill="1" applyBorder="1" applyAlignment="1">
      <alignment horizontal="left" vertical="center" wrapText="1"/>
    </xf>
    <xf numFmtId="0" fontId="28" fillId="0" borderId="9" xfId="0" applyFont="1" applyBorder="1" applyAlignment="1">
      <alignment horizontal="center"/>
    </xf>
    <xf numFmtId="0" fontId="28" fillId="0" borderId="8" xfId="0" applyFont="1" applyBorder="1" applyAlignment="1">
      <alignment horizontal="center"/>
    </xf>
    <xf numFmtId="0" fontId="28" fillId="0" borderId="12" xfId="0" applyFont="1" applyBorder="1" applyAlignment="1">
      <alignment horizontal="center"/>
    </xf>
    <xf numFmtId="0" fontId="28" fillId="0" borderId="11" xfId="0" applyFont="1" applyBorder="1" applyAlignment="1">
      <alignment horizontal="center"/>
    </xf>
    <xf numFmtId="0" fontId="28" fillId="0" borderId="13" xfId="0" applyFont="1" applyBorder="1" applyAlignment="1">
      <alignment horizontal="center"/>
    </xf>
    <xf numFmtId="0" fontId="28" fillId="0" borderId="15" xfId="0" applyFont="1" applyBorder="1" applyAlignment="1">
      <alignment horizontal="center"/>
    </xf>
    <xf numFmtId="0" fontId="30" fillId="0" borderId="9" xfId="0" applyFont="1" applyBorder="1" applyAlignment="1">
      <alignment horizontal="center"/>
    </xf>
    <xf numFmtId="0" fontId="30" fillId="0" borderId="10" xfId="0" applyFont="1" applyBorder="1" applyAlignment="1">
      <alignment horizontal="center"/>
    </xf>
    <xf numFmtId="0" fontId="30" fillId="0" borderId="12" xfId="0" applyFont="1" applyBorder="1" applyAlignment="1">
      <alignment horizontal="center"/>
    </xf>
    <xf numFmtId="0" fontId="30" fillId="0" borderId="0" xfId="0" applyFont="1" applyAlignment="1">
      <alignment horizontal="center"/>
    </xf>
    <xf numFmtId="0" fontId="30" fillId="0" borderId="13" xfId="0" applyFont="1" applyBorder="1" applyAlignment="1">
      <alignment horizontal="center"/>
    </xf>
    <xf numFmtId="0" fontId="30" fillId="0" borderId="14" xfId="0" applyFont="1" applyBorder="1" applyAlignment="1">
      <alignment horizontal="center"/>
    </xf>
    <xf numFmtId="9" fontId="32" fillId="0" borderId="9" xfId="2" applyFont="1" applyFill="1" applyBorder="1" applyAlignment="1" applyProtection="1">
      <alignment horizontal="center" vertical="center" wrapText="1"/>
    </xf>
    <xf numFmtId="9" fontId="32" fillId="0" borderId="12" xfId="2" applyFont="1" applyFill="1" applyBorder="1" applyAlignment="1" applyProtection="1">
      <alignment horizontal="center" vertical="center" wrapText="1"/>
    </xf>
    <xf numFmtId="9" fontId="32" fillId="0" borderId="13" xfId="2" applyFont="1" applyFill="1" applyBorder="1" applyAlignment="1" applyProtection="1">
      <alignment horizontal="center" vertical="center" wrapText="1"/>
    </xf>
    <xf numFmtId="0" fontId="44" fillId="2" borderId="22" xfId="0" applyFont="1" applyFill="1" applyBorder="1" applyAlignment="1">
      <alignment horizontal="center" vertical="center" wrapText="1"/>
    </xf>
    <xf numFmtId="0" fontId="44" fillId="2" borderId="2" xfId="0" applyFont="1" applyFill="1" applyBorder="1" applyAlignment="1">
      <alignment horizontal="center" vertical="center" wrapText="1"/>
    </xf>
    <xf numFmtId="14" fontId="30" fillId="0" borderId="25" xfId="0" applyNumberFormat="1" applyFont="1" applyBorder="1" applyAlignment="1">
      <alignment horizontal="center"/>
    </xf>
    <xf numFmtId="0" fontId="30" fillId="0" borderId="25" xfId="0" applyFont="1" applyBorder="1" applyAlignment="1">
      <alignment horizontal="center"/>
    </xf>
    <xf numFmtId="0" fontId="28" fillId="0" borderId="24" xfId="0" applyFont="1" applyBorder="1" applyAlignment="1">
      <alignment horizontal="center"/>
    </xf>
    <xf numFmtId="0" fontId="28" fillId="0" borderId="16" xfId="0" applyFont="1" applyBorder="1" applyAlignment="1">
      <alignment horizontal="center"/>
    </xf>
    <xf numFmtId="1" fontId="44" fillId="2" borderId="7" xfId="0" applyNumberFormat="1" applyFont="1" applyFill="1" applyBorder="1" applyAlignment="1">
      <alignment horizontal="center" vertical="center" wrapText="1"/>
    </xf>
    <xf numFmtId="1" fontId="44" fillId="2" borderId="16" xfId="0" applyNumberFormat="1" applyFont="1" applyFill="1" applyBorder="1" applyAlignment="1">
      <alignment horizontal="center" vertical="center" wrapText="1"/>
    </xf>
    <xf numFmtId="0" fontId="29" fillId="3" borderId="2" xfId="0" applyFont="1" applyFill="1" applyBorder="1" applyAlignment="1">
      <alignment horizontal="center"/>
    </xf>
    <xf numFmtId="0" fontId="44" fillId="2" borderId="5" xfId="0" applyFont="1" applyFill="1" applyBorder="1" applyAlignment="1">
      <alignment horizontal="left" vertical="center" wrapText="1"/>
    </xf>
    <xf numFmtId="0" fontId="44" fillId="2" borderId="6" xfId="0" applyFont="1" applyFill="1" applyBorder="1" applyAlignment="1">
      <alignment horizontal="left" vertical="center" wrapText="1"/>
    </xf>
    <xf numFmtId="0" fontId="16" fillId="0" borderId="1" xfId="0" applyFont="1" applyBorder="1" applyAlignment="1" applyProtection="1">
      <alignment horizontal="left" vertical="center" wrapText="1"/>
      <protection hidden="1"/>
    </xf>
    <xf numFmtId="0" fontId="16" fillId="0" borderId="3" xfId="0" applyFont="1" applyBorder="1" applyAlignment="1" applyProtection="1">
      <alignment horizontal="left" vertical="center" wrapText="1"/>
      <protection hidden="1"/>
    </xf>
    <xf numFmtId="0" fontId="16" fillId="0" borderId="4" xfId="0" applyFont="1" applyBorder="1" applyAlignment="1" applyProtection="1">
      <alignment horizontal="left" vertical="center" wrapText="1"/>
      <protection hidden="1"/>
    </xf>
    <xf numFmtId="0" fontId="16" fillId="0" borderId="2" xfId="0" applyFont="1" applyBorder="1" applyAlignment="1" applyProtection="1">
      <alignment horizontal="left" vertical="center" wrapText="1"/>
      <protection hidden="1"/>
    </xf>
    <xf numFmtId="0" fontId="16" fillId="0" borderId="2" xfId="0" applyFont="1" applyBorder="1" applyAlignment="1">
      <alignment horizontal="left" vertical="center" wrapText="1"/>
    </xf>
    <xf numFmtId="0" fontId="0" fillId="0" borderId="1" xfId="0" applyBorder="1" applyAlignment="1">
      <alignment horizontal="left" wrapText="1"/>
    </xf>
    <xf numFmtId="0" fontId="0" fillId="0" borderId="3" xfId="0" applyBorder="1" applyAlignment="1">
      <alignment horizontal="left" wrapText="1"/>
    </xf>
    <xf numFmtId="0" fontId="0" fillId="0" borderId="4" xfId="0" applyBorder="1" applyAlignment="1">
      <alignment horizontal="left" wrapText="1"/>
    </xf>
    <xf numFmtId="0" fontId="14" fillId="0" borderId="32" xfId="0" applyFont="1" applyBorder="1" applyAlignment="1" applyProtection="1">
      <alignment horizontal="left" vertical="center" wrapText="1"/>
      <protection hidden="1"/>
    </xf>
    <xf numFmtId="0" fontId="14" fillId="0" borderId="23" xfId="0" applyFont="1" applyBorder="1" applyAlignment="1" applyProtection="1">
      <alignment horizontal="left" vertical="center" wrapText="1"/>
      <protection hidden="1"/>
    </xf>
    <xf numFmtId="0" fontId="14" fillId="0" borderId="7" xfId="0" applyFont="1" applyBorder="1" applyAlignment="1" applyProtection="1">
      <alignment horizontal="left" vertical="center" wrapText="1"/>
      <protection hidden="1"/>
    </xf>
    <xf numFmtId="0" fontId="14" fillId="0" borderId="21" xfId="0" applyFont="1" applyBorder="1" applyAlignment="1" applyProtection="1">
      <alignment horizontal="left" vertical="center" wrapText="1"/>
      <protection hidden="1"/>
    </xf>
    <xf numFmtId="0" fontId="14" fillId="0" borderId="24" xfId="0" applyFont="1" applyBorder="1" applyAlignment="1" applyProtection="1">
      <alignment horizontal="left" vertical="center" wrapText="1"/>
      <protection hidden="1"/>
    </xf>
    <xf numFmtId="0" fontId="14" fillId="0" borderId="16" xfId="0" applyFont="1" applyBorder="1" applyAlignment="1" applyProtection="1">
      <alignment horizontal="left" vertical="center" wrapText="1"/>
      <protection hidden="1"/>
    </xf>
    <xf numFmtId="0" fontId="16" fillId="0" borderId="5" xfId="0" applyFont="1" applyBorder="1" applyAlignment="1" applyProtection="1">
      <alignment horizontal="left" vertical="center" wrapText="1"/>
      <protection hidden="1"/>
    </xf>
    <xf numFmtId="0" fontId="16" fillId="0" borderId="22" xfId="0" applyFont="1" applyBorder="1" applyAlignment="1" applyProtection="1">
      <alignment horizontal="left" vertical="center" wrapText="1"/>
      <protection hidden="1"/>
    </xf>
    <xf numFmtId="0" fontId="16" fillId="0" borderId="6" xfId="0" applyFont="1" applyBorder="1" applyAlignment="1" applyProtection="1">
      <alignment horizontal="left" vertical="center" wrapText="1"/>
      <protection hidden="1"/>
    </xf>
    <xf numFmtId="0" fontId="44" fillId="2" borderId="4" xfId="0" applyFont="1" applyFill="1" applyBorder="1" applyAlignment="1">
      <alignment horizontal="left" vertical="center" wrapText="1"/>
    </xf>
    <xf numFmtId="0" fontId="44" fillId="2" borderId="32" xfId="0" applyFont="1" applyFill="1" applyBorder="1" applyAlignment="1">
      <alignment horizontal="center" vertical="center" wrapText="1"/>
    </xf>
    <xf numFmtId="0" fontId="44" fillId="2" borderId="23" xfId="0" applyFont="1" applyFill="1" applyBorder="1" applyAlignment="1">
      <alignment horizontal="center" vertical="center" wrapText="1"/>
    </xf>
    <xf numFmtId="0" fontId="44" fillId="2" borderId="7" xfId="0" applyFont="1" applyFill="1" applyBorder="1" applyAlignment="1">
      <alignment horizontal="center" vertical="center" wrapText="1"/>
    </xf>
    <xf numFmtId="0" fontId="44" fillId="2" borderId="21" xfId="0" applyFont="1" applyFill="1" applyBorder="1" applyAlignment="1">
      <alignment horizontal="center" vertical="center" wrapText="1"/>
    </xf>
    <xf numFmtId="0" fontId="44" fillId="2" borderId="24" xfId="0" applyFont="1" applyFill="1" applyBorder="1" applyAlignment="1">
      <alignment horizontal="center" vertical="center" wrapText="1"/>
    </xf>
    <xf numFmtId="0" fontId="44" fillId="2" borderId="16" xfId="0" applyFont="1" applyFill="1" applyBorder="1" applyAlignment="1">
      <alignment horizontal="center" vertical="center" wrapText="1"/>
    </xf>
    <xf numFmtId="0" fontId="9" fillId="0" borderId="1" xfId="0" applyFont="1" applyBorder="1" applyAlignment="1" applyProtection="1">
      <alignment horizontal="left" vertical="center" wrapText="1"/>
      <protection hidden="1"/>
    </xf>
    <xf numFmtId="0" fontId="9" fillId="0" borderId="3" xfId="0" applyFont="1" applyBorder="1" applyAlignment="1" applyProtection="1">
      <alignment horizontal="left" vertical="center" wrapText="1"/>
      <protection hidden="1"/>
    </xf>
    <xf numFmtId="0" fontId="9" fillId="0" borderId="4" xfId="0" applyFont="1" applyBorder="1" applyAlignment="1" applyProtection="1">
      <alignment horizontal="left" vertical="center" wrapText="1"/>
      <protection hidden="1"/>
    </xf>
    <xf numFmtId="0" fontId="16" fillId="0" borderId="32" xfId="0" applyFont="1" applyBorder="1" applyAlignment="1" applyProtection="1">
      <alignment horizontal="left" vertical="center" wrapText="1"/>
      <protection hidden="1"/>
    </xf>
    <xf numFmtId="0" fontId="16" fillId="0" borderId="23" xfId="0" applyFont="1" applyBorder="1" applyAlignment="1" applyProtection="1">
      <alignment horizontal="left" vertical="center" wrapText="1"/>
      <protection hidden="1"/>
    </xf>
    <xf numFmtId="0" fontId="16" fillId="0" borderId="7" xfId="0" applyFont="1" applyBorder="1" applyAlignment="1" applyProtection="1">
      <alignment horizontal="left" vertical="center" wrapText="1"/>
      <protection hidden="1"/>
    </xf>
    <xf numFmtId="0" fontId="16" fillId="0" borderId="21" xfId="0" applyFont="1" applyBorder="1" applyAlignment="1" applyProtection="1">
      <alignment horizontal="left" vertical="center" wrapText="1"/>
      <protection hidden="1"/>
    </xf>
    <xf numFmtId="0" fontId="16" fillId="0" borderId="24" xfId="0" applyFont="1" applyBorder="1" applyAlignment="1" applyProtection="1">
      <alignment horizontal="left" vertical="center" wrapText="1"/>
      <protection hidden="1"/>
    </xf>
    <xf numFmtId="0" fontId="16" fillId="0" borderId="16" xfId="0" applyFont="1" applyBorder="1" applyAlignment="1" applyProtection="1">
      <alignment horizontal="left" vertical="center" wrapText="1"/>
      <protection hidden="1"/>
    </xf>
    <xf numFmtId="0" fontId="16" fillId="0" borderId="29" xfId="0" applyFont="1" applyBorder="1" applyAlignment="1" applyProtection="1">
      <alignment horizontal="left" vertical="center" wrapText="1"/>
      <protection hidden="1"/>
    </xf>
    <xf numFmtId="0" fontId="16" fillId="0" borderId="0" xfId="0" applyFont="1" applyAlignment="1" applyProtection="1">
      <alignment horizontal="left" vertical="center" wrapText="1"/>
      <protection hidden="1"/>
    </xf>
    <xf numFmtId="0" fontId="16" fillId="0" borderId="30" xfId="0" applyFont="1" applyBorder="1" applyAlignment="1" applyProtection="1">
      <alignment horizontal="left" vertical="center" wrapText="1"/>
      <protection hidden="1"/>
    </xf>
    <xf numFmtId="9" fontId="4" fillId="0" borderId="1" xfId="0" applyNumberFormat="1" applyFont="1" applyBorder="1" applyAlignment="1" applyProtection="1">
      <alignment horizontal="left" vertical="center" wrapText="1"/>
      <protection hidden="1"/>
    </xf>
    <xf numFmtId="9" fontId="4" fillId="0" borderId="3" xfId="0" applyNumberFormat="1" applyFont="1" applyBorder="1" applyAlignment="1" applyProtection="1">
      <alignment horizontal="left" vertical="center" wrapText="1"/>
      <protection hidden="1"/>
    </xf>
    <xf numFmtId="9" fontId="4" fillId="0" borderId="4" xfId="0" applyNumberFormat="1" applyFont="1" applyBorder="1" applyAlignment="1" applyProtection="1">
      <alignment horizontal="left" vertical="center" wrapText="1"/>
      <protection hidden="1"/>
    </xf>
    <xf numFmtId="0" fontId="35" fillId="0" borderId="1" xfId="0" applyFont="1" applyBorder="1" applyAlignment="1" applyProtection="1">
      <alignment horizontal="left" vertical="center" wrapText="1"/>
      <protection hidden="1"/>
    </xf>
    <xf numFmtId="0" fontId="35" fillId="0" borderId="3" xfId="0" applyFont="1" applyBorder="1" applyAlignment="1" applyProtection="1">
      <alignment horizontal="left" vertical="center" wrapText="1"/>
      <protection hidden="1"/>
    </xf>
    <xf numFmtId="0" fontId="35" fillId="0" borderId="4" xfId="0" applyFont="1" applyBorder="1" applyAlignment="1" applyProtection="1">
      <alignment horizontal="left" vertical="center" wrapText="1"/>
      <protection hidden="1"/>
    </xf>
    <xf numFmtId="0" fontId="35" fillId="0" borderId="32" xfId="0" applyFont="1" applyBorder="1" applyAlignment="1" applyProtection="1">
      <alignment horizontal="left" vertical="center" wrapText="1"/>
      <protection hidden="1"/>
    </xf>
    <xf numFmtId="0" fontId="35" fillId="0" borderId="23" xfId="0" applyFont="1" applyBorder="1" applyAlignment="1" applyProtection="1">
      <alignment horizontal="left" vertical="center" wrapText="1"/>
      <protection hidden="1"/>
    </xf>
    <xf numFmtId="0" fontId="35" fillId="0" borderId="7" xfId="0" applyFont="1" applyBorder="1" applyAlignment="1" applyProtection="1">
      <alignment horizontal="left" vertical="center" wrapText="1"/>
      <protection hidden="1"/>
    </xf>
    <xf numFmtId="0" fontId="14" fillId="0" borderId="5" xfId="0" applyFont="1" applyBorder="1" applyAlignment="1" applyProtection="1">
      <alignment horizontal="left" vertical="center" wrapText="1"/>
      <protection hidden="1"/>
    </xf>
    <xf numFmtId="0" fontId="14" fillId="0" borderId="6" xfId="0" applyFont="1" applyBorder="1" applyAlignment="1" applyProtection="1">
      <alignment horizontal="left" vertical="center" wrapText="1"/>
      <protection hidden="1"/>
    </xf>
    <xf numFmtId="0" fontId="14" fillId="0" borderId="5" xfId="0" applyFont="1" applyBorder="1" applyAlignment="1" applyProtection="1">
      <alignment horizontal="center" vertical="center" wrapText="1"/>
      <protection hidden="1"/>
    </xf>
    <xf numFmtId="0" fontId="14" fillId="0" borderId="6" xfId="0" applyFont="1" applyBorder="1" applyAlignment="1" applyProtection="1">
      <alignment horizontal="center" vertical="center" wrapText="1"/>
      <protection hidden="1"/>
    </xf>
    <xf numFmtId="49" fontId="14" fillId="0" borderId="5" xfId="0" applyNumberFormat="1" applyFont="1" applyBorder="1" applyAlignment="1" applyProtection="1">
      <alignment horizontal="left" vertical="center" wrapText="1"/>
      <protection hidden="1"/>
    </xf>
    <xf numFmtId="49" fontId="14" fillId="0" borderId="6" xfId="0" applyNumberFormat="1" applyFont="1" applyBorder="1" applyAlignment="1" applyProtection="1">
      <alignment horizontal="left" vertical="center" wrapText="1"/>
      <protection hidden="1"/>
    </xf>
    <xf numFmtId="9" fontId="4" fillId="0" borderId="5" xfId="0" applyNumberFormat="1" applyFont="1" applyBorder="1" applyAlignment="1" applyProtection="1">
      <alignment horizontal="center" vertical="center" wrapText="1"/>
      <protection hidden="1"/>
    </xf>
    <xf numFmtId="9" fontId="4" fillId="0" borderId="6" xfId="0" applyNumberFormat="1" applyFont="1" applyBorder="1" applyAlignment="1" applyProtection="1">
      <alignment horizontal="center" vertical="center" wrapText="1"/>
      <protection hidden="1"/>
    </xf>
    <xf numFmtId="165" fontId="0" fillId="0" borderId="5" xfId="0" applyNumberFormat="1" applyBorder="1" applyAlignment="1" applyProtection="1">
      <alignment horizontal="center" vertical="center" wrapText="1"/>
      <protection hidden="1"/>
    </xf>
    <xf numFmtId="165" fontId="0" fillId="0" borderId="6" xfId="0" applyNumberFormat="1" applyBorder="1" applyAlignment="1" applyProtection="1">
      <alignment horizontal="center" vertical="center" wrapText="1"/>
      <protection hidden="1"/>
    </xf>
    <xf numFmtId="1" fontId="34" fillId="0" borderId="5" xfId="0" applyNumberFormat="1" applyFont="1" applyBorder="1" applyAlignment="1">
      <alignment horizontal="center" vertical="center" wrapText="1"/>
    </xf>
    <xf numFmtId="1" fontId="34" fillId="0" borderId="6" xfId="0" applyNumberFormat="1" applyFont="1" applyBorder="1" applyAlignment="1">
      <alignment horizontal="center" vertical="center" wrapText="1"/>
    </xf>
    <xf numFmtId="0" fontId="9" fillId="0" borderId="5" xfId="0" applyFont="1" applyBorder="1" applyAlignment="1" applyProtection="1">
      <alignment horizontal="center" vertical="center" wrapText="1"/>
      <protection hidden="1"/>
    </xf>
    <xf numFmtId="0" fontId="9" fillId="0" borderId="6" xfId="0" applyFont="1" applyBorder="1" applyAlignment="1" applyProtection="1">
      <alignment horizontal="center" vertical="center" wrapText="1"/>
      <protection hidden="1"/>
    </xf>
    <xf numFmtId="0" fontId="16" fillId="0" borderId="5" xfId="0" applyFont="1" applyBorder="1" applyAlignment="1" applyProtection="1">
      <alignment horizontal="center" vertical="center" wrapText="1"/>
      <protection hidden="1"/>
    </xf>
    <xf numFmtId="0" fontId="16" fillId="0" borderId="6" xfId="0" applyFont="1" applyBorder="1" applyAlignment="1" applyProtection="1">
      <alignment horizontal="center" vertical="center" wrapText="1"/>
      <protection hidden="1"/>
    </xf>
    <xf numFmtId="9" fontId="4" fillId="0" borderId="32" xfId="0" applyNumberFormat="1" applyFont="1" applyBorder="1" applyAlignment="1" applyProtection="1">
      <alignment horizontal="center" vertical="center" wrapText="1"/>
      <protection hidden="1"/>
    </xf>
    <xf numFmtId="9" fontId="4" fillId="0" borderId="23" xfId="0" applyNumberFormat="1" applyFont="1" applyBorder="1" applyAlignment="1" applyProtection="1">
      <alignment horizontal="center" vertical="center" wrapText="1"/>
      <protection hidden="1"/>
    </xf>
    <xf numFmtId="9" fontId="4" fillId="0" borderId="7" xfId="0" applyNumberFormat="1" applyFont="1" applyBorder="1" applyAlignment="1" applyProtection="1">
      <alignment horizontal="center" vertical="center" wrapText="1"/>
      <protection hidden="1"/>
    </xf>
    <xf numFmtId="9" fontId="4" fillId="0" borderId="21" xfId="0" applyNumberFormat="1" applyFont="1" applyBorder="1" applyAlignment="1" applyProtection="1">
      <alignment horizontal="center" vertical="center" wrapText="1"/>
      <protection hidden="1"/>
    </xf>
    <xf numFmtId="9" fontId="4" fillId="0" borderId="24" xfId="0" applyNumberFormat="1" applyFont="1" applyBorder="1" applyAlignment="1" applyProtection="1">
      <alignment horizontal="center" vertical="center" wrapText="1"/>
      <protection hidden="1"/>
    </xf>
    <xf numFmtId="9" fontId="4" fillId="0" borderId="16" xfId="0" applyNumberFormat="1" applyFont="1" applyBorder="1" applyAlignment="1" applyProtection="1">
      <alignment horizontal="center" vertical="center" wrapText="1"/>
      <protection hidden="1"/>
    </xf>
    <xf numFmtId="0" fontId="42" fillId="0" borderId="5" xfId="0" applyFont="1" applyBorder="1" applyAlignment="1" applyProtection="1">
      <alignment horizontal="center" vertical="center" wrapText="1"/>
      <protection hidden="1"/>
    </xf>
    <xf numFmtId="0" fontId="42" fillId="0" borderId="6" xfId="0" applyFont="1" applyBorder="1" applyAlignment="1" applyProtection="1">
      <alignment horizontal="center" vertical="center" wrapText="1"/>
      <protection hidden="1"/>
    </xf>
    <xf numFmtId="9" fontId="42" fillId="0" borderId="5" xfId="2" applyFont="1" applyFill="1" applyBorder="1" applyAlignment="1" applyProtection="1">
      <alignment horizontal="center" vertical="center" wrapText="1"/>
      <protection hidden="1"/>
    </xf>
    <xf numFmtId="9" fontId="42" fillId="0" borderId="6" xfId="2" applyFont="1" applyFill="1" applyBorder="1" applyAlignment="1" applyProtection="1">
      <alignment horizontal="center" vertical="center" wrapText="1"/>
      <protection hidden="1"/>
    </xf>
    <xf numFmtId="0" fontId="0" fillId="0" borderId="1" xfId="0" applyBorder="1" applyAlignment="1">
      <alignment horizontal="center" wrapText="1"/>
    </xf>
    <xf numFmtId="0" fontId="0" fillId="0" borderId="3" xfId="0" applyBorder="1" applyAlignment="1">
      <alignment horizontal="center" wrapText="1"/>
    </xf>
    <xf numFmtId="0" fontId="0" fillId="0" borderId="4" xfId="0" applyBorder="1" applyAlignment="1">
      <alignment horizontal="center" wrapText="1"/>
    </xf>
    <xf numFmtId="0" fontId="2" fillId="2" borderId="2"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9" fontId="4" fillId="0" borderId="1" xfId="0" applyNumberFormat="1" applyFont="1" applyBorder="1" applyAlignment="1" applyProtection="1">
      <alignment horizontal="center" vertical="center" wrapText="1"/>
      <protection hidden="1"/>
    </xf>
    <xf numFmtId="9" fontId="4" fillId="0" borderId="3" xfId="0" applyNumberFormat="1" applyFont="1" applyBorder="1" applyAlignment="1" applyProtection="1">
      <alignment horizontal="center" vertical="center" wrapText="1"/>
      <protection hidden="1"/>
    </xf>
    <xf numFmtId="9" fontId="4" fillId="0" borderId="4" xfId="0" applyNumberFormat="1" applyFont="1" applyBorder="1" applyAlignment="1" applyProtection="1">
      <alignment horizontal="center" vertical="center" wrapText="1"/>
      <protection hidden="1"/>
    </xf>
    <xf numFmtId="0" fontId="0" fillId="0" borderId="2" xfId="0" applyBorder="1" applyAlignment="1">
      <alignment horizontal="center" vertical="center" wrapText="1"/>
    </xf>
    <xf numFmtId="14" fontId="0" fillId="0" borderId="2" xfId="0" applyNumberFormat="1" applyBorder="1" applyAlignment="1">
      <alignment horizontal="center" vertical="center" wrapText="1"/>
    </xf>
    <xf numFmtId="0" fontId="0" fillId="0" borderId="1"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cellXfs>
  <cellStyles count="7">
    <cellStyle name="Hipervínculo" xfId="3" builtinId="8"/>
    <cellStyle name="Millares" xfId="1" builtinId="3"/>
    <cellStyle name="Millares [0] 2 2" xfId="4" xr:uid="{00000000-0005-0000-0000-000003000000}"/>
    <cellStyle name="Normal" xfId="0" builtinId="0"/>
    <cellStyle name="Normal 2" xfId="5" xr:uid="{00000000-0005-0000-0000-000006000000}"/>
    <cellStyle name="Normal 3" xfId="6" xr:uid="{00000000-0005-0000-0000-000007000000}"/>
    <cellStyle name="Porcentaje" xfId="2" builtinId="5"/>
  </cellStyles>
  <dxfs count="53">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2" tint="-9.9948118533890809E-2"/>
        </patternFill>
      </fill>
    </dxf>
    <dxf>
      <fill>
        <patternFill>
          <bgColor theme="2" tint="-9.9948118533890809E-2"/>
        </patternFill>
      </fill>
    </dxf>
    <dxf>
      <fill>
        <patternFill>
          <bgColor theme="2" tint="-9.9948118533890809E-2"/>
        </patternFill>
      </fill>
    </dxf>
    <dxf>
      <fill>
        <patternFill>
          <bgColor theme="3"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checked="Checked"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GENRAL!&#193;rea_de_impresi&#243;n"/></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PAI!A6"/></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4</xdr:col>
      <xdr:colOff>5800725</xdr:colOff>
      <xdr:row>69</xdr:row>
      <xdr:rowOff>104775</xdr:rowOff>
    </xdr:from>
    <xdr:to>
      <xdr:col>4</xdr:col>
      <xdr:colOff>7103006</xdr:colOff>
      <xdr:row>71</xdr:row>
      <xdr:rowOff>54555</xdr:rowOff>
    </xdr:to>
    <xdr:sp macro="" textlink="">
      <xdr:nvSpPr>
        <xdr:cNvPr id="5" name="Rectángulo 4">
          <a:hlinkClick xmlns:r="http://schemas.openxmlformats.org/officeDocument/2006/relationships" r:id="rId1"/>
          <a:extLst>
            <a:ext uri="{FF2B5EF4-FFF2-40B4-BE49-F238E27FC236}">
              <a16:creationId xmlns:a16="http://schemas.microsoft.com/office/drawing/2014/main" id="{00000000-0008-0000-0000-000005000000}"/>
            </a:ext>
          </a:extLst>
        </xdr:cNvPr>
        <xdr:cNvSpPr/>
      </xdr:nvSpPr>
      <xdr:spPr>
        <a:xfrm>
          <a:off x="7839075" y="12573000"/>
          <a:ext cx="1302281" cy="330780"/>
        </a:xfrm>
        <a:prstGeom prst="rect">
          <a:avLst/>
        </a:prstGeom>
        <a:gradFill rotWithShape="1">
          <a:gsLst>
            <a:gs pos="0">
              <a:srgbClr val="5B9BD5">
                <a:satMod val="103000"/>
                <a:lumMod val="102000"/>
                <a:tint val="94000"/>
              </a:srgbClr>
            </a:gs>
            <a:gs pos="50000">
              <a:srgbClr val="5B9BD5">
                <a:satMod val="110000"/>
                <a:lumMod val="100000"/>
                <a:shade val="100000"/>
              </a:srgbClr>
            </a:gs>
            <a:gs pos="100000">
              <a:srgbClr val="5B9BD5">
                <a:lumMod val="99000"/>
                <a:satMod val="120000"/>
                <a:shade val="78000"/>
              </a:srgbClr>
            </a:gs>
          </a:gsLst>
          <a:lin ang="5400000" scaled="0"/>
        </a:gradFill>
        <a:ln w="6350" cap="flat" cmpd="sng" algn="ctr">
          <a:noFill/>
          <a:prstDash val="solid"/>
          <a:miter lim="800000"/>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s-CO" sz="1100" b="0" i="0" u="none" strike="noStrike" kern="0" cap="none" spc="0" normalizeH="0" baseline="0" noProof="0">
              <a:ln>
                <a:noFill/>
              </a:ln>
              <a:solidFill>
                <a:sysClr val="window" lastClr="FFFFFF"/>
              </a:solidFill>
              <a:effectLst/>
              <a:uLnTx/>
              <a:uFillTx/>
              <a:latin typeface="Calibri" panose="020F0502020204030204"/>
            </a:rPr>
            <a:t>INICIO</a:t>
          </a:r>
        </a:p>
      </xdr:txBody>
    </xdr:sp>
    <xdr:clientData/>
  </xdr:twoCellAnchor>
  <xdr:twoCellAnchor>
    <xdr:from>
      <xdr:col>4</xdr:col>
      <xdr:colOff>5800725</xdr:colOff>
      <xdr:row>6</xdr:row>
      <xdr:rowOff>9525</xdr:rowOff>
    </xdr:from>
    <xdr:to>
      <xdr:col>4</xdr:col>
      <xdr:colOff>7103006</xdr:colOff>
      <xdr:row>7</xdr:row>
      <xdr:rowOff>133350</xdr:rowOff>
    </xdr:to>
    <xdr:sp macro="" textlink="">
      <xdr:nvSpPr>
        <xdr:cNvPr id="8" name="Rectángulo 7">
          <a:hlinkClick xmlns:r="http://schemas.openxmlformats.org/officeDocument/2006/relationships" r:id="rId1"/>
          <a:extLst>
            <a:ext uri="{FF2B5EF4-FFF2-40B4-BE49-F238E27FC236}">
              <a16:creationId xmlns:a16="http://schemas.microsoft.com/office/drawing/2014/main" id="{00000000-0008-0000-0000-000008000000}"/>
            </a:ext>
          </a:extLst>
        </xdr:cNvPr>
        <xdr:cNvSpPr/>
      </xdr:nvSpPr>
      <xdr:spPr>
        <a:xfrm>
          <a:off x="7839075" y="1152525"/>
          <a:ext cx="1302281" cy="314325"/>
        </a:xfrm>
        <a:prstGeom prst="rect">
          <a:avLst/>
        </a:prstGeom>
        <a:gradFill rotWithShape="1">
          <a:gsLst>
            <a:gs pos="0">
              <a:srgbClr val="5B9BD5">
                <a:satMod val="103000"/>
                <a:lumMod val="102000"/>
                <a:tint val="94000"/>
              </a:srgbClr>
            </a:gs>
            <a:gs pos="50000">
              <a:srgbClr val="5B9BD5">
                <a:satMod val="110000"/>
                <a:lumMod val="100000"/>
                <a:shade val="100000"/>
              </a:srgbClr>
            </a:gs>
            <a:gs pos="100000">
              <a:srgbClr val="5B9BD5">
                <a:lumMod val="99000"/>
                <a:satMod val="120000"/>
                <a:shade val="78000"/>
              </a:srgbClr>
            </a:gs>
          </a:gsLst>
          <a:lin ang="5400000" scaled="0"/>
        </a:gradFill>
        <a:ln w="6350" cap="flat" cmpd="sng" algn="ctr">
          <a:noFill/>
          <a:prstDash val="solid"/>
          <a:miter lim="800000"/>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s-CO" sz="1100" b="0" i="0" u="none" strike="noStrike" kern="0" cap="none" spc="0" normalizeH="0" baseline="0" noProof="0">
              <a:ln>
                <a:noFill/>
              </a:ln>
              <a:solidFill>
                <a:sysClr val="window" lastClr="FFFFFF"/>
              </a:solidFill>
              <a:effectLst/>
              <a:uLnTx/>
              <a:uFillTx/>
              <a:latin typeface="Calibri" panose="020F0502020204030204"/>
            </a:rPr>
            <a:t>INICIO</a:t>
          </a:r>
        </a:p>
      </xdr:txBody>
    </xdr:sp>
    <xdr:clientData/>
  </xdr:twoCellAnchor>
  <xdr:twoCellAnchor editAs="oneCell">
    <xdr:from>
      <xdr:col>0</xdr:col>
      <xdr:colOff>296334</xdr:colOff>
      <xdr:row>1</xdr:row>
      <xdr:rowOff>95252</xdr:rowOff>
    </xdr:from>
    <xdr:to>
      <xdr:col>3</xdr:col>
      <xdr:colOff>645584</xdr:colOff>
      <xdr:row>4</xdr:row>
      <xdr:rowOff>109268</xdr:rowOff>
    </xdr:to>
    <xdr:pic>
      <xdr:nvPicPr>
        <xdr:cNvPr id="2" name="Imagen 1" descr="Interfaz de usuario gráfica, Texto&#10;&#10;Descripción generada automáticamente">
          <a:extLst>
            <a:ext uri="{FF2B5EF4-FFF2-40B4-BE49-F238E27FC236}">
              <a16:creationId xmlns:a16="http://schemas.microsoft.com/office/drawing/2014/main" id="{00000000-0008-0000-0000-000002000000}"/>
            </a:ext>
            <a:ext uri="{147F2762-F138-4A5C-976F-8EAC2B608ADB}">
              <a16:predDERef xmlns:a16="http://schemas.microsoft.com/office/drawing/2014/main" pred="{00000000-0008-0000-01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96334" y="296335"/>
          <a:ext cx="2857500" cy="6278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19050</xdr:rowOff>
        </xdr:to>
        <xdr:sp macro="" textlink="">
          <xdr:nvSpPr>
            <xdr:cNvPr id="1045" name="Check Box 21" hidden="1">
              <a:extLst>
                <a:ext uri="{63B3BB69-23CF-44E3-9099-C40C66FF867C}">
                  <a14:compatExt spid="_x0000_s1045"/>
                </a:ext>
                <a:ext uri="{FF2B5EF4-FFF2-40B4-BE49-F238E27FC236}">
                  <a16:creationId xmlns:a16="http://schemas.microsoft.com/office/drawing/2014/main" id="{00000000-0008-0000-0100-00001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19050</xdr:rowOff>
        </xdr:to>
        <xdr:sp macro="" textlink="">
          <xdr:nvSpPr>
            <xdr:cNvPr id="1046" name="Check Box 22" hidden="1">
              <a:extLst>
                <a:ext uri="{63B3BB69-23CF-44E3-9099-C40C66FF867C}">
                  <a14:compatExt spid="_x0000_s1046"/>
                </a:ext>
                <a:ext uri="{FF2B5EF4-FFF2-40B4-BE49-F238E27FC236}">
                  <a16:creationId xmlns:a16="http://schemas.microsoft.com/office/drawing/2014/main" id="{00000000-0008-0000-0100-00001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19050</xdr:rowOff>
        </xdr:to>
        <xdr:sp macro="" textlink="">
          <xdr:nvSpPr>
            <xdr:cNvPr id="1047" name="Check Box 23" hidden="1">
              <a:extLst>
                <a:ext uri="{63B3BB69-23CF-44E3-9099-C40C66FF867C}">
                  <a14:compatExt spid="_x0000_s1047"/>
                </a:ext>
                <a:ext uri="{FF2B5EF4-FFF2-40B4-BE49-F238E27FC236}">
                  <a16:creationId xmlns:a16="http://schemas.microsoft.com/office/drawing/2014/main" id="{00000000-0008-0000-0100-00001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19050</xdr:rowOff>
        </xdr:to>
        <xdr:sp macro="" textlink="">
          <xdr:nvSpPr>
            <xdr:cNvPr id="1048" name="Check Box 24" hidden="1">
              <a:extLst>
                <a:ext uri="{63B3BB69-23CF-44E3-9099-C40C66FF867C}">
                  <a14:compatExt spid="_x0000_s1048"/>
                </a:ext>
                <a:ext uri="{FF2B5EF4-FFF2-40B4-BE49-F238E27FC236}">
                  <a16:creationId xmlns:a16="http://schemas.microsoft.com/office/drawing/2014/main" id="{00000000-0008-0000-0100-00001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19050</xdr:rowOff>
        </xdr:to>
        <xdr:sp macro="" textlink="">
          <xdr:nvSpPr>
            <xdr:cNvPr id="1049" name="Check Box 25" hidden="1">
              <a:extLst>
                <a:ext uri="{63B3BB69-23CF-44E3-9099-C40C66FF867C}">
                  <a14:compatExt spid="_x0000_s1049"/>
                </a:ext>
                <a:ext uri="{FF2B5EF4-FFF2-40B4-BE49-F238E27FC236}">
                  <a16:creationId xmlns:a16="http://schemas.microsoft.com/office/drawing/2014/main" id="{00000000-0008-0000-0100-00001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9525</xdr:rowOff>
        </xdr:to>
        <xdr:sp macro="" textlink="">
          <xdr:nvSpPr>
            <xdr:cNvPr id="1050" name="Check Box 26" hidden="1">
              <a:extLst>
                <a:ext uri="{63B3BB69-23CF-44E3-9099-C40C66FF867C}">
                  <a14:compatExt spid="_x0000_s1050"/>
                </a:ext>
                <a:ext uri="{FF2B5EF4-FFF2-40B4-BE49-F238E27FC236}">
                  <a16:creationId xmlns:a16="http://schemas.microsoft.com/office/drawing/2014/main" id="{00000000-0008-0000-0100-00001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19050</xdr:rowOff>
        </xdr:to>
        <xdr:sp macro="" textlink="">
          <xdr:nvSpPr>
            <xdr:cNvPr id="1051" name="Check Box 27" hidden="1">
              <a:extLst>
                <a:ext uri="{63B3BB69-23CF-44E3-9099-C40C66FF867C}">
                  <a14:compatExt spid="_x0000_s1051"/>
                </a:ext>
                <a:ext uri="{FF2B5EF4-FFF2-40B4-BE49-F238E27FC236}">
                  <a16:creationId xmlns:a16="http://schemas.microsoft.com/office/drawing/2014/main" id="{00000000-0008-0000-0100-00001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19050</xdr:rowOff>
        </xdr:to>
        <xdr:sp macro="" textlink="">
          <xdr:nvSpPr>
            <xdr:cNvPr id="1052" name="Check Box 28" hidden="1">
              <a:extLst>
                <a:ext uri="{63B3BB69-23CF-44E3-9099-C40C66FF867C}">
                  <a14:compatExt spid="_x0000_s1052"/>
                </a:ext>
                <a:ext uri="{FF2B5EF4-FFF2-40B4-BE49-F238E27FC236}">
                  <a16:creationId xmlns:a16="http://schemas.microsoft.com/office/drawing/2014/main" id="{00000000-0008-0000-0100-00001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28575</xdr:rowOff>
        </xdr:to>
        <xdr:sp macro="" textlink="">
          <xdr:nvSpPr>
            <xdr:cNvPr id="1053" name="Check Box 29" hidden="1">
              <a:extLst>
                <a:ext uri="{63B3BB69-23CF-44E3-9099-C40C66FF867C}">
                  <a14:compatExt spid="_x0000_s1053"/>
                </a:ext>
                <a:ext uri="{FF2B5EF4-FFF2-40B4-BE49-F238E27FC236}">
                  <a16:creationId xmlns:a16="http://schemas.microsoft.com/office/drawing/2014/main" id="{00000000-0008-0000-0100-00001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19050</xdr:rowOff>
        </xdr:to>
        <xdr:sp macro="" textlink="">
          <xdr:nvSpPr>
            <xdr:cNvPr id="1054" name="Check Box 30" hidden="1">
              <a:extLst>
                <a:ext uri="{63B3BB69-23CF-44E3-9099-C40C66FF867C}">
                  <a14:compatExt spid="_x0000_s1054"/>
                </a:ext>
                <a:ext uri="{FF2B5EF4-FFF2-40B4-BE49-F238E27FC236}">
                  <a16:creationId xmlns:a16="http://schemas.microsoft.com/office/drawing/2014/main" id="{00000000-0008-0000-0100-00001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19050</xdr:rowOff>
        </xdr:to>
        <xdr:sp macro="" textlink="">
          <xdr:nvSpPr>
            <xdr:cNvPr id="1055" name="Check Box 31" hidden="1">
              <a:extLst>
                <a:ext uri="{63B3BB69-23CF-44E3-9099-C40C66FF867C}">
                  <a14:compatExt spid="_x0000_s1055"/>
                </a:ext>
                <a:ext uri="{FF2B5EF4-FFF2-40B4-BE49-F238E27FC236}">
                  <a16:creationId xmlns:a16="http://schemas.microsoft.com/office/drawing/2014/main" id="{00000000-0008-0000-0100-00001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28575</xdr:rowOff>
        </xdr:to>
        <xdr:sp macro="" textlink="">
          <xdr:nvSpPr>
            <xdr:cNvPr id="1056" name="Check Box 32" hidden="1">
              <a:extLst>
                <a:ext uri="{63B3BB69-23CF-44E3-9099-C40C66FF867C}">
                  <a14:compatExt spid="_x0000_s1056"/>
                </a:ext>
                <a:ext uri="{FF2B5EF4-FFF2-40B4-BE49-F238E27FC236}">
                  <a16:creationId xmlns:a16="http://schemas.microsoft.com/office/drawing/2014/main" id="{00000000-0008-0000-0100-00002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28575</xdr:rowOff>
        </xdr:to>
        <xdr:sp macro="" textlink="">
          <xdr:nvSpPr>
            <xdr:cNvPr id="1057" name="Check Box 33" hidden="1">
              <a:extLst>
                <a:ext uri="{63B3BB69-23CF-44E3-9099-C40C66FF867C}">
                  <a14:compatExt spid="_x0000_s1057"/>
                </a:ext>
                <a:ext uri="{FF2B5EF4-FFF2-40B4-BE49-F238E27FC236}">
                  <a16:creationId xmlns:a16="http://schemas.microsoft.com/office/drawing/2014/main" id="{00000000-0008-0000-0100-00002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2638425</xdr:colOff>
          <xdr:row>22</xdr:row>
          <xdr:rowOff>0</xdr:rowOff>
        </xdr:from>
        <xdr:to>
          <xdr:col>7</xdr:col>
          <xdr:colOff>161925</xdr:colOff>
          <xdr:row>23</xdr:row>
          <xdr:rowOff>19050</xdr:rowOff>
        </xdr:to>
        <xdr:sp macro="" textlink="">
          <xdr:nvSpPr>
            <xdr:cNvPr id="1064" name="Check Box 40" hidden="1">
              <a:extLst>
                <a:ext uri="{63B3BB69-23CF-44E3-9099-C40C66FF867C}">
                  <a14:compatExt spid="_x0000_s1064"/>
                </a:ext>
                <a:ext uri="{FF2B5EF4-FFF2-40B4-BE49-F238E27FC236}">
                  <a16:creationId xmlns:a16="http://schemas.microsoft.com/office/drawing/2014/main" id="{00000000-0008-0000-0100-00002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2638425</xdr:colOff>
          <xdr:row>22</xdr:row>
          <xdr:rowOff>0</xdr:rowOff>
        </xdr:from>
        <xdr:to>
          <xdr:col>7</xdr:col>
          <xdr:colOff>161925</xdr:colOff>
          <xdr:row>23</xdr:row>
          <xdr:rowOff>28575</xdr:rowOff>
        </xdr:to>
        <xdr:sp macro="" textlink="">
          <xdr:nvSpPr>
            <xdr:cNvPr id="1065" name="Check Box 41" hidden="1">
              <a:extLst>
                <a:ext uri="{63B3BB69-23CF-44E3-9099-C40C66FF867C}">
                  <a14:compatExt spid="_x0000_s1065"/>
                </a:ext>
                <a:ext uri="{FF2B5EF4-FFF2-40B4-BE49-F238E27FC236}">
                  <a16:creationId xmlns:a16="http://schemas.microsoft.com/office/drawing/2014/main" id="{00000000-0008-0000-0100-00002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2638425</xdr:colOff>
          <xdr:row>22</xdr:row>
          <xdr:rowOff>0</xdr:rowOff>
        </xdr:from>
        <xdr:to>
          <xdr:col>7</xdr:col>
          <xdr:colOff>161925</xdr:colOff>
          <xdr:row>23</xdr:row>
          <xdr:rowOff>28575</xdr:rowOff>
        </xdr:to>
        <xdr:sp macro="" textlink="">
          <xdr:nvSpPr>
            <xdr:cNvPr id="1066" name="Check Box 42" hidden="1">
              <a:extLst>
                <a:ext uri="{63B3BB69-23CF-44E3-9099-C40C66FF867C}">
                  <a14:compatExt spid="_x0000_s1066"/>
                </a:ext>
                <a:ext uri="{FF2B5EF4-FFF2-40B4-BE49-F238E27FC236}">
                  <a16:creationId xmlns:a16="http://schemas.microsoft.com/office/drawing/2014/main" id="{00000000-0008-0000-0100-00002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2638425</xdr:colOff>
          <xdr:row>22</xdr:row>
          <xdr:rowOff>0</xdr:rowOff>
        </xdr:from>
        <xdr:to>
          <xdr:col>7</xdr:col>
          <xdr:colOff>161925</xdr:colOff>
          <xdr:row>23</xdr:row>
          <xdr:rowOff>19050</xdr:rowOff>
        </xdr:to>
        <xdr:sp macro="" textlink="">
          <xdr:nvSpPr>
            <xdr:cNvPr id="1067" name="Check Box 43" hidden="1">
              <a:extLst>
                <a:ext uri="{63B3BB69-23CF-44E3-9099-C40C66FF867C}">
                  <a14:compatExt spid="_x0000_s1067"/>
                </a:ext>
                <a:ext uri="{FF2B5EF4-FFF2-40B4-BE49-F238E27FC236}">
                  <a16:creationId xmlns:a16="http://schemas.microsoft.com/office/drawing/2014/main" id="{00000000-0008-0000-0100-00002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2638425</xdr:colOff>
          <xdr:row>22</xdr:row>
          <xdr:rowOff>0</xdr:rowOff>
        </xdr:from>
        <xdr:to>
          <xdr:col>7</xdr:col>
          <xdr:colOff>161925</xdr:colOff>
          <xdr:row>23</xdr:row>
          <xdr:rowOff>19050</xdr:rowOff>
        </xdr:to>
        <xdr:sp macro="" textlink="">
          <xdr:nvSpPr>
            <xdr:cNvPr id="1068" name="Check Box 44" hidden="1">
              <a:extLst>
                <a:ext uri="{63B3BB69-23CF-44E3-9099-C40C66FF867C}">
                  <a14:compatExt spid="_x0000_s1068"/>
                </a:ext>
                <a:ext uri="{FF2B5EF4-FFF2-40B4-BE49-F238E27FC236}">
                  <a16:creationId xmlns:a16="http://schemas.microsoft.com/office/drawing/2014/main" id="{00000000-0008-0000-0100-00002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2638425</xdr:colOff>
          <xdr:row>22</xdr:row>
          <xdr:rowOff>0</xdr:rowOff>
        </xdr:from>
        <xdr:to>
          <xdr:col>7</xdr:col>
          <xdr:colOff>161925</xdr:colOff>
          <xdr:row>23</xdr:row>
          <xdr:rowOff>19050</xdr:rowOff>
        </xdr:to>
        <xdr:sp macro="" textlink="">
          <xdr:nvSpPr>
            <xdr:cNvPr id="1069" name="Check Box 45" hidden="1">
              <a:extLst>
                <a:ext uri="{63B3BB69-23CF-44E3-9099-C40C66FF867C}">
                  <a14:compatExt spid="_x0000_s1069"/>
                </a:ext>
                <a:ext uri="{FF2B5EF4-FFF2-40B4-BE49-F238E27FC236}">
                  <a16:creationId xmlns:a16="http://schemas.microsoft.com/office/drawing/2014/main" id="{00000000-0008-0000-0100-00002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2638425</xdr:colOff>
          <xdr:row>22</xdr:row>
          <xdr:rowOff>0</xdr:rowOff>
        </xdr:from>
        <xdr:to>
          <xdr:col>7</xdr:col>
          <xdr:colOff>161925</xdr:colOff>
          <xdr:row>23</xdr:row>
          <xdr:rowOff>38100</xdr:rowOff>
        </xdr:to>
        <xdr:sp macro="" textlink="">
          <xdr:nvSpPr>
            <xdr:cNvPr id="1070" name="Check Box 46" hidden="1">
              <a:extLst>
                <a:ext uri="{63B3BB69-23CF-44E3-9099-C40C66FF867C}">
                  <a14:compatExt spid="_x0000_s1070"/>
                </a:ext>
                <a:ext uri="{FF2B5EF4-FFF2-40B4-BE49-F238E27FC236}">
                  <a16:creationId xmlns:a16="http://schemas.microsoft.com/office/drawing/2014/main" id="{00000000-0008-0000-0100-00002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2638425</xdr:colOff>
          <xdr:row>22</xdr:row>
          <xdr:rowOff>0</xdr:rowOff>
        </xdr:from>
        <xdr:to>
          <xdr:col>7</xdr:col>
          <xdr:colOff>161925</xdr:colOff>
          <xdr:row>23</xdr:row>
          <xdr:rowOff>38100</xdr:rowOff>
        </xdr:to>
        <xdr:sp macro="" textlink="">
          <xdr:nvSpPr>
            <xdr:cNvPr id="1071" name="Check Box 47" hidden="1">
              <a:extLst>
                <a:ext uri="{63B3BB69-23CF-44E3-9099-C40C66FF867C}">
                  <a14:compatExt spid="_x0000_s1071"/>
                </a:ext>
                <a:ext uri="{FF2B5EF4-FFF2-40B4-BE49-F238E27FC236}">
                  <a16:creationId xmlns:a16="http://schemas.microsoft.com/office/drawing/2014/main" id="{00000000-0008-0000-0100-00002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2638425</xdr:colOff>
          <xdr:row>22</xdr:row>
          <xdr:rowOff>0</xdr:rowOff>
        </xdr:from>
        <xdr:to>
          <xdr:col>7</xdr:col>
          <xdr:colOff>161925</xdr:colOff>
          <xdr:row>23</xdr:row>
          <xdr:rowOff>9525</xdr:rowOff>
        </xdr:to>
        <xdr:sp macro="" textlink="">
          <xdr:nvSpPr>
            <xdr:cNvPr id="1072" name="Check Box 48" hidden="1">
              <a:extLst>
                <a:ext uri="{63B3BB69-23CF-44E3-9099-C40C66FF867C}">
                  <a14:compatExt spid="_x0000_s1072"/>
                </a:ext>
                <a:ext uri="{FF2B5EF4-FFF2-40B4-BE49-F238E27FC236}">
                  <a16:creationId xmlns:a16="http://schemas.microsoft.com/office/drawing/2014/main" id="{00000000-0008-0000-0100-00003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xdr:twoCellAnchor>
    <xdr:from>
      <xdr:col>4</xdr:col>
      <xdr:colOff>1171576</xdr:colOff>
      <xdr:row>26</xdr:row>
      <xdr:rowOff>161925</xdr:rowOff>
    </xdr:from>
    <xdr:to>
      <xdr:col>5</xdr:col>
      <xdr:colOff>104776</xdr:colOff>
      <xdr:row>26</xdr:row>
      <xdr:rowOff>438150</xdr:rowOff>
    </xdr:to>
    <xdr:sp macro="" textlink="">
      <xdr:nvSpPr>
        <xdr:cNvPr id="4" name="Rectángulo 3">
          <a:hlinkClick xmlns:r="http://schemas.openxmlformats.org/officeDocument/2006/relationships" r:id="rId1"/>
          <a:extLst>
            <a:ext uri="{FF2B5EF4-FFF2-40B4-BE49-F238E27FC236}">
              <a16:creationId xmlns:a16="http://schemas.microsoft.com/office/drawing/2014/main" id="{00000000-0008-0000-0100-000004000000}"/>
            </a:ext>
          </a:extLst>
        </xdr:cNvPr>
        <xdr:cNvSpPr/>
      </xdr:nvSpPr>
      <xdr:spPr>
        <a:xfrm>
          <a:off x="5657851" y="11534775"/>
          <a:ext cx="1371600" cy="276225"/>
        </a:xfrm>
        <a:prstGeom prst="rect">
          <a:avLst/>
        </a:prstGeom>
        <a:scene3d>
          <a:camera prst="orthographicFront"/>
          <a:lightRig rig="threePt" dir="t"/>
        </a:scene3d>
        <a:sp3d>
          <a:bevelT/>
        </a:sp3d>
      </xdr:spPr>
      <xdr:style>
        <a:lnRef idx="0">
          <a:schemeClr val="accent1"/>
        </a:lnRef>
        <a:fillRef idx="3">
          <a:schemeClr val="accent1"/>
        </a:fillRef>
        <a:effectRef idx="3">
          <a:schemeClr val="accent1"/>
        </a:effectRef>
        <a:fontRef idx="minor">
          <a:schemeClr val="lt1"/>
        </a:fontRef>
      </xdr:style>
      <xdr:txBody>
        <a:bodyPr vertOverflow="clip" horzOverflow="clip" rtlCol="0" anchor="ctr"/>
        <a:lstStyle/>
        <a:p>
          <a:pPr algn="ctr"/>
          <a:r>
            <a:rPr lang="es-CO" sz="1400" b="0" cap="none" spc="0">
              <a:ln w="0"/>
              <a:solidFill>
                <a:schemeClr val="tx1"/>
              </a:solidFill>
              <a:effectLst>
                <a:outerShdw blurRad="38100" dist="19050" dir="2700000" algn="tl" rotWithShape="0">
                  <a:schemeClr val="dk1">
                    <a:alpha val="40000"/>
                  </a:schemeClr>
                </a:outerShdw>
              </a:effectLst>
            </a:rPr>
            <a:t>FORMULAR</a:t>
          </a:r>
        </a:p>
      </xdr:txBody>
    </xdr:sp>
    <xdr:clientData/>
  </xdr:twoCellAnchor>
  <xdr:twoCellAnchor editAs="oneCell">
    <xdr:from>
      <xdr:col>1</xdr:col>
      <xdr:colOff>111125</xdr:colOff>
      <xdr:row>1</xdr:row>
      <xdr:rowOff>298450</xdr:rowOff>
    </xdr:from>
    <xdr:to>
      <xdr:col>3</xdr:col>
      <xdr:colOff>1626053</xdr:colOff>
      <xdr:row>5</xdr:row>
      <xdr:rowOff>126132</xdr:rowOff>
    </xdr:to>
    <xdr:pic>
      <xdr:nvPicPr>
        <xdr:cNvPr id="2" name="Imagen 1">
          <a:extLst>
            <a:ext uri="{FF2B5EF4-FFF2-40B4-BE49-F238E27FC236}">
              <a16:creationId xmlns:a16="http://schemas.microsoft.com/office/drawing/2014/main" id="{00000000-0008-0000-0100-000002000000}"/>
            </a:ext>
            <a:ext uri="{147F2762-F138-4A5C-976F-8EAC2B608ADB}">
              <a16:predDERef xmlns:a16="http://schemas.microsoft.com/office/drawing/2014/main" pred="{00000000-0008-0000-01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434975" y="498475"/>
          <a:ext cx="3905703" cy="856382"/>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403413</xdr:colOff>
      <xdr:row>0</xdr:row>
      <xdr:rowOff>313767</xdr:rowOff>
    </xdr:from>
    <xdr:to>
      <xdr:col>1</xdr:col>
      <xdr:colOff>1619738</xdr:colOff>
      <xdr:row>4</xdr:row>
      <xdr:rowOff>89648</xdr:rowOff>
    </xdr:to>
    <xdr:pic>
      <xdr:nvPicPr>
        <xdr:cNvPr id="2" name="Imagen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403413" y="313767"/>
          <a:ext cx="1765413" cy="142314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0</xdr:colOff>
      <xdr:row>1</xdr:row>
      <xdr:rowOff>0</xdr:rowOff>
    </xdr:from>
    <xdr:to>
      <xdr:col>2</xdr:col>
      <xdr:colOff>304800</xdr:colOff>
      <xdr:row>2</xdr:row>
      <xdr:rowOff>114300</xdr:rowOff>
    </xdr:to>
    <xdr:sp macro="" textlink="">
      <xdr:nvSpPr>
        <xdr:cNvPr id="2" name="AutoShape 2" descr="Inicio Colciencias">
          <a:extLst>
            <a:ext uri="{FF2B5EF4-FFF2-40B4-BE49-F238E27FC236}">
              <a16:creationId xmlns:a16="http://schemas.microsoft.com/office/drawing/2014/main" id="{00000000-0008-0000-0700-000002000000}"/>
            </a:ext>
          </a:extLst>
        </xdr:cNvPr>
        <xdr:cNvSpPr>
          <a:spLocks noChangeAspect="1" noChangeArrowheads="1"/>
        </xdr:cNvSpPr>
      </xdr:nvSpPr>
      <xdr:spPr bwMode="auto">
        <a:xfrm>
          <a:off x="9029700" y="2381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0</xdr:colOff>
      <xdr:row>3</xdr:row>
      <xdr:rowOff>0</xdr:rowOff>
    </xdr:from>
    <xdr:to>
      <xdr:col>2</xdr:col>
      <xdr:colOff>304800</xdr:colOff>
      <xdr:row>3</xdr:row>
      <xdr:rowOff>304800</xdr:rowOff>
    </xdr:to>
    <xdr:sp macro="" textlink="">
      <xdr:nvSpPr>
        <xdr:cNvPr id="3" name="AutoShape 3" descr="Inicio Colciencias">
          <a:extLst>
            <a:ext uri="{FF2B5EF4-FFF2-40B4-BE49-F238E27FC236}">
              <a16:creationId xmlns:a16="http://schemas.microsoft.com/office/drawing/2014/main" id="{00000000-0008-0000-0700-000003000000}"/>
            </a:ext>
          </a:extLst>
        </xdr:cNvPr>
        <xdr:cNvSpPr>
          <a:spLocks noChangeAspect="1" noChangeArrowheads="1"/>
        </xdr:cNvSpPr>
      </xdr:nvSpPr>
      <xdr:spPr bwMode="auto">
        <a:xfrm>
          <a:off x="9029700" y="13811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coldeportes-my.sharepoint.com/Users/Lariasc/Downloads/PEFR069.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coldeportes-my.sharepoint.com/Users/Lariasc/Downloads/PEFR062v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VO"/>
      <sheetName val="INVERSIÓN"/>
      <sheetName val="FUNCIONAMIENTO"/>
      <sheetName val="REGIONALIZACIÓN"/>
      <sheetName val="TRAZADORES"/>
      <sheetName val="Hoja1"/>
      <sheetName val="bases"/>
      <sheetName val="ambiental"/>
      <sheetName val="Hoja5"/>
      <sheetName val="Hoja7"/>
    </sheetNames>
    <sheetDataSet>
      <sheetData sheetId="0"/>
      <sheetData sheetId="1"/>
      <sheetData sheetId="2"/>
      <sheetData sheetId="3"/>
      <sheetData sheetId="4"/>
      <sheetData sheetId="5">
        <row r="137">
          <cell r="B137" t="str">
            <v>C_4301_1604_8</v>
          </cell>
        </row>
        <row r="138">
          <cell r="B138" t="str">
            <v>C_4301_1604_9</v>
          </cell>
        </row>
        <row r="139">
          <cell r="B139" t="str">
            <v>C_4301_1604_10</v>
          </cell>
        </row>
        <row r="140">
          <cell r="B140" t="str">
            <v>C_4301_1604_11</v>
          </cell>
        </row>
        <row r="141">
          <cell r="B141" t="str">
            <v>C_4301_1604_12</v>
          </cell>
        </row>
        <row r="142">
          <cell r="B142" t="str">
            <v>C_4302_1604_16</v>
          </cell>
        </row>
        <row r="143">
          <cell r="B143" t="str">
            <v>C_4302_1604_17</v>
          </cell>
        </row>
        <row r="144">
          <cell r="B144" t="str">
            <v>C_4302_1604_18</v>
          </cell>
        </row>
        <row r="145">
          <cell r="B145" t="str">
            <v>C_4302_1604_19</v>
          </cell>
        </row>
        <row r="146">
          <cell r="B146" t="str">
            <v>C_4302_1604_20</v>
          </cell>
        </row>
        <row r="147">
          <cell r="B147" t="str">
            <v>C_4302_1604_21</v>
          </cell>
        </row>
        <row r="148">
          <cell r="B148" t="str">
            <v>C_4302_1604_22</v>
          </cell>
        </row>
        <row r="149">
          <cell r="B149" t="str">
            <v>C_4302_1604_23</v>
          </cell>
        </row>
        <row r="150">
          <cell r="B150" t="str">
            <v>C_4302_1604_24</v>
          </cell>
        </row>
        <row r="151">
          <cell r="B151" t="str">
            <v>C_4302_1604_25</v>
          </cell>
        </row>
        <row r="152">
          <cell r="B152" t="str">
            <v>C_4399_1604_7</v>
          </cell>
        </row>
        <row r="153">
          <cell r="B153" t="str">
            <v>C_4399_1604_8</v>
          </cell>
        </row>
        <row r="154">
          <cell r="B154" t="str">
            <v>C_4399_1604_9</v>
          </cell>
        </row>
        <row r="263">
          <cell r="C263" t="str">
            <v>_1._Consolidar_la_rectoría_e_institucionalidad_del_Sistema_Nacional_del_Deporte</v>
          </cell>
        </row>
        <row r="264">
          <cell r="C264" t="str">
            <v xml:space="preserve">_2._Ampliar_oportunidades_para_la_recreación_el_deporte_social_comunitario_y_el_aprovechamiento_del_tiempo_libre </v>
          </cell>
        </row>
        <row r="265">
          <cell r="C265" t="str">
            <v xml:space="preserve">_3._Cualificar_los_talentos_deportivos_con_potencial_de_alto_rendimiento </v>
          </cell>
        </row>
        <row r="266">
          <cell r="C266" t="str">
            <v>No_Aplica</v>
          </cell>
        </row>
      </sheetData>
      <sheetData sheetId="6"/>
      <sheetData sheetId="7"/>
      <sheetData sheetId="8"/>
      <sheetData sheetId="9"/>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ato"/>
      <sheetName val="Diligenciamiento"/>
      <sheetName val="Obj Y estrategias PND"/>
      <sheetName val="PEI"/>
      <sheetName val="Presupuesto"/>
      <sheetName val="Organigrama"/>
      <sheetName val="Metas PND"/>
    </sheetNames>
    <sheetDataSet>
      <sheetData sheetId="0"/>
      <sheetData sheetId="1"/>
      <sheetData sheetId="2"/>
      <sheetData sheetId="3"/>
      <sheetData sheetId="4"/>
      <sheetData sheetId="5">
        <row r="5">
          <cell r="A5" t="str">
            <v>Despacho del Viceministerio</v>
          </cell>
        </row>
        <row r="7">
          <cell r="A7" t="str">
            <v>Oficina Asesora de Planeación</v>
          </cell>
        </row>
        <row r="20">
          <cell r="A20" t="str">
            <v>Dirección de PosicIonamiento y Liderazgo Deportivo</v>
          </cell>
        </row>
        <row r="27">
          <cell r="A27" t="str">
            <v>Dirección de Fomento y Desarrollo</v>
          </cell>
        </row>
        <row r="32">
          <cell r="A32" t="str">
            <v>Dirección de Inspección Vigilancia y Control</v>
          </cell>
        </row>
        <row r="36">
          <cell r="A36" t="str">
            <v>Dirección de Recursos y herramientas del SND</v>
          </cell>
        </row>
      </sheetData>
      <sheetData sheetId="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2" Type="http://schemas.openxmlformats.org/officeDocument/2006/relationships/drawing" Target="../drawings/drawing2.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2.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1.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2"/>
  <dimension ref="A1:J69"/>
  <sheetViews>
    <sheetView showGridLines="0" topLeftCell="C46" zoomScale="90" zoomScaleNormal="90" workbookViewId="0">
      <selection activeCell="D67" sqref="D67:E69"/>
    </sheetView>
  </sheetViews>
  <sheetFormatPr baseColWidth="10" defaultColWidth="11.42578125" defaultRowHeight="15" x14ac:dyDescent="0.25"/>
  <cols>
    <col min="1" max="3" width="12.5703125" style="67" customWidth="1"/>
    <col min="4" max="4" width="12.5703125" style="69" customWidth="1"/>
    <col min="5" max="5" width="106.5703125" style="68" customWidth="1"/>
    <col min="6" max="16384" width="11.42578125" style="67"/>
  </cols>
  <sheetData>
    <row r="1" spans="1:10" ht="15.75" x14ac:dyDescent="0.25">
      <c r="A1" s="372"/>
      <c r="B1" s="373"/>
      <c r="C1" s="373"/>
      <c r="D1" s="374"/>
      <c r="E1" s="381" t="s">
        <v>0</v>
      </c>
      <c r="F1" s="382"/>
      <c r="G1" s="382"/>
      <c r="H1" s="382"/>
      <c r="I1" s="383" t="s">
        <v>78</v>
      </c>
      <c r="J1" s="384"/>
    </row>
    <row r="2" spans="1:10" ht="15.75" x14ac:dyDescent="0.25">
      <c r="A2" s="375"/>
      <c r="B2" s="376"/>
      <c r="C2" s="376"/>
      <c r="D2" s="377"/>
      <c r="E2" s="385" t="s">
        <v>1</v>
      </c>
      <c r="F2" s="386"/>
      <c r="G2" s="386"/>
      <c r="H2" s="386"/>
      <c r="I2" s="387" t="s">
        <v>2</v>
      </c>
      <c r="J2" s="388"/>
    </row>
    <row r="3" spans="1:10" ht="16.5" thickBot="1" x14ac:dyDescent="0.3">
      <c r="A3" s="375"/>
      <c r="B3" s="376"/>
      <c r="C3" s="376"/>
      <c r="D3" s="377"/>
      <c r="E3" s="389"/>
      <c r="F3" s="390"/>
      <c r="G3" s="390"/>
      <c r="H3" s="390"/>
      <c r="I3" s="391" t="s">
        <v>3</v>
      </c>
      <c r="J3" s="392"/>
    </row>
    <row r="4" spans="1:10" ht="15.75" x14ac:dyDescent="0.25">
      <c r="A4" s="375"/>
      <c r="B4" s="376"/>
      <c r="C4" s="376"/>
      <c r="D4" s="377"/>
      <c r="E4" s="381" t="s">
        <v>4</v>
      </c>
      <c r="F4" s="382"/>
      <c r="G4" s="382"/>
      <c r="H4" s="382"/>
      <c r="I4" s="393"/>
      <c r="J4" s="394"/>
    </row>
    <row r="5" spans="1:10" ht="15.75" x14ac:dyDescent="0.25">
      <c r="A5" s="375"/>
      <c r="B5" s="376"/>
      <c r="C5" s="376"/>
      <c r="D5" s="377"/>
      <c r="E5" s="385" t="s">
        <v>5</v>
      </c>
      <c r="F5" s="386"/>
      <c r="G5" s="386"/>
      <c r="H5" s="386"/>
      <c r="I5" s="387" t="s">
        <v>6</v>
      </c>
      <c r="J5" s="388"/>
    </row>
    <row r="6" spans="1:10" ht="15.75" thickBot="1" x14ac:dyDescent="0.3">
      <c r="A6" s="378"/>
      <c r="B6" s="379"/>
      <c r="C6" s="379"/>
      <c r="D6" s="380"/>
      <c r="E6" s="389"/>
      <c r="F6" s="390"/>
      <c r="G6" s="390"/>
      <c r="H6" s="390"/>
      <c r="I6" s="395">
        <v>45251</v>
      </c>
      <c r="J6" s="396"/>
    </row>
    <row r="9" spans="1:10" ht="15" customHeight="1" x14ac:dyDescent="0.25">
      <c r="D9" s="370" t="s">
        <v>7</v>
      </c>
      <c r="E9" s="370"/>
    </row>
    <row r="10" spans="1:10" x14ac:dyDescent="0.25">
      <c r="D10" s="370"/>
      <c r="E10" s="370"/>
    </row>
    <row r="11" spans="1:10" x14ac:dyDescent="0.25">
      <c r="D11" s="370"/>
      <c r="E11" s="370"/>
    </row>
    <row r="12" spans="1:10" x14ac:dyDescent="0.25">
      <c r="D12" s="370"/>
      <c r="E12" s="370"/>
    </row>
    <row r="13" spans="1:10" ht="28.5" customHeight="1" x14ac:dyDescent="0.25">
      <c r="D13" s="370"/>
      <c r="E13" s="370"/>
    </row>
    <row r="14" spans="1:10" ht="54" customHeight="1" x14ac:dyDescent="0.25">
      <c r="D14" s="370"/>
      <c r="E14" s="370"/>
    </row>
    <row r="15" spans="1:10" x14ac:dyDescent="0.25">
      <c r="D15" s="71"/>
      <c r="E15" s="70"/>
    </row>
    <row r="16" spans="1:10" ht="18.75" customHeight="1" x14ac:dyDescent="0.3">
      <c r="D16" s="371" t="s">
        <v>8</v>
      </c>
      <c r="E16" s="371"/>
    </row>
    <row r="17" spans="4:5" ht="18.75" customHeight="1" x14ac:dyDescent="0.25">
      <c r="D17" s="366" t="s">
        <v>9</v>
      </c>
      <c r="E17" s="366"/>
    </row>
    <row r="18" spans="4:5" ht="18.75" customHeight="1" x14ac:dyDescent="0.25">
      <c r="D18" s="74">
        <v>1</v>
      </c>
      <c r="E18" s="75" t="s">
        <v>10</v>
      </c>
    </row>
    <row r="19" spans="4:5" x14ac:dyDescent="0.25">
      <c r="D19" s="74">
        <v>2</v>
      </c>
      <c r="E19" s="75" t="s">
        <v>11</v>
      </c>
    </row>
    <row r="20" spans="4:5" x14ac:dyDescent="0.25">
      <c r="D20" s="74" t="s">
        <v>12</v>
      </c>
      <c r="E20" s="75" t="s">
        <v>13</v>
      </c>
    </row>
    <row r="21" spans="4:5" x14ac:dyDescent="0.25">
      <c r="D21" s="74">
        <v>3</v>
      </c>
      <c r="E21" s="75" t="s">
        <v>14</v>
      </c>
    </row>
    <row r="22" spans="4:5" x14ac:dyDescent="0.25">
      <c r="D22" s="74" t="s">
        <v>15</v>
      </c>
      <c r="E22" s="75" t="s">
        <v>16</v>
      </c>
    </row>
    <row r="23" spans="4:5" x14ac:dyDescent="0.25">
      <c r="D23" s="74" t="s">
        <v>17</v>
      </c>
      <c r="E23" s="75" t="s">
        <v>18</v>
      </c>
    </row>
    <row r="24" spans="4:5" ht="30" x14ac:dyDescent="0.25">
      <c r="D24" s="74">
        <v>4</v>
      </c>
      <c r="E24" s="75" t="s">
        <v>433</v>
      </c>
    </row>
    <row r="25" spans="4:5" ht="23.25" customHeight="1" x14ac:dyDescent="0.25">
      <c r="D25" s="74" t="s">
        <v>19</v>
      </c>
      <c r="E25" s="75" t="s">
        <v>20</v>
      </c>
    </row>
    <row r="26" spans="4:5" ht="23.25" customHeight="1" x14ac:dyDescent="0.25">
      <c r="D26" s="74" t="s">
        <v>21</v>
      </c>
      <c r="E26" s="75" t="s">
        <v>22</v>
      </c>
    </row>
    <row r="27" spans="4:5" ht="48.75" customHeight="1" x14ac:dyDescent="0.25">
      <c r="D27" s="74" t="s">
        <v>23</v>
      </c>
      <c r="E27" s="75" t="s">
        <v>24</v>
      </c>
    </row>
    <row r="28" spans="4:5" x14ac:dyDescent="0.25">
      <c r="D28" s="76" t="s">
        <v>25</v>
      </c>
      <c r="E28" s="77" t="s">
        <v>26</v>
      </c>
    </row>
    <row r="29" spans="4:5" x14ac:dyDescent="0.25">
      <c r="D29" s="76" t="s">
        <v>27</v>
      </c>
      <c r="E29" s="77" t="s">
        <v>461</v>
      </c>
    </row>
    <row r="30" spans="4:5" x14ac:dyDescent="0.25">
      <c r="D30" s="76" t="s">
        <v>28</v>
      </c>
      <c r="E30" s="77" t="s">
        <v>462</v>
      </c>
    </row>
    <row r="31" spans="4:5" x14ac:dyDescent="0.25">
      <c r="D31" s="74">
        <v>6</v>
      </c>
      <c r="E31" s="75" t="s">
        <v>29</v>
      </c>
    </row>
    <row r="32" spans="4:5" x14ac:dyDescent="0.25">
      <c r="D32" s="74"/>
      <c r="E32" s="75"/>
    </row>
    <row r="33" spans="4:5" x14ac:dyDescent="0.25">
      <c r="D33" s="67"/>
      <c r="E33" s="67"/>
    </row>
    <row r="34" spans="4:5" ht="15.75" customHeight="1" x14ac:dyDescent="0.25">
      <c r="D34" s="367" t="s">
        <v>30</v>
      </c>
      <c r="E34" s="367"/>
    </row>
    <row r="35" spans="4:5" ht="15.75" customHeight="1" x14ac:dyDescent="0.25">
      <c r="D35" s="78" t="s">
        <v>31</v>
      </c>
      <c r="E35" s="79" t="s">
        <v>32</v>
      </c>
    </row>
    <row r="36" spans="4:5" ht="15.75" x14ac:dyDescent="0.25">
      <c r="D36" s="80" t="s">
        <v>33</v>
      </c>
      <c r="E36" s="79" t="s">
        <v>463</v>
      </c>
    </row>
    <row r="37" spans="4:5" ht="15.75" x14ac:dyDescent="0.25">
      <c r="D37" s="81" t="s">
        <v>34</v>
      </c>
      <c r="E37" s="79" t="s">
        <v>464</v>
      </c>
    </row>
    <row r="38" spans="4:5" ht="15.75" x14ac:dyDescent="0.25">
      <c r="D38" s="78" t="s">
        <v>36</v>
      </c>
      <c r="E38" s="79" t="s">
        <v>465</v>
      </c>
    </row>
    <row r="39" spans="4:5" x14ac:dyDescent="0.25">
      <c r="D39" s="78" t="s">
        <v>38</v>
      </c>
      <c r="E39" s="75" t="s">
        <v>466</v>
      </c>
    </row>
    <row r="40" spans="4:5" x14ac:dyDescent="0.25">
      <c r="D40" s="78" t="s">
        <v>40</v>
      </c>
      <c r="E40" s="75" t="s">
        <v>467</v>
      </c>
    </row>
    <row r="41" spans="4:5" x14ac:dyDescent="0.25">
      <c r="D41" s="78" t="s">
        <v>41</v>
      </c>
      <c r="E41" s="75" t="s">
        <v>35</v>
      </c>
    </row>
    <row r="42" spans="4:5" ht="105" x14ac:dyDescent="0.25">
      <c r="D42" s="78" t="s">
        <v>43</v>
      </c>
      <c r="E42" s="75" t="s">
        <v>37</v>
      </c>
    </row>
    <row r="43" spans="4:5" x14ac:dyDescent="0.25">
      <c r="D43" s="78" t="s">
        <v>45</v>
      </c>
      <c r="E43" s="82" t="s">
        <v>39</v>
      </c>
    </row>
    <row r="44" spans="4:5" ht="30" x14ac:dyDescent="0.25">
      <c r="D44" s="78" t="s">
        <v>47</v>
      </c>
      <c r="E44" s="82" t="s">
        <v>42</v>
      </c>
    </row>
    <row r="45" spans="4:5" ht="30" x14ac:dyDescent="0.25">
      <c r="D45" s="78" t="s">
        <v>49</v>
      </c>
      <c r="E45" s="82" t="s">
        <v>44</v>
      </c>
    </row>
    <row r="46" spans="4:5" ht="30" x14ac:dyDescent="0.25">
      <c r="D46" s="78" t="s">
        <v>51</v>
      </c>
      <c r="E46" s="82" t="s">
        <v>46</v>
      </c>
    </row>
    <row r="47" spans="4:5" x14ac:dyDescent="0.25">
      <c r="D47" s="81" t="s">
        <v>53</v>
      </c>
      <c r="E47" s="82" t="s">
        <v>48</v>
      </c>
    </row>
    <row r="48" spans="4:5" ht="30" x14ac:dyDescent="0.25">
      <c r="D48" s="81" t="s">
        <v>55</v>
      </c>
      <c r="E48" s="82" t="s">
        <v>50</v>
      </c>
    </row>
    <row r="49" spans="4:5" x14ac:dyDescent="0.25">
      <c r="D49" s="144" t="s">
        <v>468</v>
      </c>
      <c r="E49" s="82" t="s">
        <v>52</v>
      </c>
    </row>
    <row r="50" spans="4:5" x14ac:dyDescent="0.25">
      <c r="D50" s="144" t="s">
        <v>469</v>
      </c>
      <c r="E50" s="82" t="s">
        <v>54</v>
      </c>
    </row>
    <row r="51" spans="4:5" x14ac:dyDescent="0.25">
      <c r="D51" s="144" t="s">
        <v>470</v>
      </c>
      <c r="E51" s="145" t="s">
        <v>471</v>
      </c>
    </row>
    <row r="52" spans="4:5" ht="15.75" x14ac:dyDescent="0.25">
      <c r="D52" s="78"/>
      <c r="E52" s="79"/>
    </row>
    <row r="53" spans="4:5" ht="15.75" customHeight="1" x14ac:dyDescent="0.25">
      <c r="D53" s="368" t="s">
        <v>56</v>
      </c>
      <c r="E53" s="369"/>
    </row>
    <row r="54" spans="4:5" ht="30" x14ac:dyDescent="0.25">
      <c r="D54" s="81" t="s">
        <v>57</v>
      </c>
      <c r="E54" s="75" t="s">
        <v>58</v>
      </c>
    </row>
    <row r="55" spans="4:5" x14ac:dyDescent="0.25">
      <c r="D55" s="81" t="s">
        <v>59</v>
      </c>
      <c r="E55" s="75" t="s">
        <v>472</v>
      </c>
    </row>
    <row r="56" spans="4:5" x14ac:dyDescent="0.25">
      <c r="D56" s="81" t="s">
        <v>60</v>
      </c>
      <c r="E56" s="75" t="s">
        <v>61</v>
      </c>
    </row>
    <row r="57" spans="4:5" x14ac:dyDescent="0.25">
      <c r="D57" s="81" t="s">
        <v>62</v>
      </c>
      <c r="E57" s="75" t="s">
        <v>63</v>
      </c>
    </row>
    <row r="58" spans="4:5" ht="150" x14ac:dyDescent="0.25">
      <c r="D58" s="78" t="s">
        <v>64</v>
      </c>
      <c r="E58" s="82" t="s">
        <v>66</v>
      </c>
    </row>
    <row r="59" spans="4:5" ht="30" x14ac:dyDescent="0.25">
      <c r="D59" s="78" t="s">
        <v>65</v>
      </c>
      <c r="E59" s="75" t="s">
        <v>473</v>
      </c>
    </row>
    <row r="60" spans="4:5" ht="30" x14ac:dyDescent="0.25">
      <c r="D60" s="81" t="s">
        <v>67</v>
      </c>
      <c r="E60" s="146" t="s">
        <v>474</v>
      </c>
    </row>
    <row r="61" spans="4:5" x14ac:dyDescent="0.25">
      <c r="D61" s="81" t="s">
        <v>68</v>
      </c>
      <c r="E61" s="75" t="s">
        <v>69</v>
      </c>
    </row>
    <row r="62" spans="4:5" x14ac:dyDescent="0.25">
      <c r="D62" s="81" t="s">
        <v>70</v>
      </c>
      <c r="E62" s="75" t="s">
        <v>71</v>
      </c>
    </row>
    <row r="63" spans="4:5" ht="15.75" x14ac:dyDescent="0.25">
      <c r="D63" s="78"/>
      <c r="E63" s="79"/>
    </row>
    <row r="64" spans="4:5" ht="15.75" x14ac:dyDescent="0.25">
      <c r="D64" s="78"/>
      <c r="E64" s="79"/>
    </row>
    <row r="65" spans="4:5" ht="15.75" x14ac:dyDescent="0.25">
      <c r="D65" s="78"/>
      <c r="E65" s="79"/>
    </row>
    <row r="66" spans="4:5" x14ac:dyDescent="0.25">
      <c r="D66" s="71"/>
      <c r="E66" s="70"/>
    </row>
    <row r="67" spans="4:5" ht="30" x14ac:dyDescent="0.25">
      <c r="D67" s="71" t="s">
        <v>72</v>
      </c>
      <c r="E67" s="70" t="s">
        <v>73</v>
      </c>
    </row>
    <row r="68" spans="4:5" ht="30" x14ac:dyDescent="0.25">
      <c r="D68" s="71" t="s">
        <v>74</v>
      </c>
      <c r="E68" s="70" t="s">
        <v>75</v>
      </c>
    </row>
    <row r="69" spans="4:5" x14ac:dyDescent="0.25">
      <c r="D69" s="71" t="s">
        <v>76</v>
      </c>
      <c r="E69" s="70" t="s">
        <v>77</v>
      </c>
    </row>
  </sheetData>
  <mergeCells count="18">
    <mergeCell ref="A1:D6"/>
    <mergeCell ref="E1:H1"/>
    <mergeCell ref="I1:J1"/>
    <mergeCell ref="E2:H2"/>
    <mergeCell ref="I2:J2"/>
    <mergeCell ref="E3:H3"/>
    <mergeCell ref="I3:J3"/>
    <mergeCell ref="E4:H4"/>
    <mergeCell ref="I4:J4"/>
    <mergeCell ref="E5:H5"/>
    <mergeCell ref="I5:J5"/>
    <mergeCell ref="E6:H6"/>
    <mergeCell ref="I6:J6"/>
    <mergeCell ref="D17:E17"/>
    <mergeCell ref="D34:E34"/>
    <mergeCell ref="D53:E53"/>
    <mergeCell ref="D9:E14"/>
    <mergeCell ref="D16:E16"/>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1"/>
  <dimension ref="A1:J41"/>
  <sheetViews>
    <sheetView showGridLines="0" topLeftCell="A5" zoomScale="60" zoomScaleNormal="60" zoomScaleSheetLayoutView="100" workbookViewId="0">
      <selection activeCell="D14" sqref="D14:F14"/>
    </sheetView>
  </sheetViews>
  <sheetFormatPr baseColWidth="10" defaultColWidth="11.42578125" defaultRowHeight="15" x14ac:dyDescent="0.25"/>
  <cols>
    <col min="1" max="1" width="4.85546875" style="91" customWidth="1"/>
    <col min="2" max="2" width="5" style="91" customWidth="1"/>
    <col min="3" max="3" width="30.85546875" style="91" customWidth="1"/>
    <col min="4" max="4" width="26.5703125" style="91" customWidth="1"/>
    <col min="5" max="5" width="36.5703125" style="91" customWidth="1"/>
    <col min="6" max="6" width="18.42578125" style="91" customWidth="1"/>
    <col min="7" max="7" width="39.85546875" style="91" customWidth="1"/>
    <col min="8" max="10" width="29.5703125" style="91" customWidth="1"/>
    <col min="11" max="11" width="11.42578125" style="91"/>
    <col min="12" max="12" width="18" style="91" bestFit="1" customWidth="1"/>
    <col min="13" max="16384" width="11.42578125" style="91"/>
  </cols>
  <sheetData>
    <row r="1" spans="1:10" ht="15.75" thickBot="1" x14ac:dyDescent="0.3"/>
    <row r="2" spans="1:10" ht="32.25" customHeight="1" x14ac:dyDescent="0.25">
      <c r="A2" s="437"/>
      <c r="B2" s="438"/>
      <c r="C2" s="438"/>
      <c r="D2" s="439"/>
      <c r="E2" s="446" t="s">
        <v>0</v>
      </c>
      <c r="F2" s="447"/>
      <c r="G2" s="447"/>
      <c r="H2" s="447"/>
      <c r="I2" s="423" t="s">
        <v>78</v>
      </c>
      <c r="J2" s="424"/>
    </row>
    <row r="3" spans="1:10" ht="15.75" customHeight="1" x14ac:dyDescent="0.25">
      <c r="A3" s="440"/>
      <c r="B3" s="441"/>
      <c r="C3" s="441"/>
      <c r="D3" s="442"/>
      <c r="E3" s="427" t="s">
        <v>79</v>
      </c>
      <c r="F3" s="448"/>
      <c r="G3" s="448"/>
      <c r="H3" s="448"/>
      <c r="I3" s="425" t="s">
        <v>2</v>
      </c>
      <c r="J3" s="426"/>
    </row>
    <row r="4" spans="1:10" ht="16.5" customHeight="1" thickBot="1" x14ac:dyDescent="0.3">
      <c r="A4" s="440"/>
      <c r="B4" s="441"/>
      <c r="C4" s="441"/>
      <c r="D4" s="442"/>
      <c r="E4" s="433"/>
      <c r="F4" s="434"/>
      <c r="G4" s="434"/>
      <c r="H4" s="434"/>
      <c r="I4" s="427" t="s">
        <v>3</v>
      </c>
      <c r="J4" s="428"/>
    </row>
    <row r="5" spans="1:10" ht="16.5" customHeight="1" x14ac:dyDescent="0.25">
      <c r="A5" s="440"/>
      <c r="B5" s="441"/>
      <c r="C5" s="441"/>
      <c r="D5" s="442"/>
      <c r="E5" s="446" t="s">
        <v>4</v>
      </c>
      <c r="F5" s="447"/>
      <c r="G5" s="447"/>
      <c r="H5" s="447"/>
      <c r="I5" s="429"/>
      <c r="J5" s="430"/>
    </row>
    <row r="6" spans="1:10" ht="15.75" customHeight="1" x14ac:dyDescent="0.25">
      <c r="A6" s="440"/>
      <c r="B6" s="441"/>
      <c r="C6" s="441"/>
      <c r="D6" s="442"/>
      <c r="E6" s="427" t="s">
        <v>5</v>
      </c>
      <c r="F6" s="448"/>
      <c r="G6" s="448"/>
      <c r="H6" s="448"/>
      <c r="I6" s="431" t="s">
        <v>6</v>
      </c>
      <c r="J6" s="432"/>
    </row>
    <row r="7" spans="1:10" ht="15.75" customHeight="1" thickBot="1" x14ac:dyDescent="0.3">
      <c r="A7" s="443"/>
      <c r="B7" s="444"/>
      <c r="C7" s="444"/>
      <c r="D7" s="445"/>
      <c r="E7" s="433"/>
      <c r="F7" s="434"/>
      <c r="G7" s="434"/>
      <c r="H7" s="434"/>
      <c r="I7" s="421"/>
      <c r="J7" s="422"/>
    </row>
    <row r="8" spans="1:10" ht="29.25" customHeight="1" x14ac:dyDescent="0.25">
      <c r="A8" s="141" t="s">
        <v>80</v>
      </c>
      <c r="B8" s="142"/>
      <c r="C8" s="142"/>
      <c r="D8" s="142"/>
    </row>
    <row r="9" spans="1:10" x14ac:dyDescent="0.25">
      <c r="G9" s="93"/>
      <c r="H9" s="94"/>
    </row>
    <row r="10" spans="1:10" x14ac:dyDescent="0.25">
      <c r="B10" s="435" t="s">
        <v>81</v>
      </c>
      <c r="C10" s="435"/>
      <c r="D10" s="95"/>
      <c r="E10" s="94"/>
      <c r="F10" s="96"/>
      <c r="G10" s="93"/>
      <c r="H10" s="94"/>
    </row>
    <row r="11" spans="1:10" ht="32.25" customHeight="1" x14ac:dyDescent="0.25">
      <c r="G11" s="436"/>
    </row>
    <row r="12" spans="1:10" ht="29.25" customHeight="1" x14ac:dyDescent="0.25">
      <c r="B12" s="410" t="s">
        <v>82</v>
      </c>
      <c r="C12" s="410"/>
      <c r="D12" s="449"/>
      <c r="E12" s="450"/>
      <c r="F12" s="451"/>
      <c r="G12" s="436"/>
    </row>
    <row r="14" spans="1:10" ht="38.25" customHeight="1" x14ac:dyDescent="0.25">
      <c r="B14" s="411" t="s">
        <v>85</v>
      </c>
      <c r="C14" s="411"/>
      <c r="D14" s="416" t="s">
        <v>476</v>
      </c>
      <c r="E14" s="417"/>
      <c r="F14" s="418"/>
      <c r="G14" s="97" t="s">
        <v>87</v>
      </c>
      <c r="H14" s="99" t="str">
        <f>INDEX(Presupuesto!A1:B14,MATCH(D14,Presupuesto!A1:A14,0),2)</f>
        <v>C-4301-1604-9</v>
      </c>
      <c r="I14" s="97" t="s">
        <v>88</v>
      </c>
      <c r="J14" s="62">
        <f>INDEX(Presupuesto!A2:C13,MATCH(D14,Presupuesto!A2:A13,0),3)</f>
        <v>2021011000248</v>
      </c>
    </row>
    <row r="15" spans="1:10" ht="38.25" customHeight="1" x14ac:dyDescent="0.25">
      <c r="B15" s="98"/>
      <c r="C15" s="98"/>
      <c r="D15" s="404" t="s">
        <v>191</v>
      </c>
      <c r="E15" s="405"/>
      <c r="F15" s="406"/>
      <c r="G15" s="97"/>
      <c r="H15" s="99" t="str">
        <f>INDEX(Presupuesto!A2:B15,MATCH(D15,Presupuesto!A2:A15,0),2)</f>
        <v>C-4302-1604-20</v>
      </c>
      <c r="I15" s="97"/>
      <c r="J15" s="62">
        <f>INDEX(Presupuesto!A3:C14,MATCH(D15,Presupuesto!A3:A14,0),3)</f>
        <v>2018011000092</v>
      </c>
    </row>
    <row r="16" spans="1:10" ht="42.75" customHeight="1" x14ac:dyDescent="0.25">
      <c r="G16" s="100"/>
    </row>
    <row r="17" spans="2:10" ht="72" customHeight="1" x14ac:dyDescent="0.25">
      <c r="B17" s="411" t="s">
        <v>426</v>
      </c>
      <c r="C17" s="411"/>
      <c r="D17" s="407"/>
      <c r="E17" s="408"/>
      <c r="F17" s="409"/>
      <c r="G17" s="101" t="s">
        <v>90</v>
      </c>
      <c r="H17" s="407" t="e">
        <f>INDEX('Metas PND'!A:E,MATCH(D14,'Metas PND'!A:A,0),5)</f>
        <v>#N/A</v>
      </c>
      <c r="I17" s="408"/>
      <c r="J17" s="409"/>
    </row>
    <row r="18" spans="2:10" ht="34.5" customHeight="1" x14ac:dyDescent="0.25">
      <c r="B18" s="411"/>
      <c r="C18" s="411"/>
      <c r="D18" s="420"/>
      <c r="E18" s="420"/>
      <c r="F18" s="420"/>
      <c r="G18" s="100"/>
    </row>
    <row r="19" spans="2:10" ht="78" customHeight="1" x14ac:dyDescent="0.25">
      <c r="B19" s="403" t="s">
        <v>454</v>
      </c>
      <c r="C19" s="403"/>
      <c r="D19" s="412"/>
      <c r="E19" s="413"/>
      <c r="F19" s="414"/>
      <c r="G19" s="101" t="s">
        <v>91</v>
      </c>
      <c r="H19" s="400"/>
      <c r="I19" s="401"/>
      <c r="J19" s="402"/>
    </row>
    <row r="20" spans="2:10" x14ac:dyDescent="0.25">
      <c r="B20" s="411"/>
      <c r="C20" s="411"/>
      <c r="D20" s="419"/>
      <c r="E20" s="419"/>
      <c r="F20" s="419"/>
    </row>
    <row r="21" spans="2:10" ht="45.75" customHeight="1" x14ac:dyDescent="0.25">
      <c r="B21" s="403" t="s">
        <v>92</v>
      </c>
      <c r="C21" s="403"/>
      <c r="D21" s="399" t="str">
        <f>+varios!S18</f>
        <v>Seguridad humana y justicia social</v>
      </c>
      <c r="E21" s="399"/>
      <c r="F21" s="399"/>
      <c r="G21" s="101" t="s">
        <v>427</v>
      </c>
      <c r="H21" s="400"/>
      <c r="I21" s="401"/>
      <c r="J21" s="402"/>
    </row>
    <row r="22" spans="2:10" ht="21.75" customHeight="1" x14ac:dyDescent="0.25">
      <c r="B22" s="102"/>
      <c r="C22" s="102"/>
      <c r="D22" s="94"/>
      <c r="E22" s="94"/>
      <c r="F22" s="94"/>
    </row>
    <row r="23" spans="2:10" ht="15" customHeight="1" x14ac:dyDescent="0.25"/>
    <row r="24" spans="2:10" ht="15" customHeight="1" x14ac:dyDescent="0.25"/>
    <row r="25" spans="2:10" ht="43.5" customHeight="1" x14ac:dyDescent="0.25">
      <c r="B25" s="403" t="s">
        <v>93</v>
      </c>
      <c r="C25" s="403"/>
      <c r="D25" s="400"/>
      <c r="E25" s="401"/>
      <c r="F25" s="402"/>
    </row>
    <row r="26" spans="2:10" ht="15" customHeight="1" x14ac:dyDescent="0.25">
      <c r="B26" s="103"/>
      <c r="C26" s="103"/>
    </row>
    <row r="27" spans="2:10" ht="45.75" customHeight="1" x14ac:dyDescent="0.25">
      <c r="C27" s="415" t="s">
        <v>94</v>
      </c>
      <c r="D27" s="415"/>
      <c r="E27" s="415"/>
      <c r="F27" s="415"/>
    </row>
    <row r="28" spans="2:10" ht="15" customHeight="1" x14ac:dyDescent="0.25"/>
    <row r="29" spans="2:10" ht="15" customHeight="1" x14ac:dyDescent="0.25">
      <c r="B29" s="104" t="s">
        <v>95</v>
      </c>
      <c r="C29" s="105"/>
      <c r="D29" s="106"/>
      <c r="E29" s="107" t="s">
        <v>96</v>
      </c>
      <c r="F29" s="106"/>
      <c r="G29" s="105"/>
      <c r="H29" s="107" t="s">
        <v>97</v>
      </c>
      <c r="I29" s="106"/>
    </row>
    <row r="30" spans="2:10" ht="27" customHeight="1" x14ac:dyDescent="0.25">
      <c r="B30" s="107"/>
      <c r="C30" s="105"/>
      <c r="D30" s="106"/>
      <c r="E30" s="107"/>
      <c r="F30" s="106"/>
      <c r="G30" s="105"/>
      <c r="H30" s="108"/>
      <c r="I30" s="106"/>
    </row>
    <row r="31" spans="2:10" ht="27" customHeight="1" x14ac:dyDescent="0.25">
      <c r="B31" s="107" t="s">
        <v>98</v>
      </c>
      <c r="C31" s="397"/>
      <c r="D31" s="398"/>
      <c r="E31" s="107" t="s">
        <v>98</v>
      </c>
      <c r="F31" s="397"/>
      <c r="G31" s="398"/>
      <c r="H31" s="107" t="s">
        <v>98</v>
      </c>
      <c r="I31" s="397"/>
      <c r="J31" s="398"/>
    </row>
    <row r="32" spans="2:10" ht="27" customHeight="1" x14ac:dyDescent="0.25">
      <c r="B32" s="107" t="s">
        <v>99</v>
      </c>
      <c r="C32" s="397"/>
      <c r="D32" s="398"/>
      <c r="E32" s="107" t="s">
        <v>99</v>
      </c>
      <c r="F32" s="397"/>
      <c r="G32" s="398"/>
      <c r="H32" s="107" t="s">
        <v>99</v>
      </c>
      <c r="I32" s="397"/>
      <c r="J32" s="398"/>
    </row>
    <row r="33" spans="2:10" ht="24.75" customHeight="1" x14ac:dyDescent="0.25">
      <c r="B33" s="107" t="s">
        <v>100</v>
      </c>
      <c r="C33" s="397"/>
      <c r="D33" s="398"/>
      <c r="E33" s="107" t="s">
        <v>100</v>
      </c>
      <c r="F33" s="397"/>
      <c r="G33" s="398"/>
      <c r="H33" s="107" t="s">
        <v>100</v>
      </c>
      <c r="I33" s="397"/>
      <c r="J33" s="398"/>
    </row>
    <row r="34" spans="2:10" ht="24.75" customHeight="1" x14ac:dyDescent="0.25">
      <c r="C34" s="107"/>
      <c r="D34" s="106"/>
      <c r="E34" s="106"/>
      <c r="F34" s="107"/>
      <c r="G34" s="109"/>
      <c r="H34" s="109"/>
      <c r="I34" s="107"/>
      <c r="J34" s="106"/>
    </row>
    <row r="35" spans="2:10" ht="24.75" customHeight="1" x14ac:dyDescent="0.25">
      <c r="C35" s="107"/>
      <c r="D35" s="106"/>
      <c r="E35" s="106"/>
      <c r="F35" s="107"/>
      <c r="G35" s="109"/>
      <c r="H35" s="109"/>
      <c r="I35" s="107"/>
      <c r="J35" s="106"/>
    </row>
    <row r="39" spans="2:10" x14ac:dyDescent="0.25">
      <c r="C39" s="105"/>
      <c r="D39" s="105"/>
      <c r="E39" s="105"/>
      <c r="F39" s="105"/>
      <c r="G39" s="105"/>
      <c r="H39" s="105"/>
      <c r="I39" s="105"/>
      <c r="J39" s="105"/>
    </row>
    <row r="40" spans="2:10" x14ac:dyDescent="0.25">
      <c r="C40" s="105"/>
      <c r="D40" s="105"/>
      <c r="E40" s="105"/>
      <c r="F40" s="105"/>
      <c r="G40" s="105"/>
      <c r="H40" s="105"/>
      <c r="I40" s="105"/>
      <c r="J40" s="105"/>
    </row>
    <row r="41" spans="2:10" x14ac:dyDescent="0.25">
      <c r="C41" s="105"/>
      <c r="D41" s="105"/>
      <c r="E41" s="105"/>
      <c r="F41" s="105"/>
      <c r="G41" s="105"/>
      <c r="H41" s="105"/>
      <c r="I41" s="105"/>
      <c r="J41" s="105"/>
    </row>
  </sheetData>
  <sheetProtection formatCells="0" formatColumns="0" formatRows="0" insertRows="0" deleteRows="0" selectLockedCells="1" sort="0"/>
  <mergeCells count="45">
    <mergeCell ref="E7:H7"/>
    <mergeCell ref="B10:C10"/>
    <mergeCell ref="G11:G12"/>
    <mergeCell ref="A2:D7"/>
    <mergeCell ref="E2:H2"/>
    <mergeCell ref="E3:H3"/>
    <mergeCell ref="E4:H4"/>
    <mergeCell ref="E5:H5"/>
    <mergeCell ref="E6:H6"/>
    <mergeCell ref="D12:F12"/>
    <mergeCell ref="I7:J7"/>
    <mergeCell ref="I2:J2"/>
    <mergeCell ref="I3:J3"/>
    <mergeCell ref="I4:J4"/>
    <mergeCell ref="I5:J5"/>
    <mergeCell ref="I6:J6"/>
    <mergeCell ref="H17:J17"/>
    <mergeCell ref="H19:J19"/>
    <mergeCell ref="B18:C18"/>
    <mergeCell ref="B17:C17"/>
    <mergeCell ref="D20:F20"/>
    <mergeCell ref="B20:C20"/>
    <mergeCell ref="D18:F18"/>
    <mergeCell ref="D15:F15"/>
    <mergeCell ref="D17:F17"/>
    <mergeCell ref="B12:C12"/>
    <mergeCell ref="B14:C14"/>
    <mergeCell ref="C33:D33"/>
    <mergeCell ref="F31:G31"/>
    <mergeCell ref="F32:G32"/>
    <mergeCell ref="F33:G33"/>
    <mergeCell ref="B19:C19"/>
    <mergeCell ref="D19:F19"/>
    <mergeCell ref="C27:F27"/>
    <mergeCell ref="B21:C21"/>
    <mergeCell ref="D14:F14"/>
    <mergeCell ref="I31:J31"/>
    <mergeCell ref="I32:J32"/>
    <mergeCell ref="I33:J33"/>
    <mergeCell ref="D21:F21"/>
    <mergeCell ref="H21:J21"/>
    <mergeCell ref="C31:D31"/>
    <mergeCell ref="C32:D32"/>
    <mergeCell ref="B25:C25"/>
    <mergeCell ref="D25:F25"/>
  </mergeCells>
  <conditionalFormatting sqref="C31:C33">
    <cfRule type="containsBlanks" dxfId="52" priority="5">
      <formula>LEN(TRIM(C31))=0</formula>
    </cfRule>
  </conditionalFormatting>
  <conditionalFormatting sqref="D10">
    <cfRule type="containsBlanks" dxfId="51" priority="12">
      <formula>LEN(TRIM(D10))=0</formula>
    </cfRule>
  </conditionalFormatting>
  <conditionalFormatting sqref="D12:F12">
    <cfRule type="containsBlanks" dxfId="50" priority="9">
      <formula>LEN(TRIM(D12))=0</formula>
    </cfRule>
  </conditionalFormatting>
  <conditionalFormatting sqref="D14:F15">
    <cfRule type="containsBlanks" dxfId="49" priority="7">
      <formula>LEN(TRIM(D14))=0</formula>
    </cfRule>
  </conditionalFormatting>
  <conditionalFormatting sqref="F31:F33">
    <cfRule type="containsBlanks" dxfId="48" priority="4">
      <formula>LEN(TRIM(F31))=0</formula>
    </cfRule>
  </conditionalFormatting>
  <conditionalFormatting sqref="I31:I33">
    <cfRule type="containsBlanks" dxfId="47" priority="3">
      <formula>LEN(TRIM(I31))=0</formula>
    </cfRule>
  </conditionalFormatting>
  <pageMargins left="0.7" right="0.7" top="0.75" bottom="0.75" header="0.3" footer="0.3"/>
  <pageSetup scale="35"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045" r:id="rId4" name="Check Box 21">
              <controlPr defaultSize="0" autoFill="0" autoLine="0" autoPict="0">
                <anchor moveWithCells="1">
                  <from>
                    <xdr:col>2</xdr:col>
                    <xdr:colOff>1828800</xdr:colOff>
                    <xdr:row>22</xdr:row>
                    <xdr:rowOff>0</xdr:rowOff>
                  </from>
                  <to>
                    <xdr:col>2</xdr:col>
                    <xdr:colOff>2019300</xdr:colOff>
                    <xdr:row>23</xdr:row>
                    <xdr:rowOff>19050</xdr:rowOff>
                  </to>
                </anchor>
              </controlPr>
            </control>
          </mc:Choice>
        </mc:AlternateContent>
        <mc:AlternateContent xmlns:mc="http://schemas.openxmlformats.org/markup-compatibility/2006">
          <mc:Choice Requires="x14">
            <control shapeId="1046" r:id="rId5" name="Check Box 22">
              <controlPr defaultSize="0" autoFill="0" autoLine="0" autoPict="0">
                <anchor moveWithCells="1">
                  <from>
                    <xdr:col>2</xdr:col>
                    <xdr:colOff>1828800</xdr:colOff>
                    <xdr:row>22</xdr:row>
                    <xdr:rowOff>0</xdr:rowOff>
                  </from>
                  <to>
                    <xdr:col>2</xdr:col>
                    <xdr:colOff>2019300</xdr:colOff>
                    <xdr:row>23</xdr:row>
                    <xdr:rowOff>19050</xdr:rowOff>
                  </to>
                </anchor>
              </controlPr>
            </control>
          </mc:Choice>
        </mc:AlternateContent>
        <mc:AlternateContent xmlns:mc="http://schemas.openxmlformats.org/markup-compatibility/2006">
          <mc:Choice Requires="x14">
            <control shapeId="1047" r:id="rId6" name="Check Box 23">
              <controlPr defaultSize="0" autoFill="0" autoLine="0" autoPict="0">
                <anchor moveWithCells="1">
                  <from>
                    <xdr:col>2</xdr:col>
                    <xdr:colOff>1828800</xdr:colOff>
                    <xdr:row>22</xdr:row>
                    <xdr:rowOff>0</xdr:rowOff>
                  </from>
                  <to>
                    <xdr:col>2</xdr:col>
                    <xdr:colOff>2019300</xdr:colOff>
                    <xdr:row>23</xdr:row>
                    <xdr:rowOff>19050</xdr:rowOff>
                  </to>
                </anchor>
              </controlPr>
            </control>
          </mc:Choice>
        </mc:AlternateContent>
        <mc:AlternateContent xmlns:mc="http://schemas.openxmlformats.org/markup-compatibility/2006">
          <mc:Choice Requires="x14">
            <control shapeId="1048" r:id="rId7" name="Check Box 24">
              <controlPr defaultSize="0" autoFill="0" autoLine="0" autoPict="0">
                <anchor moveWithCells="1">
                  <from>
                    <xdr:col>2</xdr:col>
                    <xdr:colOff>1828800</xdr:colOff>
                    <xdr:row>22</xdr:row>
                    <xdr:rowOff>0</xdr:rowOff>
                  </from>
                  <to>
                    <xdr:col>2</xdr:col>
                    <xdr:colOff>2019300</xdr:colOff>
                    <xdr:row>23</xdr:row>
                    <xdr:rowOff>19050</xdr:rowOff>
                  </to>
                </anchor>
              </controlPr>
            </control>
          </mc:Choice>
        </mc:AlternateContent>
        <mc:AlternateContent xmlns:mc="http://schemas.openxmlformats.org/markup-compatibility/2006">
          <mc:Choice Requires="x14">
            <control shapeId="1049" r:id="rId8" name="Check Box 25">
              <controlPr defaultSize="0" autoFill="0" autoLine="0" autoPict="0">
                <anchor moveWithCells="1">
                  <from>
                    <xdr:col>2</xdr:col>
                    <xdr:colOff>1828800</xdr:colOff>
                    <xdr:row>22</xdr:row>
                    <xdr:rowOff>0</xdr:rowOff>
                  </from>
                  <to>
                    <xdr:col>2</xdr:col>
                    <xdr:colOff>2019300</xdr:colOff>
                    <xdr:row>23</xdr:row>
                    <xdr:rowOff>19050</xdr:rowOff>
                  </to>
                </anchor>
              </controlPr>
            </control>
          </mc:Choice>
        </mc:AlternateContent>
        <mc:AlternateContent xmlns:mc="http://schemas.openxmlformats.org/markup-compatibility/2006">
          <mc:Choice Requires="x14">
            <control shapeId="1050" r:id="rId9" name="Check Box 26">
              <controlPr defaultSize="0" autoFill="0" autoLine="0" autoPict="0">
                <anchor moveWithCells="1">
                  <from>
                    <xdr:col>2</xdr:col>
                    <xdr:colOff>1828800</xdr:colOff>
                    <xdr:row>22</xdr:row>
                    <xdr:rowOff>0</xdr:rowOff>
                  </from>
                  <to>
                    <xdr:col>2</xdr:col>
                    <xdr:colOff>2019300</xdr:colOff>
                    <xdr:row>23</xdr:row>
                    <xdr:rowOff>9525</xdr:rowOff>
                  </to>
                </anchor>
              </controlPr>
            </control>
          </mc:Choice>
        </mc:AlternateContent>
        <mc:AlternateContent xmlns:mc="http://schemas.openxmlformats.org/markup-compatibility/2006">
          <mc:Choice Requires="x14">
            <control shapeId="1051" r:id="rId10" name="Check Box 27">
              <controlPr defaultSize="0" autoFill="0" autoLine="0" autoPict="0">
                <anchor moveWithCells="1">
                  <from>
                    <xdr:col>2</xdr:col>
                    <xdr:colOff>1828800</xdr:colOff>
                    <xdr:row>22</xdr:row>
                    <xdr:rowOff>0</xdr:rowOff>
                  </from>
                  <to>
                    <xdr:col>2</xdr:col>
                    <xdr:colOff>2019300</xdr:colOff>
                    <xdr:row>23</xdr:row>
                    <xdr:rowOff>19050</xdr:rowOff>
                  </to>
                </anchor>
              </controlPr>
            </control>
          </mc:Choice>
        </mc:AlternateContent>
        <mc:AlternateContent xmlns:mc="http://schemas.openxmlformats.org/markup-compatibility/2006">
          <mc:Choice Requires="x14">
            <control shapeId="1052" r:id="rId11" name="Check Box 28">
              <controlPr defaultSize="0" autoFill="0" autoLine="0" autoPict="0">
                <anchor moveWithCells="1">
                  <from>
                    <xdr:col>2</xdr:col>
                    <xdr:colOff>1828800</xdr:colOff>
                    <xdr:row>22</xdr:row>
                    <xdr:rowOff>0</xdr:rowOff>
                  </from>
                  <to>
                    <xdr:col>2</xdr:col>
                    <xdr:colOff>2019300</xdr:colOff>
                    <xdr:row>23</xdr:row>
                    <xdr:rowOff>19050</xdr:rowOff>
                  </to>
                </anchor>
              </controlPr>
            </control>
          </mc:Choice>
        </mc:AlternateContent>
        <mc:AlternateContent xmlns:mc="http://schemas.openxmlformats.org/markup-compatibility/2006">
          <mc:Choice Requires="x14">
            <control shapeId="1053" r:id="rId12" name="Check Box 29">
              <controlPr defaultSize="0" autoFill="0" autoLine="0" autoPict="0">
                <anchor moveWithCells="1">
                  <from>
                    <xdr:col>2</xdr:col>
                    <xdr:colOff>1828800</xdr:colOff>
                    <xdr:row>22</xdr:row>
                    <xdr:rowOff>0</xdr:rowOff>
                  </from>
                  <to>
                    <xdr:col>2</xdr:col>
                    <xdr:colOff>2019300</xdr:colOff>
                    <xdr:row>23</xdr:row>
                    <xdr:rowOff>28575</xdr:rowOff>
                  </to>
                </anchor>
              </controlPr>
            </control>
          </mc:Choice>
        </mc:AlternateContent>
        <mc:AlternateContent xmlns:mc="http://schemas.openxmlformats.org/markup-compatibility/2006">
          <mc:Choice Requires="x14">
            <control shapeId="1054" r:id="rId13" name="Check Box 30">
              <controlPr defaultSize="0" autoFill="0" autoLine="0" autoPict="0">
                <anchor moveWithCells="1">
                  <from>
                    <xdr:col>2</xdr:col>
                    <xdr:colOff>1828800</xdr:colOff>
                    <xdr:row>22</xdr:row>
                    <xdr:rowOff>0</xdr:rowOff>
                  </from>
                  <to>
                    <xdr:col>2</xdr:col>
                    <xdr:colOff>2019300</xdr:colOff>
                    <xdr:row>23</xdr:row>
                    <xdr:rowOff>19050</xdr:rowOff>
                  </to>
                </anchor>
              </controlPr>
            </control>
          </mc:Choice>
        </mc:AlternateContent>
        <mc:AlternateContent xmlns:mc="http://schemas.openxmlformats.org/markup-compatibility/2006">
          <mc:Choice Requires="x14">
            <control shapeId="1055" r:id="rId14" name="Check Box 31">
              <controlPr defaultSize="0" autoFill="0" autoLine="0" autoPict="0">
                <anchor moveWithCells="1">
                  <from>
                    <xdr:col>2</xdr:col>
                    <xdr:colOff>1828800</xdr:colOff>
                    <xdr:row>22</xdr:row>
                    <xdr:rowOff>0</xdr:rowOff>
                  </from>
                  <to>
                    <xdr:col>2</xdr:col>
                    <xdr:colOff>2019300</xdr:colOff>
                    <xdr:row>23</xdr:row>
                    <xdr:rowOff>19050</xdr:rowOff>
                  </to>
                </anchor>
              </controlPr>
            </control>
          </mc:Choice>
        </mc:AlternateContent>
        <mc:AlternateContent xmlns:mc="http://schemas.openxmlformats.org/markup-compatibility/2006">
          <mc:Choice Requires="x14">
            <control shapeId="1056" r:id="rId15" name="Check Box 32">
              <controlPr defaultSize="0" autoFill="0" autoLine="0" autoPict="0">
                <anchor moveWithCells="1">
                  <from>
                    <xdr:col>2</xdr:col>
                    <xdr:colOff>1828800</xdr:colOff>
                    <xdr:row>22</xdr:row>
                    <xdr:rowOff>0</xdr:rowOff>
                  </from>
                  <to>
                    <xdr:col>2</xdr:col>
                    <xdr:colOff>2019300</xdr:colOff>
                    <xdr:row>23</xdr:row>
                    <xdr:rowOff>28575</xdr:rowOff>
                  </to>
                </anchor>
              </controlPr>
            </control>
          </mc:Choice>
        </mc:AlternateContent>
        <mc:AlternateContent xmlns:mc="http://schemas.openxmlformats.org/markup-compatibility/2006">
          <mc:Choice Requires="x14">
            <control shapeId="1057" r:id="rId16" name="Check Box 33">
              <controlPr defaultSize="0" autoFill="0" autoLine="0" autoPict="0">
                <anchor moveWithCells="1">
                  <from>
                    <xdr:col>2</xdr:col>
                    <xdr:colOff>1828800</xdr:colOff>
                    <xdr:row>22</xdr:row>
                    <xdr:rowOff>0</xdr:rowOff>
                  </from>
                  <to>
                    <xdr:col>2</xdr:col>
                    <xdr:colOff>2019300</xdr:colOff>
                    <xdr:row>23</xdr:row>
                    <xdr:rowOff>28575</xdr:rowOff>
                  </to>
                </anchor>
              </controlPr>
            </control>
          </mc:Choice>
        </mc:AlternateContent>
        <mc:AlternateContent xmlns:mc="http://schemas.openxmlformats.org/markup-compatibility/2006">
          <mc:Choice Requires="x14">
            <control shapeId="1064" r:id="rId17" name="Check Box 40">
              <controlPr defaultSize="0" autoFill="0" autoLine="0" autoPict="0">
                <anchor moveWithCells="1">
                  <from>
                    <xdr:col>6</xdr:col>
                    <xdr:colOff>2638425</xdr:colOff>
                    <xdr:row>22</xdr:row>
                    <xdr:rowOff>0</xdr:rowOff>
                  </from>
                  <to>
                    <xdr:col>7</xdr:col>
                    <xdr:colOff>161925</xdr:colOff>
                    <xdr:row>23</xdr:row>
                    <xdr:rowOff>19050</xdr:rowOff>
                  </to>
                </anchor>
              </controlPr>
            </control>
          </mc:Choice>
        </mc:AlternateContent>
        <mc:AlternateContent xmlns:mc="http://schemas.openxmlformats.org/markup-compatibility/2006">
          <mc:Choice Requires="x14">
            <control shapeId="1065" r:id="rId18" name="Check Box 41">
              <controlPr defaultSize="0" autoFill="0" autoLine="0" autoPict="0">
                <anchor moveWithCells="1">
                  <from>
                    <xdr:col>6</xdr:col>
                    <xdr:colOff>2638425</xdr:colOff>
                    <xdr:row>22</xdr:row>
                    <xdr:rowOff>0</xdr:rowOff>
                  </from>
                  <to>
                    <xdr:col>7</xdr:col>
                    <xdr:colOff>161925</xdr:colOff>
                    <xdr:row>23</xdr:row>
                    <xdr:rowOff>28575</xdr:rowOff>
                  </to>
                </anchor>
              </controlPr>
            </control>
          </mc:Choice>
        </mc:AlternateContent>
        <mc:AlternateContent xmlns:mc="http://schemas.openxmlformats.org/markup-compatibility/2006">
          <mc:Choice Requires="x14">
            <control shapeId="1066" r:id="rId19" name="Check Box 42">
              <controlPr defaultSize="0" autoFill="0" autoLine="0" autoPict="0">
                <anchor moveWithCells="1">
                  <from>
                    <xdr:col>6</xdr:col>
                    <xdr:colOff>2638425</xdr:colOff>
                    <xdr:row>22</xdr:row>
                    <xdr:rowOff>0</xdr:rowOff>
                  </from>
                  <to>
                    <xdr:col>7</xdr:col>
                    <xdr:colOff>161925</xdr:colOff>
                    <xdr:row>23</xdr:row>
                    <xdr:rowOff>28575</xdr:rowOff>
                  </to>
                </anchor>
              </controlPr>
            </control>
          </mc:Choice>
        </mc:AlternateContent>
        <mc:AlternateContent xmlns:mc="http://schemas.openxmlformats.org/markup-compatibility/2006">
          <mc:Choice Requires="x14">
            <control shapeId="1067" r:id="rId20" name="Check Box 43">
              <controlPr defaultSize="0" autoFill="0" autoLine="0" autoPict="0">
                <anchor moveWithCells="1">
                  <from>
                    <xdr:col>6</xdr:col>
                    <xdr:colOff>2638425</xdr:colOff>
                    <xdr:row>22</xdr:row>
                    <xdr:rowOff>0</xdr:rowOff>
                  </from>
                  <to>
                    <xdr:col>7</xdr:col>
                    <xdr:colOff>161925</xdr:colOff>
                    <xdr:row>23</xdr:row>
                    <xdr:rowOff>19050</xdr:rowOff>
                  </to>
                </anchor>
              </controlPr>
            </control>
          </mc:Choice>
        </mc:AlternateContent>
        <mc:AlternateContent xmlns:mc="http://schemas.openxmlformats.org/markup-compatibility/2006">
          <mc:Choice Requires="x14">
            <control shapeId="1068" r:id="rId21" name="Check Box 44">
              <controlPr defaultSize="0" autoFill="0" autoLine="0" autoPict="0">
                <anchor moveWithCells="1">
                  <from>
                    <xdr:col>6</xdr:col>
                    <xdr:colOff>2638425</xdr:colOff>
                    <xdr:row>22</xdr:row>
                    <xdr:rowOff>0</xdr:rowOff>
                  </from>
                  <to>
                    <xdr:col>7</xdr:col>
                    <xdr:colOff>161925</xdr:colOff>
                    <xdr:row>23</xdr:row>
                    <xdr:rowOff>19050</xdr:rowOff>
                  </to>
                </anchor>
              </controlPr>
            </control>
          </mc:Choice>
        </mc:AlternateContent>
        <mc:AlternateContent xmlns:mc="http://schemas.openxmlformats.org/markup-compatibility/2006">
          <mc:Choice Requires="x14">
            <control shapeId="1069" r:id="rId22" name="Check Box 45">
              <controlPr defaultSize="0" autoFill="0" autoLine="0" autoPict="0">
                <anchor moveWithCells="1">
                  <from>
                    <xdr:col>6</xdr:col>
                    <xdr:colOff>2638425</xdr:colOff>
                    <xdr:row>22</xdr:row>
                    <xdr:rowOff>0</xdr:rowOff>
                  </from>
                  <to>
                    <xdr:col>7</xdr:col>
                    <xdr:colOff>161925</xdr:colOff>
                    <xdr:row>23</xdr:row>
                    <xdr:rowOff>19050</xdr:rowOff>
                  </to>
                </anchor>
              </controlPr>
            </control>
          </mc:Choice>
        </mc:AlternateContent>
        <mc:AlternateContent xmlns:mc="http://schemas.openxmlformats.org/markup-compatibility/2006">
          <mc:Choice Requires="x14">
            <control shapeId="1070" r:id="rId23" name="Check Box 46">
              <controlPr defaultSize="0" autoFill="0" autoLine="0" autoPict="0">
                <anchor moveWithCells="1">
                  <from>
                    <xdr:col>6</xdr:col>
                    <xdr:colOff>2638425</xdr:colOff>
                    <xdr:row>22</xdr:row>
                    <xdr:rowOff>0</xdr:rowOff>
                  </from>
                  <to>
                    <xdr:col>7</xdr:col>
                    <xdr:colOff>161925</xdr:colOff>
                    <xdr:row>23</xdr:row>
                    <xdr:rowOff>38100</xdr:rowOff>
                  </to>
                </anchor>
              </controlPr>
            </control>
          </mc:Choice>
        </mc:AlternateContent>
        <mc:AlternateContent xmlns:mc="http://schemas.openxmlformats.org/markup-compatibility/2006">
          <mc:Choice Requires="x14">
            <control shapeId="1071" r:id="rId24" name="Check Box 47">
              <controlPr defaultSize="0" autoFill="0" autoLine="0" autoPict="0">
                <anchor moveWithCells="1">
                  <from>
                    <xdr:col>6</xdr:col>
                    <xdr:colOff>2638425</xdr:colOff>
                    <xdr:row>22</xdr:row>
                    <xdr:rowOff>0</xdr:rowOff>
                  </from>
                  <to>
                    <xdr:col>7</xdr:col>
                    <xdr:colOff>161925</xdr:colOff>
                    <xdr:row>23</xdr:row>
                    <xdr:rowOff>38100</xdr:rowOff>
                  </to>
                </anchor>
              </controlPr>
            </control>
          </mc:Choice>
        </mc:AlternateContent>
        <mc:AlternateContent xmlns:mc="http://schemas.openxmlformats.org/markup-compatibility/2006">
          <mc:Choice Requires="x14">
            <control shapeId="1072" r:id="rId25" name="Check Box 48">
              <controlPr defaultSize="0" autoFill="0" autoLine="0" autoPict="0">
                <anchor moveWithCells="1">
                  <from>
                    <xdr:col>6</xdr:col>
                    <xdr:colOff>2638425</xdr:colOff>
                    <xdr:row>22</xdr:row>
                    <xdr:rowOff>0</xdr:rowOff>
                  </from>
                  <to>
                    <xdr:col>7</xdr:col>
                    <xdr:colOff>161925</xdr:colOff>
                    <xdr:row>23</xdr:row>
                    <xdr:rowOff>9525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Presupuesto!$A$2:$A$13</xm:f>
          </x14:formula1>
          <xm:sqref>D14:F14 D15:F15</xm:sqref>
        </x14:dataValidation>
        <x14:dataValidation type="list" allowBlank="1" showInputMessage="1" showErrorMessage="1" xr:uid="{403EF600-B3F6-4E5C-99F3-34839BA9B241}">
          <x14:formula1>
            <xm:f>varios!$H$4:$H$14</xm:f>
          </x14:formula1>
          <xm:sqref>D12:F12</xm:sqref>
        </x14:dataValidation>
        <x14:dataValidation type="list" allowBlank="1" showInputMessage="1" showErrorMessage="1" xr:uid="{395399AD-123F-45CF-BB27-2D732924DC43}">
          <x14:formula1>
            <xm:f>varios!$S$20:$S$22</xm:f>
          </x14:formula1>
          <xm:sqref>H21:J21</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6"/>
  <dimension ref="A1:AS135"/>
  <sheetViews>
    <sheetView showGridLines="0" tabSelected="1" zoomScale="85" zoomScaleNormal="85" zoomScaleSheetLayoutView="80" workbookViewId="0">
      <pane ySplit="9" topLeftCell="A115" activePane="bottomLeft" state="frozen"/>
      <selection activeCell="A9" sqref="A9"/>
      <selection pane="bottomLeft" activeCell="C11" sqref="C11"/>
    </sheetView>
  </sheetViews>
  <sheetFormatPr baseColWidth="10" defaultColWidth="11.42578125" defaultRowHeight="18" x14ac:dyDescent="0.25"/>
  <cols>
    <col min="1" max="1" width="8.28515625" style="151" customWidth="1"/>
    <col min="2" max="2" width="29.5703125" style="152" customWidth="1"/>
    <col min="3" max="3" width="61.7109375" style="152" customWidth="1"/>
    <col min="4" max="4" width="23.140625" style="152" customWidth="1"/>
    <col min="5" max="5" width="34.140625" style="152" customWidth="1"/>
    <col min="6" max="7" width="13.85546875" style="152" customWidth="1"/>
    <col min="8" max="8" width="28.7109375" style="152" customWidth="1"/>
    <col min="9" max="9" width="36.140625" style="152" customWidth="1"/>
    <col min="10" max="10" width="21.28515625" style="89" customWidth="1"/>
    <col min="11" max="11" width="15.140625" style="152" customWidth="1"/>
    <col min="12" max="12" width="30.85546875" style="143" customWidth="1"/>
    <col min="13" max="14" width="30.85546875" style="89" customWidth="1"/>
    <col min="15" max="18" width="28.28515625" style="89" customWidth="1"/>
    <col min="19" max="19" width="29.28515625" style="89" customWidth="1"/>
    <col min="20" max="20" width="43.28515625" style="89" customWidth="1"/>
    <col min="21" max="21" width="30.28515625" style="89" hidden="1" customWidth="1"/>
    <col min="22" max="22" width="35.42578125" style="89" hidden="1" customWidth="1"/>
    <col min="23" max="23" width="31" style="89" hidden="1" customWidth="1"/>
    <col min="24" max="24" width="20.85546875" style="89" hidden="1" customWidth="1"/>
    <col min="25" max="25" width="20.85546875" style="143" hidden="1" customWidth="1"/>
    <col min="26" max="26" width="20.85546875" style="143" customWidth="1"/>
    <col min="27" max="27" width="19.28515625" style="143" customWidth="1"/>
    <col min="28" max="28" width="17.28515625" style="143" customWidth="1"/>
    <col min="29" max="29" width="15.140625" style="143" customWidth="1"/>
    <col min="30" max="30" width="15.5703125" style="143" customWidth="1"/>
    <col min="31" max="31" width="14.28515625" style="143" customWidth="1"/>
    <col min="32" max="32" width="18" style="89" customWidth="1"/>
    <col min="33" max="16384" width="11.42578125" style="89"/>
  </cols>
  <sheetData>
    <row r="1" spans="1:42" ht="50.25" customHeight="1" x14ac:dyDescent="0.25">
      <c r="A1" s="481"/>
      <c r="B1" s="482"/>
      <c r="C1" s="176" t="s">
        <v>101</v>
      </c>
      <c r="D1" s="487" t="s">
        <v>79</v>
      </c>
      <c r="E1" s="488"/>
      <c r="F1" s="488"/>
      <c r="G1" s="488"/>
      <c r="H1" s="488"/>
      <c r="I1" s="488"/>
      <c r="J1" s="488"/>
      <c r="K1" s="488"/>
      <c r="L1" s="488"/>
      <c r="M1" s="488"/>
      <c r="N1" s="488"/>
      <c r="O1" s="488"/>
      <c r="P1" s="488"/>
      <c r="Q1" s="488"/>
      <c r="R1" s="488"/>
      <c r="S1" s="488"/>
      <c r="T1" s="488"/>
      <c r="U1" s="488"/>
      <c r="V1" s="488"/>
      <c r="W1" s="488"/>
      <c r="X1" s="488"/>
      <c r="Y1" s="493" t="s">
        <v>429</v>
      </c>
      <c r="Z1" s="177"/>
      <c r="AA1" s="455">
        <v>3</v>
      </c>
      <c r="AB1" s="456"/>
    </row>
    <row r="2" spans="1:42" ht="9" customHeight="1" x14ac:dyDescent="0.25">
      <c r="A2" s="483"/>
      <c r="B2" s="484"/>
      <c r="C2" s="178"/>
      <c r="D2" s="489"/>
      <c r="E2" s="490"/>
      <c r="F2" s="490"/>
      <c r="G2" s="490"/>
      <c r="H2" s="490"/>
      <c r="I2" s="490"/>
      <c r="J2" s="490"/>
      <c r="K2" s="490"/>
      <c r="L2" s="490"/>
      <c r="M2" s="490"/>
      <c r="N2" s="490"/>
      <c r="O2" s="490"/>
      <c r="P2" s="490"/>
      <c r="Q2" s="490"/>
      <c r="R2" s="490"/>
      <c r="S2" s="490"/>
      <c r="T2" s="490"/>
      <c r="U2" s="490"/>
      <c r="V2" s="490"/>
      <c r="W2" s="490"/>
      <c r="X2" s="490"/>
      <c r="Y2" s="494"/>
      <c r="Z2" s="179"/>
      <c r="AA2" s="457"/>
      <c r="AB2" s="458"/>
    </row>
    <row r="3" spans="1:42" ht="18.75" customHeight="1" thickBot="1" x14ac:dyDescent="0.3">
      <c r="A3" s="483"/>
      <c r="B3" s="484"/>
      <c r="C3" s="180"/>
      <c r="D3" s="491"/>
      <c r="E3" s="492"/>
      <c r="F3" s="492"/>
      <c r="G3" s="492"/>
      <c r="H3" s="492"/>
      <c r="I3" s="492"/>
      <c r="J3" s="492"/>
      <c r="K3" s="492"/>
      <c r="L3" s="492"/>
      <c r="M3" s="492"/>
      <c r="N3" s="492"/>
      <c r="O3" s="492"/>
      <c r="P3" s="492"/>
      <c r="Q3" s="492"/>
      <c r="R3" s="492"/>
      <c r="S3" s="492"/>
      <c r="T3" s="492"/>
      <c r="U3" s="492"/>
      <c r="V3" s="492"/>
      <c r="W3" s="492"/>
      <c r="X3" s="492"/>
      <c r="Y3" s="495"/>
      <c r="Z3" s="181"/>
      <c r="AA3" s="459"/>
      <c r="AB3" s="460"/>
    </row>
    <row r="4" spans="1:42" ht="51.75" customHeight="1" thickBot="1" x14ac:dyDescent="0.3">
      <c r="A4" s="483"/>
      <c r="B4" s="484"/>
      <c r="C4" s="182" t="s">
        <v>102</v>
      </c>
      <c r="D4" s="487" t="s">
        <v>428</v>
      </c>
      <c r="E4" s="488"/>
      <c r="F4" s="488"/>
      <c r="G4" s="488"/>
      <c r="H4" s="488"/>
      <c r="I4" s="488"/>
      <c r="J4" s="488"/>
      <c r="K4" s="488"/>
      <c r="L4" s="488"/>
      <c r="M4" s="488"/>
      <c r="N4" s="488"/>
      <c r="O4" s="488"/>
      <c r="P4" s="488"/>
      <c r="Q4" s="488"/>
      <c r="R4" s="488"/>
      <c r="S4" s="488"/>
      <c r="T4" s="488"/>
      <c r="U4" s="488"/>
      <c r="V4" s="488"/>
      <c r="W4" s="488"/>
      <c r="X4" s="488"/>
      <c r="Y4" s="461" t="s">
        <v>430</v>
      </c>
      <c r="Z4" s="183"/>
      <c r="AA4" s="463" t="s">
        <v>3</v>
      </c>
      <c r="AB4" s="464"/>
    </row>
    <row r="5" spans="1:42" ht="11.25" customHeight="1" thickBot="1" x14ac:dyDescent="0.3">
      <c r="A5" s="483"/>
      <c r="B5" s="484"/>
      <c r="C5" s="184"/>
      <c r="D5" s="489"/>
      <c r="E5" s="490"/>
      <c r="F5" s="490"/>
      <c r="G5" s="490"/>
      <c r="H5" s="490"/>
      <c r="I5" s="490"/>
      <c r="J5" s="490"/>
      <c r="K5" s="490"/>
      <c r="L5" s="490"/>
      <c r="M5" s="490"/>
      <c r="N5" s="490"/>
      <c r="O5" s="490"/>
      <c r="P5" s="490"/>
      <c r="Q5" s="490"/>
      <c r="R5" s="490"/>
      <c r="S5" s="490"/>
      <c r="T5" s="490"/>
      <c r="U5" s="490"/>
      <c r="V5" s="490"/>
      <c r="W5" s="490"/>
      <c r="X5" s="490"/>
      <c r="Y5" s="462"/>
      <c r="Z5" s="185"/>
      <c r="AA5" s="464"/>
      <c r="AB5" s="464"/>
    </row>
    <row r="6" spans="1:42" ht="25.5" customHeight="1" thickBot="1" x14ac:dyDescent="0.3">
      <c r="A6" s="485"/>
      <c r="B6" s="486"/>
      <c r="C6" s="186"/>
      <c r="D6" s="491"/>
      <c r="E6" s="492"/>
      <c r="F6" s="492"/>
      <c r="G6" s="492"/>
      <c r="H6" s="492"/>
      <c r="I6" s="492"/>
      <c r="J6" s="492"/>
      <c r="K6" s="492"/>
      <c r="L6" s="492"/>
      <c r="M6" s="492"/>
      <c r="N6" s="492"/>
      <c r="O6" s="492"/>
      <c r="P6" s="492"/>
      <c r="Q6" s="492"/>
      <c r="R6" s="492"/>
      <c r="S6" s="492"/>
      <c r="T6" s="492"/>
      <c r="U6" s="492"/>
      <c r="V6" s="492"/>
      <c r="W6" s="492"/>
      <c r="X6" s="492"/>
      <c r="Y6" s="187" t="s">
        <v>431</v>
      </c>
      <c r="Z6" s="187"/>
      <c r="AA6" s="498">
        <v>45251</v>
      </c>
      <c r="AB6" s="499"/>
    </row>
    <row r="7" spans="1:42" ht="17.25" customHeight="1" x14ac:dyDescent="0.25">
      <c r="A7" s="153" t="s">
        <v>459</v>
      </c>
      <c r="C7" s="154"/>
      <c r="D7" s="155"/>
      <c r="E7" s="155"/>
      <c r="F7" s="155"/>
      <c r="G7" s="155"/>
      <c r="H7" s="155"/>
      <c r="I7" s="155"/>
      <c r="J7" s="156"/>
      <c r="K7" s="155"/>
      <c r="L7" s="156"/>
      <c r="M7" s="156"/>
      <c r="N7" s="156"/>
      <c r="O7" s="156"/>
      <c r="P7" s="156"/>
      <c r="Q7" s="156"/>
      <c r="R7" s="156"/>
      <c r="S7" s="156"/>
      <c r="T7" s="156"/>
      <c r="U7" s="156"/>
      <c r="V7" s="156"/>
      <c r="W7" s="156"/>
      <c r="X7" s="156"/>
      <c r="Y7" s="156"/>
      <c r="Z7" s="156"/>
      <c r="AA7" s="157"/>
      <c r="AB7" s="156"/>
    </row>
    <row r="8" spans="1:42" ht="20.25" customHeight="1" x14ac:dyDescent="0.25">
      <c r="A8" s="500"/>
      <c r="B8" s="500"/>
      <c r="C8" s="500"/>
      <c r="D8" s="500"/>
      <c r="E8" s="500"/>
      <c r="F8" s="500"/>
      <c r="G8" s="500"/>
      <c r="H8" s="500"/>
      <c r="I8" s="500"/>
      <c r="J8" s="500"/>
      <c r="K8" s="500"/>
      <c r="L8" s="500"/>
      <c r="M8" s="500"/>
      <c r="N8" s="500"/>
      <c r="O8" s="500"/>
      <c r="P8" s="500"/>
      <c r="Q8" s="500"/>
      <c r="R8" s="500"/>
      <c r="S8" s="501"/>
      <c r="T8" s="504" t="s">
        <v>103</v>
      </c>
      <c r="U8" s="504"/>
      <c r="V8" s="504"/>
      <c r="W8" s="504"/>
      <c r="X8" s="504"/>
      <c r="Y8" s="504"/>
      <c r="Z8" s="504"/>
      <c r="AA8" s="504"/>
      <c r="AB8" s="504"/>
      <c r="AC8" s="504"/>
      <c r="AD8" s="504"/>
      <c r="AE8" s="504"/>
    </row>
    <row r="9" spans="1:42" s="364" customFormat="1" ht="65.25" customHeight="1" x14ac:dyDescent="0.2">
      <c r="A9" s="502" t="s">
        <v>104</v>
      </c>
      <c r="B9" s="505" t="s">
        <v>437</v>
      </c>
      <c r="C9" s="505" t="s">
        <v>436</v>
      </c>
      <c r="D9" s="505" t="s">
        <v>434</v>
      </c>
      <c r="E9" s="524" t="s">
        <v>435</v>
      </c>
      <c r="F9" s="525" t="s">
        <v>438</v>
      </c>
      <c r="G9" s="526"/>
      <c r="H9" s="527"/>
      <c r="I9" s="505" t="s">
        <v>439</v>
      </c>
      <c r="J9" s="465" t="s">
        <v>440</v>
      </c>
      <c r="K9" s="479" t="s">
        <v>441</v>
      </c>
      <c r="L9" s="465" t="s">
        <v>442</v>
      </c>
      <c r="M9" s="465" t="s">
        <v>443</v>
      </c>
      <c r="N9" s="465" t="s">
        <v>444</v>
      </c>
      <c r="O9" s="465" t="s">
        <v>445</v>
      </c>
      <c r="P9" s="465" t="s">
        <v>446</v>
      </c>
      <c r="Q9" s="465" t="s">
        <v>447</v>
      </c>
      <c r="R9" s="465" t="s">
        <v>448</v>
      </c>
      <c r="S9" s="465" t="s">
        <v>449</v>
      </c>
      <c r="T9" s="497" t="s">
        <v>105</v>
      </c>
      <c r="U9" s="465" t="s">
        <v>460</v>
      </c>
      <c r="V9" s="465" t="s">
        <v>106</v>
      </c>
      <c r="W9" s="465" t="s">
        <v>107</v>
      </c>
      <c r="X9" s="465" t="s">
        <v>108</v>
      </c>
      <c r="Y9" s="465" t="s">
        <v>109</v>
      </c>
      <c r="Z9" s="465" t="s">
        <v>450</v>
      </c>
      <c r="AA9" s="497" t="s">
        <v>451</v>
      </c>
      <c r="AB9" s="497" t="s">
        <v>452</v>
      </c>
      <c r="AC9" s="497"/>
      <c r="AD9" s="497"/>
      <c r="AE9" s="497"/>
    </row>
    <row r="10" spans="1:42" s="364" customFormat="1" ht="31.5" customHeight="1" x14ac:dyDescent="0.2">
      <c r="A10" s="503"/>
      <c r="B10" s="506"/>
      <c r="C10" s="506"/>
      <c r="D10" s="506"/>
      <c r="E10" s="524"/>
      <c r="F10" s="528"/>
      <c r="G10" s="529"/>
      <c r="H10" s="530"/>
      <c r="I10" s="506"/>
      <c r="J10" s="466"/>
      <c r="K10" s="480"/>
      <c r="L10" s="466"/>
      <c r="M10" s="466"/>
      <c r="N10" s="466"/>
      <c r="O10" s="466"/>
      <c r="P10" s="466"/>
      <c r="Q10" s="466"/>
      <c r="R10" s="466"/>
      <c r="S10" s="466"/>
      <c r="T10" s="497"/>
      <c r="U10" s="466"/>
      <c r="V10" s="496"/>
      <c r="W10" s="496"/>
      <c r="X10" s="496"/>
      <c r="Y10" s="466"/>
      <c r="Z10" s="466"/>
      <c r="AA10" s="465"/>
      <c r="AB10" s="363" t="s">
        <v>110</v>
      </c>
      <c r="AC10" s="363" t="s">
        <v>111</v>
      </c>
      <c r="AD10" s="363" t="s">
        <v>112</v>
      </c>
      <c r="AE10" s="363" t="s">
        <v>113</v>
      </c>
    </row>
    <row r="11" spans="1:42" s="150" customFormat="1" ht="77.25" customHeight="1" x14ac:dyDescent="0.25">
      <c r="A11" s="158">
        <v>1</v>
      </c>
      <c r="B11" s="193" t="s">
        <v>336</v>
      </c>
      <c r="C11" s="193" t="s">
        <v>335</v>
      </c>
      <c r="D11" s="193" t="s">
        <v>568</v>
      </c>
      <c r="E11" s="194" t="s">
        <v>572</v>
      </c>
      <c r="F11" s="512" t="s">
        <v>572</v>
      </c>
      <c r="G11" s="513"/>
      <c r="H11" s="514"/>
      <c r="I11" s="159" t="s">
        <v>1209</v>
      </c>
      <c r="J11" s="160">
        <v>2400</v>
      </c>
      <c r="K11" s="161" t="s">
        <v>571</v>
      </c>
      <c r="L11" s="195" t="s">
        <v>567</v>
      </c>
      <c r="M11" s="196" t="s">
        <v>121</v>
      </c>
      <c r="N11" s="196" t="s">
        <v>357</v>
      </c>
      <c r="O11" s="196" t="s">
        <v>117</v>
      </c>
      <c r="P11" s="196" t="s">
        <v>632</v>
      </c>
      <c r="Q11" s="196" t="s">
        <v>621</v>
      </c>
      <c r="R11" s="197">
        <v>45383</v>
      </c>
      <c r="S11" s="197">
        <v>45657</v>
      </c>
      <c r="T11" s="198" t="s">
        <v>1207</v>
      </c>
      <c r="U11" s="199" t="s">
        <v>570</v>
      </c>
      <c r="V11" s="199" t="s">
        <v>1208</v>
      </c>
      <c r="W11" s="199" t="s">
        <v>569</v>
      </c>
      <c r="X11" s="200" t="s">
        <v>120</v>
      </c>
      <c r="Y11" s="201" t="s">
        <v>839</v>
      </c>
      <c r="Z11" s="202">
        <v>1700</v>
      </c>
      <c r="AA11" s="202">
        <v>2400</v>
      </c>
      <c r="AB11" s="202">
        <v>0</v>
      </c>
      <c r="AC11" s="202">
        <v>600</v>
      </c>
      <c r="AD11" s="202">
        <v>1800</v>
      </c>
      <c r="AE11" s="202">
        <v>0</v>
      </c>
    </row>
    <row r="12" spans="1:42" s="147" customFormat="1" ht="50.25" customHeight="1" x14ac:dyDescent="0.25">
      <c r="A12" s="158">
        <v>2</v>
      </c>
      <c r="B12" s="193" t="s">
        <v>336</v>
      </c>
      <c r="C12" s="193" t="s">
        <v>341</v>
      </c>
      <c r="D12" s="193" t="s">
        <v>559</v>
      </c>
      <c r="E12" s="193" t="s">
        <v>558</v>
      </c>
      <c r="F12" s="507" t="s">
        <v>1210</v>
      </c>
      <c r="G12" s="508"/>
      <c r="H12" s="509"/>
      <c r="I12" s="159" t="s">
        <v>563</v>
      </c>
      <c r="J12" s="160">
        <v>1</v>
      </c>
      <c r="K12" s="161" t="s">
        <v>562</v>
      </c>
      <c r="L12" s="195" t="s">
        <v>550</v>
      </c>
      <c r="M12" s="196" t="s">
        <v>328</v>
      </c>
      <c r="N12" s="196" t="s">
        <v>357</v>
      </c>
      <c r="O12" s="196" t="s">
        <v>117</v>
      </c>
      <c r="P12" s="196" t="s">
        <v>632</v>
      </c>
      <c r="Q12" s="196" t="s">
        <v>408</v>
      </c>
      <c r="R12" s="197">
        <v>45307</v>
      </c>
      <c r="S12" s="197">
        <v>45657</v>
      </c>
      <c r="T12" s="198" t="s">
        <v>566</v>
      </c>
      <c r="U12" s="199" t="s">
        <v>862</v>
      </c>
      <c r="V12" s="199" t="s">
        <v>565</v>
      </c>
      <c r="W12" s="199" t="s">
        <v>564</v>
      </c>
      <c r="X12" s="200" t="s">
        <v>120</v>
      </c>
      <c r="Y12" s="203" t="s">
        <v>839</v>
      </c>
      <c r="Z12" s="204">
        <v>0</v>
      </c>
      <c r="AA12" s="205">
        <v>150</v>
      </c>
      <c r="AB12" s="202">
        <v>0</v>
      </c>
      <c r="AC12" s="205">
        <v>0</v>
      </c>
      <c r="AD12" s="205">
        <v>0</v>
      </c>
      <c r="AE12" s="205">
        <v>150</v>
      </c>
    </row>
    <row r="13" spans="1:42" s="147" customFormat="1" ht="50.25" customHeight="1" x14ac:dyDescent="0.25">
      <c r="A13" s="158">
        <v>3</v>
      </c>
      <c r="B13" s="193" t="s">
        <v>336</v>
      </c>
      <c r="C13" s="193" t="s">
        <v>341</v>
      </c>
      <c r="D13" s="193" t="s">
        <v>559</v>
      </c>
      <c r="E13" s="193" t="s">
        <v>558</v>
      </c>
      <c r="F13" s="507" t="s">
        <v>1211</v>
      </c>
      <c r="G13" s="508"/>
      <c r="H13" s="509"/>
      <c r="I13" s="159" t="s">
        <v>563</v>
      </c>
      <c r="J13" s="160">
        <v>1</v>
      </c>
      <c r="K13" s="161" t="s">
        <v>562</v>
      </c>
      <c r="L13" s="195" t="s">
        <v>550</v>
      </c>
      <c r="M13" s="196" t="s">
        <v>328</v>
      </c>
      <c r="N13" s="196" t="s">
        <v>357</v>
      </c>
      <c r="O13" s="196" t="s">
        <v>117</v>
      </c>
      <c r="P13" s="196" t="s">
        <v>632</v>
      </c>
      <c r="Q13" s="196" t="s">
        <v>408</v>
      </c>
      <c r="R13" s="197">
        <v>45307</v>
      </c>
      <c r="S13" s="197">
        <v>45657</v>
      </c>
      <c r="T13" s="198" t="s">
        <v>561</v>
      </c>
      <c r="U13" s="199" t="s">
        <v>863</v>
      </c>
      <c r="V13" s="199" t="s">
        <v>883</v>
      </c>
      <c r="W13" s="199" t="s">
        <v>560</v>
      </c>
      <c r="X13" s="200" t="s">
        <v>329</v>
      </c>
      <c r="Y13" s="201" t="s">
        <v>673</v>
      </c>
      <c r="Z13" s="200">
        <v>0</v>
      </c>
      <c r="AA13" s="206">
        <v>0.75</v>
      </c>
      <c r="AB13" s="206">
        <v>0</v>
      </c>
      <c r="AC13" s="206">
        <v>0</v>
      </c>
      <c r="AD13" s="206">
        <v>0</v>
      </c>
      <c r="AE13" s="206">
        <v>0.75</v>
      </c>
      <c r="AI13" s="148"/>
      <c r="AJ13" s="148"/>
      <c r="AK13" s="148"/>
      <c r="AL13" s="148"/>
      <c r="AM13" s="148"/>
      <c r="AN13" s="148"/>
      <c r="AO13" s="148"/>
      <c r="AP13" s="148"/>
    </row>
    <row r="14" spans="1:42" s="147" customFormat="1" ht="120.75" customHeight="1" x14ac:dyDescent="0.25">
      <c r="A14" s="158">
        <v>3</v>
      </c>
      <c r="B14" s="193" t="s">
        <v>336</v>
      </c>
      <c r="C14" s="193" t="s">
        <v>341</v>
      </c>
      <c r="D14" s="193" t="s">
        <v>559</v>
      </c>
      <c r="E14" s="193" t="s">
        <v>558</v>
      </c>
      <c r="F14" s="507" t="s">
        <v>1212</v>
      </c>
      <c r="G14" s="508"/>
      <c r="H14" s="509"/>
      <c r="I14" s="159" t="s">
        <v>557</v>
      </c>
      <c r="J14" s="160">
        <v>6</v>
      </c>
      <c r="K14" s="161" t="s">
        <v>556</v>
      </c>
      <c r="L14" s="195" t="s">
        <v>550</v>
      </c>
      <c r="M14" s="196" t="s">
        <v>121</v>
      </c>
      <c r="N14" s="196" t="s">
        <v>357</v>
      </c>
      <c r="O14" s="196" t="s">
        <v>117</v>
      </c>
      <c r="P14" s="196" t="s">
        <v>632</v>
      </c>
      <c r="Q14" s="196" t="s">
        <v>408</v>
      </c>
      <c r="R14" s="197">
        <v>45307</v>
      </c>
      <c r="S14" s="197">
        <v>45657</v>
      </c>
      <c r="T14" s="198" t="s">
        <v>1355</v>
      </c>
      <c r="U14" s="199" t="s">
        <v>1213</v>
      </c>
      <c r="V14" s="199" t="s">
        <v>1356</v>
      </c>
      <c r="W14" s="199" t="s">
        <v>555</v>
      </c>
      <c r="X14" s="200" t="s">
        <v>329</v>
      </c>
      <c r="Y14" s="201" t="s">
        <v>662</v>
      </c>
      <c r="Z14" s="200">
        <v>0</v>
      </c>
      <c r="AA14" s="202">
        <v>6</v>
      </c>
      <c r="AB14" s="202">
        <v>2</v>
      </c>
      <c r="AC14" s="207">
        <v>0</v>
      </c>
      <c r="AD14" s="207">
        <v>2</v>
      </c>
      <c r="AE14" s="202">
        <v>2</v>
      </c>
    </row>
    <row r="15" spans="1:42" s="147" customFormat="1" ht="50.25" customHeight="1" x14ac:dyDescent="0.25">
      <c r="A15" s="158">
        <v>4</v>
      </c>
      <c r="B15" s="193" t="s">
        <v>336</v>
      </c>
      <c r="C15" s="193" t="s">
        <v>341</v>
      </c>
      <c r="D15" s="193" t="s">
        <v>554</v>
      </c>
      <c r="E15" s="193" t="s">
        <v>1214</v>
      </c>
      <c r="F15" s="507" t="s">
        <v>553</v>
      </c>
      <c r="G15" s="508"/>
      <c r="H15" s="509"/>
      <c r="I15" s="193" t="s">
        <v>552</v>
      </c>
      <c r="J15" s="208">
        <v>1</v>
      </c>
      <c r="K15" s="161" t="s">
        <v>551</v>
      </c>
      <c r="L15" s="195" t="s">
        <v>550</v>
      </c>
      <c r="M15" s="196" t="s">
        <v>328</v>
      </c>
      <c r="N15" s="196" t="s">
        <v>357</v>
      </c>
      <c r="O15" s="196" t="s">
        <v>117</v>
      </c>
      <c r="P15" s="196" t="s">
        <v>632</v>
      </c>
      <c r="Q15" s="196" t="s">
        <v>408</v>
      </c>
      <c r="R15" s="197">
        <v>45349</v>
      </c>
      <c r="S15" s="197">
        <v>45657</v>
      </c>
      <c r="T15" s="198" t="s">
        <v>549</v>
      </c>
      <c r="U15" s="199" t="s">
        <v>1215</v>
      </c>
      <c r="V15" s="199" t="s">
        <v>548</v>
      </c>
      <c r="W15" s="199" t="s">
        <v>547</v>
      </c>
      <c r="X15" s="200" t="s">
        <v>120</v>
      </c>
      <c r="Y15" s="201" t="s">
        <v>673</v>
      </c>
      <c r="Z15" s="200">
        <v>0</v>
      </c>
      <c r="AA15" s="206">
        <v>0.6</v>
      </c>
      <c r="AB15" s="206">
        <v>0</v>
      </c>
      <c r="AC15" s="206">
        <v>0.2</v>
      </c>
      <c r="AD15" s="206">
        <v>0.2</v>
      </c>
      <c r="AE15" s="206">
        <v>0.2</v>
      </c>
    </row>
    <row r="16" spans="1:42" s="147" customFormat="1" ht="100.5" customHeight="1" x14ac:dyDescent="0.25">
      <c r="A16" s="158">
        <v>5</v>
      </c>
      <c r="B16" s="193" t="s">
        <v>336</v>
      </c>
      <c r="C16" s="193" t="s">
        <v>335</v>
      </c>
      <c r="D16" s="193" t="s">
        <v>534</v>
      </c>
      <c r="E16" s="193" t="s">
        <v>546</v>
      </c>
      <c r="F16" s="507" t="s">
        <v>546</v>
      </c>
      <c r="G16" s="508"/>
      <c r="H16" s="509"/>
      <c r="I16" s="193" t="s">
        <v>545</v>
      </c>
      <c r="J16" s="208">
        <v>500</v>
      </c>
      <c r="K16" s="161" t="s">
        <v>544</v>
      </c>
      <c r="L16" s="195" t="s">
        <v>525</v>
      </c>
      <c r="M16" s="196" t="s">
        <v>121</v>
      </c>
      <c r="N16" s="196" t="s">
        <v>357</v>
      </c>
      <c r="O16" s="196" t="s">
        <v>117</v>
      </c>
      <c r="P16" s="196" t="s">
        <v>632</v>
      </c>
      <c r="Q16" s="196" t="s">
        <v>304</v>
      </c>
      <c r="R16" s="197">
        <v>45292</v>
      </c>
      <c r="S16" s="197">
        <v>45657</v>
      </c>
      <c r="T16" s="198" t="s">
        <v>543</v>
      </c>
      <c r="U16" s="199" t="s">
        <v>843</v>
      </c>
      <c r="V16" s="199" t="s">
        <v>542</v>
      </c>
      <c r="W16" s="199" t="s">
        <v>541</v>
      </c>
      <c r="X16" s="200" t="s">
        <v>120</v>
      </c>
      <c r="Y16" s="201" t="s">
        <v>673</v>
      </c>
      <c r="Z16" s="200">
        <v>529</v>
      </c>
      <c r="AA16" s="206">
        <v>1</v>
      </c>
      <c r="AB16" s="206">
        <v>0.25</v>
      </c>
      <c r="AC16" s="206">
        <v>0.25</v>
      </c>
      <c r="AD16" s="206">
        <v>0.25</v>
      </c>
      <c r="AE16" s="206">
        <v>0.25</v>
      </c>
    </row>
    <row r="17" spans="1:45" s="147" customFormat="1" ht="66" customHeight="1" x14ac:dyDescent="0.25">
      <c r="A17" s="158">
        <v>6</v>
      </c>
      <c r="B17" s="193" t="s">
        <v>336</v>
      </c>
      <c r="C17" s="193" t="s">
        <v>335</v>
      </c>
      <c r="D17" s="193" t="s">
        <v>534</v>
      </c>
      <c r="E17" s="193" t="s">
        <v>540</v>
      </c>
      <c r="F17" s="507" t="s">
        <v>540</v>
      </c>
      <c r="G17" s="508"/>
      <c r="H17" s="509"/>
      <c r="I17" s="193" t="s">
        <v>539</v>
      </c>
      <c r="J17" s="208">
        <v>300</v>
      </c>
      <c r="K17" s="161" t="s">
        <v>531</v>
      </c>
      <c r="L17" s="195" t="s">
        <v>525</v>
      </c>
      <c r="M17" s="196" t="s">
        <v>121</v>
      </c>
      <c r="N17" s="196" t="s">
        <v>357</v>
      </c>
      <c r="O17" s="196" t="s">
        <v>117</v>
      </c>
      <c r="P17" s="196" t="s">
        <v>632</v>
      </c>
      <c r="Q17" s="196" t="s">
        <v>304</v>
      </c>
      <c r="R17" s="197">
        <v>45292</v>
      </c>
      <c r="S17" s="197">
        <v>45657</v>
      </c>
      <c r="T17" s="198" t="s">
        <v>538</v>
      </c>
      <c r="U17" s="199" t="s">
        <v>537</v>
      </c>
      <c r="V17" s="199" t="s">
        <v>536</v>
      </c>
      <c r="W17" s="199" t="s">
        <v>535</v>
      </c>
      <c r="X17" s="200" t="s">
        <v>120</v>
      </c>
      <c r="Y17" s="201" t="s">
        <v>673</v>
      </c>
      <c r="Z17" s="200">
        <v>200</v>
      </c>
      <c r="AA17" s="206">
        <v>1</v>
      </c>
      <c r="AB17" s="202">
        <v>0</v>
      </c>
      <c r="AC17" s="202">
        <v>0</v>
      </c>
      <c r="AD17" s="206">
        <v>0.25</v>
      </c>
      <c r="AE17" s="206">
        <v>0.75</v>
      </c>
      <c r="AF17" s="149"/>
      <c r="AK17" s="148"/>
      <c r="AL17" s="148"/>
      <c r="AM17" s="148"/>
      <c r="AN17" s="148"/>
      <c r="AO17" s="148"/>
      <c r="AP17" s="148"/>
      <c r="AQ17" s="148"/>
      <c r="AR17" s="148"/>
      <c r="AS17" s="148"/>
    </row>
    <row r="18" spans="1:45" s="147" customFormat="1" ht="60.75" customHeight="1" x14ac:dyDescent="0.25">
      <c r="A18" s="158">
        <v>7</v>
      </c>
      <c r="B18" s="193" t="s">
        <v>336</v>
      </c>
      <c r="C18" s="193" t="s">
        <v>335</v>
      </c>
      <c r="D18" s="193" t="s">
        <v>534</v>
      </c>
      <c r="E18" s="193" t="s">
        <v>533</v>
      </c>
      <c r="F18" s="507" t="s">
        <v>533</v>
      </c>
      <c r="G18" s="508"/>
      <c r="H18" s="509"/>
      <c r="I18" s="193" t="s">
        <v>532</v>
      </c>
      <c r="J18" s="208">
        <v>68</v>
      </c>
      <c r="K18" s="161" t="s">
        <v>531</v>
      </c>
      <c r="L18" s="195" t="s">
        <v>525</v>
      </c>
      <c r="M18" s="196" t="s">
        <v>121</v>
      </c>
      <c r="N18" s="196" t="s">
        <v>357</v>
      </c>
      <c r="O18" s="196" t="s">
        <v>117</v>
      </c>
      <c r="P18" s="196" t="s">
        <v>632</v>
      </c>
      <c r="Q18" s="196" t="s">
        <v>304</v>
      </c>
      <c r="R18" s="197">
        <v>45292</v>
      </c>
      <c r="S18" s="197">
        <v>45657</v>
      </c>
      <c r="T18" s="198" t="s">
        <v>530</v>
      </c>
      <c r="U18" s="199" t="s">
        <v>864</v>
      </c>
      <c r="V18" s="199" t="s">
        <v>884</v>
      </c>
      <c r="W18" s="199" t="s">
        <v>529</v>
      </c>
      <c r="X18" s="200" t="s">
        <v>120</v>
      </c>
      <c r="Y18" s="201" t="s">
        <v>673</v>
      </c>
      <c r="Z18" s="200">
        <v>68</v>
      </c>
      <c r="AA18" s="206">
        <v>1</v>
      </c>
      <c r="AB18" s="206">
        <v>0.25</v>
      </c>
      <c r="AC18" s="206">
        <v>0.25</v>
      </c>
      <c r="AD18" s="206">
        <v>0.25</v>
      </c>
      <c r="AE18" s="206">
        <v>0.25</v>
      </c>
    </row>
    <row r="19" spans="1:45" s="147" customFormat="1" ht="63" customHeight="1" x14ac:dyDescent="0.25">
      <c r="A19" s="158">
        <v>8</v>
      </c>
      <c r="B19" s="193" t="s">
        <v>336</v>
      </c>
      <c r="C19" s="193" t="s">
        <v>335</v>
      </c>
      <c r="D19" s="193" t="s">
        <v>485</v>
      </c>
      <c r="E19" s="193" t="s">
        <v>528</v>
      </c>
      <c r="F19" s="507" t="s">
        <v>528</v>
      </c>
      <c r="G19" s="508"/>
      <c r="H19" s="509"/>
      <c r="I19" s="193" t="s">
        <v>527</v>
      </c>
      <c r="J19" s="208">
        <v>500</v>
      </c>
      <c r="K19" s="161" t="s">
        <v>526</v>
      </c>
      <c r="L19" s="195" t="s">
        <v>525</v>
      </c>
      <c r="M19" s="196" t="s">
        <v>121</v>
      </c>
      <c r="N19" s="196" t="s">
        <v>357</v>
      </c>
      <c r="O19" s="196" t="s">
        <v>117</v>
      </c>
      <c r="P19" s="196" t="s">
        <v>632</v>
      </c>
      <c r="Q19" s="196" t="s">
        <v>304</v>
      </c>
      <c r="R19" s="197">
        <v>45292</v>
      </c>
      <c r="S19" s="197">
        <v>45657</v>
      </c>
      <c r="T19" s="198" t="s">
        <v>1365</v>
      </c>
      <c r="U19" s="199" t="s">
        <v>1364</v>
      </c>
      <c r="V19" s="199" t="s">
        <v>1367</v>
      </c>
      <c r="W19" s="199" t="s">
        <v>1362</v>
      </c>
      <c r="X19" s="200" t="s">
        <v>329</v>
      </c>
      <c r="Y19" s="201" t="s">
        <v>673</v>
      </c>
      <c r="Z19" s="200">
        <v>500</v>
      </c>
      <c r="AA19" s="206">
        <v>1</v>
      </c>
      <c r="AB19" s="206">
        <v>1</v>
      </c>
      <c r="AC19" s="206">
        <v>1</v>
      </c>
      <c r="AD19" s="206">
        <v>1</v>
      </c>
      <c r="AE19" s="206">
        <v>1</v>
      </c>
    </row>
    <row r="20" spans="1:45" s="147" customFormat="1" ht="33" customHeight="1" x14ac:dyDescent="0.25">
      <c r="A20" s="158">
        <v>9</v>
      </c>
      <c r="B20" s="193" t="s">
        <v>336</v>
      </c>
      <c r="C20" s="193" t="s">
        <v>335</v>
      </c>
      <c r="D20" s="193" t="s">
        <v>507</v>
      </c>
      <c r="E20" s="193" t="s">
        <v>521</v>
      </c>
      <c r="F20" s="507" t="s">
        <v>521</v>
      </c>
      <c r="G20" s="508"/>
      <c r="H20" s="509"/>
      <c r="I20" s="193" t="s">
        <v>520</v>
      </c>
      <c r="J20" s="208">
        <v>36</v>
      </c>
      <c r="K20" s="161" t="s">
        <v>515</v>
      </c>
      <c r="L20" s="195" t="s">
        <v>516</v>
      </c>
      <c r="M20" s="196" t="s">
        <v>121</v>
      </c>
      <c r="N20" s="196" t="s">
        <v>357</v>
      </c>
      <c r="O20" s="196" t="s">
        <v>117</v>
      </c>
      <c r="P20" s="196" t="s">
        <v>632</v>
      </c>
      <c r="Q20" s="196" t="s">
        <v>382</v>
      </c>
      <c r="R20" s="197">
        <v>45292</v>
      </c>
      <c r="S20" s="197">
        <v>45543</v>
      </c>
      <c r="T20" s="198" t="s">
        <v>524</v>
      </c>
      <c r="U20" s="199" t="s">
        <v>523</v>
      </c>
      <c r="V20" s="199" t="s">
        <v>885</v>
      </c>
      <c r="W20" s="199" t="s">
        <v>522</v>
      </c>
      <c r="X20" s="200" t="s">
        <v>120</v>
      </c>
      <c r="Y20" s="201" t="s">
        <v>839</v>
      </c>
      <c r="Z20" s="200">
        <v>0</v>
      </c>
      <c r="AA20" s="200">
        <v>36</v>
      </c>
      <c r="AB20" s="200">
        <v>4</v>
      </c>
      <c r="AC20" s="200">
        <v>24</v>
      </c>
      <c r="AD20" s="200">
        <v>8</v>
      </c>
      <c r="AE20" s="200">
        <v>0</v>
      </c>
    </row>
    <row r="21" spans="1:45" s="147" customFormat="1" ht="33" customHeight="1" x14ac:dyDescent="0.25">
      <c r="A21" s="158">
        <v>10</v>
      </c>
      <c r="B21" s="193" t="s">
        <v>336</v>
      </c>
      <c r="C21" s="193" t="s">
        <v>335</v>
      </c>
      <c r="D21" s="193" t="s">
        <v>507</v>
      </c>
      <c r="E21" s="193" t="s">
        <v>521</v>
      </c>
      <c r="F21" s="507" t="s">
        <v>521</v>
      </c>
      <c r="G21" s="508"/>
      <c r="H21" s="509"/>
      <c r="I21" s="193" t="s">
        <v>520</v>
      </c>
      <c r="J21" s="208">
        <v>24</v>
      </c>
      <c r="K21" s="161" t="s">
        <v>886</v>
      </c>
      <c r="L21" s="195" t="s">
        <v>516</v>
      </c>
      <c r="M21" s="196" t="s">
        <v>121</v>
      </c>
      <c r="N21" s="196" t="s">
        <v>357</v>
      </c>
      <c r="O21" s="196" t="s">
        <v>117</v>
      </c>
      <c r="P21" s="196" t="s">
        <v>632</v>
      </c>
      <c r="Q21" s="196" t="s">
        <v>382</v>
      </c>
      <c r="R21" s="197">
        <v>45292</v>
      </c>
      <c r="S21" s="197">
        <v>45543</v>
      </c>
      <c r="T21" s="198" t="s">
        <v>510</v>
      </c>
      <c r="U21" s="199" t="s">
        <v>519</v>
      </c>
      <c r="V21" s="199" t="s">
        <v>844</v>
      </c>
      <c r="W21" s="199" t="s">
        <v>508</v>
      </c>
      <c r="X21" s="200" t="s">
        <v>120</v>
      </c>
      <c r="Y21" s="201" t="s">
        <v>662</v>
      </c>
      <c r="Z21" s="200">
        <v>0</v>
      </c>
      <c r="AA21" s="200">
        <v>24</v>
      </c>
      <c r="AB21" s="200">
        <v>0</v>
      </c>
      <c r="AC21" s="200">
        <v>0</v>
      </c>
      <c r="AD21" s="200">
        <v>24</v>
      </c>
      <c r="AE21" s="200">
        <v>0</v>
      </c>
    </row>
    <row r="22" spans="1:45" s="147" customFormat="1" ht="33" customHeight="1" x14ac:dyDescent="0.25">
      <c r="A22" s="158">
        <v>11</v>
      </c>
      <c r="B22" s="193" t="s">
        <v>336</v>
      </c>
      <c r="C22" s="193" t="s">
        <v>335</v>
      </c>
      <c r="D22" s="193" t="s">
        <v>507</v>
      </c>
      <c r="E22" s="193" t="s">
        <v>518</v>
      </c>
      <c r="F22" s="507" t="s">
        <v>518</v>
      </c>
      <c r="G22" s="508"/>
      <c r="H22" s="509"/>
      <c r="I22" s="193" t="s">
        <v>505</v>
      </c>
      <c r="J22" s="208">
        <v>27</v>
      </c>
      <c r="K22" s="161" t="s">
        <v>503</v>
      </c>
      <c r="L22" s="195" t="s">
        <v>516</v>
      </c>
      <c r="M22" s="196" t="s">
        <v>121</v>
      </c>
      <c r="N22" s="196" t="s">
        <v>357</v>
      </c>
      <c r="O22" s="196" t="s">
        <v>117</v>
      </c>
      <c r="P22" s="196" t="s">
        <v>632</v>
      </c>
      <c r="Q22" s="196" t="s">
        <v>382</v>
      </c>
      <c r="R22" s="197">
        <v>45292</v>
      </c>
      <c r="S22" s="197">
        <v>45657</v>
      </c>
      <c r="T22" s="198" t="s">
        <v>504</v>
      </c>
      <c r="U22" s="199" t="s">
        <v>865</v>
      </c>
      <c r="V22" s="199" t="s">
        <v>845</v>
      </c>
      <c r="W22" s="199" t="s">
        <v>503</v>
      </c>
      <c r="X22" s="200" t="s">
        <v>120</v>
      </c>
      <c r="Y22" s="201" t="s">
        <v>673</v>
      </c>
      <c r="Z22" s="200">
        <v>0</v>
      </c>
      <c r="AA22" s="209">
        <v>1</v>
      </c>
      <c r="AB22" s="206">
        <v>0.2</v>
      </c>
      <c r="AC22" s="206">
        <v>0.5</v>
      </c>
      <c r="AD22" s="206">
        <v>0.3</v>
      </c>
      <c r="AE22" s="206">
        <v>0</v>
      </c>
    </row>
    <row r="23" spans="1:45" s="147" customFormat="1" ht="51" customHeight="1" x14ac:dyDescent="0.25">
      <c r="A23" s="158">
        <v>12</v>
      </c>
      <c r="B23" s="193" t="s">
        <v>336</v>
      </c>
      <c r="C23" s="193" t="s">
        <v>335</v>
      </c>
      <c r="D23" s="193" t="s">
        <v>497</v>
      </c>
      <c r="E23" s="193" t="s">
        <v>517</v>
      </c>
      <c r="F23" s="507" t="s">
        <v>517</v>
      </c>
      <c r="G23" s="508"/>
      <c r="H23" s="509"/>
      <c r="I23" s="193" t="s">
        <v>502</v>
      </c>
      <c r="J23" s="208">
        <v>36</v>
      </c>
      <c r="K23" s="161" t="s">
        <v>501</v>
      </c>
      <c r="L23" s="195" t="s">
        <v>516</v>
      </c>
      <c r="M23" s="196" t="s">
        <v>121</v>
      </c>
      <c r="N23" s="196" t="s">
        <v>357</v>
      </c>
      <c r="O23" s="196" t="s">
        <v>117</v>
      </c>
      <c r="P23" s="196" t="s">
        <v>632</v>
      </c>
      <c r="Q23" s="196" t="s">
        <v>382</v>
      </c>
      <c r="R23" s="197">
        <v>45292</v>
      </c>
      <c r="S23" s="197">
        <v>45657</v>
      </c>
      <c r="T23" s="198" t="s">
        <v>887</v>
      </c>
      <c r="U23" s="199" t="s">
        <v>1218</v>
      </c>
      <c r="V23" s="199" t="s">
        <v>888</v>
      </c>
      <c r="W23" s="199" t="s">
        <v>500</v>
      </c>
      <c r="X23" s="200" t="s">
        <v>120</v>
      </c>
      <c r="Y23" s="201" t="s">
        <v>662</v>
      </c>
      <c r="Z23" s="200">
        <v>0</v>
      </c>
      <c r="AA23" s="200">
        <v>36</v>
      </c>
      <c r="AB23" s="202">
        <v>0</v>
      </c>
      <c r="AC23" s="202">
        <v>18</v>
      </c>
      <c r="AD23" s="202">
        <v>0</v>
      </c>
      <c r="AE23" s="202">
        <v>18</v>
      </c>
    </row>
    <row r="24" spans="1:45" s="147" customFormat="1" ht="54" customHeight="1" x14ac:dyDescent="0.25">
      <c r="A24" s="158">
        <v>13</v>
      </c>
      <c r="B24" s="193" t="s">
        <v>336</v>
      </c>
      <c r="C24" s="193" t="s">
        <v>335</v>
      </c>
      <c r="D24" s="193" t="s">
        <v>497</v>
      </c>
      <c r="E24" s="193" t="s">
        <v>517</v>
      </c>
      <c r="F24" s="507" t="s">
        <v>517</v>
      </c>
      <c r="G24" s="508"/>
      <c r="H24" s="509"/>
      <c r="I24" s="193" t="s">
        <v>889</v>
      </c>
      <c r="J24" s="208">
        <v>120</v>
      </c>
      <c r="K24" s="161" t="s">
        <v>499</v>
      </c>
      <c r="L24" s="195" t="s">
        <v>516</v>
      </c>
      <c r="M24" s="196" t="s">
        <v>121</v>
      </c>
      <c r="N24" s="196" t="s">
        <v>357</v>
      </c>
      <c r="O24" s="196" t="s">
        <v>117</v>
      </c>
      <c r="P24" s="196" t="s">
        <v>632</v>
      </c>
      <c r="Q24" s="196" t="s">
        <v>382</v>
      </c>
      <c r="R24" s="197">
        <v>45292</v>
      </c>
      <c r="S24" s="197">
        <v>45657</v>
      </c>
      <c r="T24" s="198" t="s">
        <v>890</v>
      </c>
      <c r="U24" s="199" t="s">
        <v>877</v>
      </c>
      <c r="V24" s="199" t="s">
        <v>891</v>
      </c>
      <c r="W24" s="199" t="s">
        <v>498</v>
      </c>
      <c r="X24" s="200" t="s">
        <v>120</v>
      </c>
      <c r="Y24" s="201" t="s">
        <v>839</v>
      </c>
      <c r="Z24" s="200">
        <v>0</v>
      </c>
      <c r="AA24" s="200">
        <v>120</v>
      </c>
      <c r="AB24" s="202">
        <v>40</v>
      </c>
      <c r="AC24" s="202">
        <v>20</v>
      </c>
      <c r="AD24" s="202">
        <v>50</v>
      </c>
      <c r="AE24" s="202">
        <v>20</v>
      </c>
    </row>
    <row r="25" spans="1:45" s="147" customFormat="1" ht="39.6" customHeight="1" x14ac:dyDescent="0.25">
      <c r="A25" s="158">
        <v>14</v>
      </c>
      <c r="B25" s="193" t="s">
        <v>342</v>
      </c>
      <c r="C25" s="193" t="s">
        <v>335</v>
      </c>
      <c r="D25" s="193" t="s">
        <v>497</v>
      </c>
      <c r="E25" s="193" t="s">
        <v>517</v>
      </c>
      <c r="F25" s="507" t="s">
        <v>517</v>
      </c>
      <c r="G25" s="508"/>
      <c r="H25" s="509"/>
      <c r="I25" s="193" t="s">
        <v>493</v>
      </c>
      <c r="J25" s="210">
        <v>0.3</v>
      </c>
      <c r="K25" s="161" t="s">
        <v>495</v>
      </c>
      <c r="L25" s="195" t="s">
        <v>516</v>
      </c>
      <c r="M25" s="196" t="s">
        <v>121</v>
      </c>
      <c r="N25" s="196" t="s">
        <v>357</v>
      </c>
      <c r="O25" s="196" t="s">
        <v>117</v>
      </c>
      <c r="P25" s="196" t="s">
        <v>632</v>
      </c>
      <c r="Q25" s="196" t="s">
        <v>382</v>
      </c>
      <c r="R25" s="197">
        <v>45292</v>
      </c>
      <c r="S25" s="197">
        <v>45543</v>
      </c>
      <c r="T25" s="198" t="s">
        <v>493</v>
      </c>
      <c r="U25" s="199" t="s">
        <v>866</v>
      </c>
      <c r="V25" s="199" t="s">
        <v>492</v>
      </c>
      <c r="W25" s="199" t="s">
        <v>840</v>
      </c>
      <c r="X25" s="200" t="s">
        <v>120</v>
      </c>
      <c r="Y25" s="211" t="s">
        <v>673</v>
      </c>
      <c r="Z25" s="200">
        <v>0</v>
      </c>
      <c r="AA25" s="209">
        <v>0.3</v>
      </c>
      <c r="AB25" s="212">
        <v>0</v>
      </c>
      <c r="AC25" s="212">
        <v>0</v>
      </c>
      <c r="AD25" s="212">
        <v>0.3</v>
      </c>
      <c r="AE25" s="212">
        <v>0</v>
      </c>
    </row>
    <row r="26" spans="1:45" s="147" customFormat="1" ht="33" customHeight="1" x14ac:dyDescent="0.25">
      <c r="A26" s="158">
        <v>15</v>
      </c>
      <c r="B26" s="213" t="s">
        <v>336</v>
      </c>
      <c r="C26" s="213" t="s">
        <v>335</v>
      </c>
      <c r="D26" s="213" t="s">
        <v>507</v>
      </c>
      <c r="E26" s="214" t="s">
        <v>512</v>
      </c>
      <c r="F26" s="507" t="s">
        <v>512</v>
      </c>
      <c r="G26" s="508"/>
      <c r="H26" s="509"/>
      <c r="I26" s="193" t="s">
        <v>511</v>
      </c>
      <c r="J26" s="208">
        <v>71</v>
      </c>
      <c r="K26" s="161" t="s">
        <v>515</v>
      </c>
      <c r="L26" s="195" t="s">
        <v>494</v>
      </c>
      <c r="M26" s="196" t="s">
        <v>121</v>
      </c>
      <c r="N26" s="196" t="s">
        <v>357</v>
      </c>
      <c r="O26" s="196" t="s">
        <v>117</v>
      </c>
      <c r="P26" s="196" t="s">
        <v>632</v>
      </c>
      <c r="Q26" s="196" t="s">
        <v>388</v>
      </c>
      <c r="R26" s="197">
        <v>45292</v>
      </c>
      <c r="S26" s="197">
        <v>45534</v>
      </c>
      <c r="T26" s="198" t="s">
        <v>514</v>
      </c>
      <c r="U26" s="199" t="s">
        <v>1217</v>
      </c>
      <c r="V26" s="199" t="s">
        <v>885</v>
      </c>
      <c r="W26" s="199" t="s">
        <v>513</v>
      </c>
      <c r="X26" s="200" t="s">
        <v>120</v>
      </c>
      <c r="Y26" s="215" t="s">
        <v>839</v>
      </c>
      <c r="Z26" s="216">
        <v>0</v>
      </c>
      <c r="AA26" s="216">
        <v>71</v>
      </c>
      <c r="AB26" s="216">
        <v>35</v>
      </c>
      <c r="AC26" s="216">
        <v>36</v>
      </c>
      <c r="AD26" s="216">
        <v>0</v>
      </c>
      <c r="AE26" s="216">
        <v>0</v>
      </c>
    </row>
    <row r="27" spans="1:45" s="147" customFormat="1" ht="33" customHeight="1" x14ac:dyDescent="0.25">
      <c r="A27" s="158">
        <v>16</v>
      </c>
      <c r="B27" s="213" t="s">
        <v>336</v>
      </c>
      <c r="C27" s="213" t="s">
        <v>335</v>
      </c>
      <c r="D27" s="213" t="s">
        <v>507</v>
      </c>
      <c r="E27" s="214" t="s">
        <v>512</v>
      </c>
      <c r="F27" s="507" t="s">
        <v>512</v>
      </c>
      <c r="G27" s="508"/>
      <c r="H27" s="509"/>
      <c r="I27" s="193" t="s">
        <v>511</v>
      </c>
      <c r="J27" s="208">
        <v>3</v>
      </c>
      <c r="K27" s="161" t="s">
        <v>892</v>
      </c>
      <c r="L27" s="195" t="s">
        <v>494</v>
      </c>
      <c r="M27" s="196" t="s">
        <v>121</v>
      </c>
      <c r="N27" s="196" t="s">
        <v>357</v>
      </c>
      <c r="O27" s="196" t="s">
        <v>117</v>
      </c>
      <c r="P27" s="196" t="s">
        <v>632</v>
      </c>
      <c r="Q27" s="196" t="s">
        <v>388</v>
      </c>
      <c r="R27" s="197">
        <v>45292</v>
      </c>
      <c r="S27" s="197">
        <v>45534</v>
      </c>
      <c r="T27" s="198" t="s">
        <v>510</v>
      </c>
      <c r="U27" s="199" t="s">
        <v>509</v>
      </c>
      <c r="V27" s="199" t="s">
        <v>893</v>
      </c>
      <c r="W27" s="199" t="s">
        <v>508</v>
      </c>
      <c r="X27" s="200" t="s">
        <v>120</v>
      </c>
      <c r="Y27" s="215" t="s">
        <v>662</v>
      </c>
      <c r="Z27" s="216">
        <v>0</v>
      </c>
      <c r="AA27" s="216">
        <v>3</v>
      </c>
      <c r="AB27" s="216">
        <v>0</v>
      </c>
      <c r="AC27" s="216">
        <v>3</v>
      </c>
      <c r="AD27" s="216">
        <v>0</v>
      </c>
      <c r="AE27" s="216">
        <v>0</v>
      </c>
    </row>
    <row r="28" spans="1:45" s="147" customFormat="1" ht="33" customHeight="1" x14ac:dyDescent="0.25">
      <c r="A28" s="158">
        <v>17</v>
      </c>
      <c r="B28" s="213" t="s">
        <v>336</v>
      </c>
      <c r="C28" s="213" t="s">
        <v>335</v>
      </c>
      <c r="D28" s="213" t="s">
        <v>507</v>
      </c>
      <c r="E28" s="214" t="s">
        <v>506</v>
      </c>
      <c r="F28" s="507" t="s">
        <v>506</v>
      </c>
      <c r="G28" s="508"/>
      <c r="H28" s="509"/>
      <c r="I28" s="193" t="s">
        <v>505</v>
      </c>
      <c r="J28" s="208">
        <v>60</v>
      </c>
      <c r="K28" s="161" t="s">
        <v>503</v>
      </c>
      <c r="L28" s="195" t="s">
        <v>494</v>
      </c>
      <c r="M28" s="196" t="s">
        <v>121</v>
      </c>
      <c r="N28" s="196" t="s">
        <v>357</v>
      </c>
      <c r="O28" s="196" t="s">
        <v>117</v>
      </c>
      <c r="P28" s="196" t="s">
        <v>632</v>
      </c>
      <c r="Q28" s="196" t="s">
        <v>388</v>
      </c>
      <c r="R28" s="197">
        <v>45292</v>
      </c>
      <c r="S28" s="197">
        <v>45657</v>
      </c>
      <c r="T28" s="198" t="s">
        <v>504</v>
      </c>
      <c r="U28" s="199" t="s">
        <v>867</v>
      </c>
      <c r="V28" s="199" t="s">
        <v>846</v>
      </c>
      <c r="W28" s="199" t="s">
        <v>503</v>
      </c>
      <c r="X28" s="200" t="s">
        <v>329</v>
      </c>
      <c r="Y28" s="215" t="s">
        <v>673</v>
      </c>
      <c r="Z28" s="216">
        <v>0</v>
      </c>
      <c r="AA28" s="217">
        <v>1</v>
      </c>
      <c r="AB28" s="217">
        <v>0.8</v>
      </c>
      <c r="AC28" s="217">
        <v>0.1</v>
      </c>
      <c r="AD28" s="217">
        <v>0.1</v>
      </c>
      <c r="AE28" s="216">
        <v>0</v>
      </c>
    </row>
    <row r="29" spans="1:45" s="147" customFormat="1" ht="44.25" customHeight="1" x14ac:dyDescent="0.25">
      <c r="A29" s="158">
        <v>18</v>
      </c>
      <c r="B29" s="213" t="s">
        <v>336</v>
      </c>
      <c r="C29" s="213" t="s">
        <v>335</v>
      </c>
      <c r="D29" s="213" t="s">
        <v>497</v>
      </c>
      <c r="E29" s="214" t="s">
        <v>496</v>
      </c>
      <c r="F29" s="507" t="s">
        <v>502</v>
      </c>
      <c r="G29" s="508"/>
      <c r="H29" s="509"/>
      <c r="I29" s="193" t="s">
        <v>1220</v>
      </c>
      <c r="J29" s="208">
        <v>325</v>
      </c>
      <c r="K29" s="161" t="s">
        <v>501</v>
      </c>
      <c r="L29" s="195" t="s">
        <v>494</v>
      </c>
      <c r="M29" s="196" t="s">
        <v>121</v>
      </c>
      <c r="N29" s="196" t="s">
        <v>357</v>
      </c>
      <c r="O29" s="196" t="s">
        <v>117</v>
      </c>
      <c r="P29" s="196" t="s">
        <v>632</v>
      </c>
      <c r="Q29" s="196" t="s">
        <v>388</v>
      </c>
      <c r="R29" s="197">
        <v>45292</v>
      </c>
      <c r="S29" s="197">
        <v>45657</v>
      </c>
      <c r="T29" s="198" t="s">
        <v>1219</v>
      </c>
      <c r="U29" s="199" t="s">
        <v>1218</v>
      </c>
      <c r="V29" s="199" t="s">
        <v>888</v>
      </c>
      <c r="W29" s="199" t="s">
        <v>500</v>
      </c>
      <c r="X29" s="200" t="s">
        <v>120</v>
      </c>
      <c r="Y29" s="215" t="s">
        <v>662</v>
      </c>
      <c r="Z29" s="216">
        <v>0</v>
      </c>
      <c r="AA29" s="216">
        <v>325</v>
      </c>
      <c r="AB29" s="216">
        <v>80</v>
      </c>
      <c r="AC29" s="216">
        <v>95</v>
      </c>
      <c r="AD29" s="216">
        <v>100</v>
      </c>
      <c r="AE29" s="216">
        <v>50</v>
      </c>
    </row>
    <row r="30" spans="1:45" s="147" customFormat="1" ht="56.25" customHeight="1" x14ac:dyDescent="0.25">
      <c r="A30" s="158">
        <v>19</v>
      </c>
      <c r="B30" s="213" t="s">
        <v>336</v>
      </c>
      <c r="C30" s="213" t="s">
        <v>335</v>
      </c>
      <c r="D30" s="213" t="s">
        <v>497</v>
      </c>
      <c r="E30" s="214" t="s">
        <v>496</v>
      </c>
      <c r="F30" s="507" t="s">
        <v>496</v>
      </c>
      <c r="G30" s="508"/>
      <c r="H30" s="509"/>
      <c r="I30" s="193" t="s">
        <v>889</v>
      </c>
      <c r="J30" s="208">
        <v>650</v>
      </c>
      <c r="K30" s="161" t="s">
        <v>499</v>
      </c>
      <c r="L30" s="195" t="s">
        <v>494</v>
      </c>
      <c r="M30" s="196" t="s">
        <v>121</v>
      </c>
      <c r="N30" s="196" t="s">
        <v>357</v>
      </c>
      <c r="O30" s="196" t="s">
        <v>117</v>
      </c>
      <c r="P30" s="196" t="s">
        <v>632</v>
      </c>
      <c r="Q30" s="196" t="s">
        <v>388</v>
      </c>
      <c r="R30" s="197">
        <v>45292</v>
      </c>
      <c r="S30" s="197">
        <v>45657</v>
      </c>
      <c r="T30" s="198" t="s">
        <v>1221</v>
      </c>
      <c r="U30" s="199" t="s">
        <v>1222</v>
      </c>
      <c r="V30" s="199" t="s">
        <v>1223</v>
      </c>
      <c r="W30" s="199" t="s">
        <v>498</v>
      </c>
      <c r="X30" s="200" t="s">
        <v>120</v>
      </c>
      <c r="Y30" s="215" t="s">
        <v>839</v>
      </c>
      <c r="Z30" s="216">
        <v>0</v>
      </c>
      <c r="AA30" s="216">
        <v>650</v>
      </c>
      <c r="AB30" s="216">
        <v>75</v>
      </c>
      <c r="AC30" s="216">
        <v>200</v>
      </c>
      <c r="AD30" s="216">
        <v>300</v>
      </c>
      <c r="AE30" s="216">
        <v>75</v>
      </c>
    </row>
    <row r="31" spans="1:45" s="147" customFormat="1" ht="45" customHeight="1" x14ac:dyDescent="0.25">
      <c r="A31" s="158">
        <v>20</v>
      </c>
      <c r="B31" s="193" t="s">
        <v>342</v>
      </c>
      <c r="C31" s="213" t="s">
        <v>335</v>
      </c>
      <c r="D31" s="213" t="s">
        <v>497</v>
      </c>
      <c r="E31" s="214" t="s">
        <v>496</v>
      </c>
      <c r="F31" s="507" t="s">
        <v>496</v>
      </c>
      <c r="G31" s="508"/>
      <c r="H31" s="509"/>
      <c r="I31" s="193" t="s">
        <v>493</v>
      </c>
      <c r="J31" s="218">
        <v>0.45</v>
      </c>
      <c r="K31" s="161" t="s">
        <v>495</v>
      </c>
      <c r="L31" s="195" t="s">
        <v>494</v>
      </c>
      <c r="M31" s="196" t="s">
        <v>494</v>
      </c>
      <c r="N31" s="196" t="s">
        <v>357</v>
      </c>
      <c r="O31" s="196" t="s">
        <v>117</v>
      </c>
      <c r="P31" s="196" t="s">
        <v>632</v>
      </c>
      <c r="Q31" s="196" t="s">
        <v>388</v>
      </c>
      <c r="R31" s="197">
        <v>45292</v>
      </c>
      <c r="S31" s="197">
        <v>45657</v>
      </c>
      <c r="T31" s="198" t="s">
        <v>493</v>
      </c>
      <c r="U31" s="199" t="s">
        <v>868</v>
      </c>
      <c r="V31" s="199" t="s">
        <v>492</v>
      </c>
      <c r="W31" s="199" t="s">
        <v>840</v>
      </c>
      <c r="X31" s="200" t="s">
        <v>325</v>
      </c>
      <c r="Y31" s="216" t="s">
        <v>673</v>
      </c>
      <c r="Z31" s="216">
        <v>30</v>
      </c>
      <c r="AA31" s="217">
        <v>0.45</v>
      </c>
      <c r="AB31" s="217">
        <v>0.35</v>
      </c>
      <c r="AC31" s="217">
        <v>0.4</v>
      </c>
      <c r="AD31" s="217">
        <v>0.42</v>
      </c>
      <c r="AE31" s="217">
        <v>0.45</v>
      </c>
    </row>
    <row r="32" spans="1:45" s="147" customFormat="1" ht="42.75" customHeight="1" x14ac:dyDescent="0.25">
      <c r="A32" s="158">
        <v>21</v>
      </c>
      <c r="B32" s="193" t="s">
        <v>336</v>
      </c>
      <c r="C32" s="193" t="s">
        <v>335</v>
      </c>
      <c r="D32" s="193" t="s">
        <v>485</v>
      </c>
      <c r="E32" s="193" t="s">
        <v>491</v>
      </c>
      <c r="F32" s="507" t="s">
        <v>489</v>
      </c>
      <c r="G32" s="508"/>
      <c r="H32" s="509"/>
      <c r="I32" s="193" t="s">
        <v>1226</v>
      </c>
      <c r="J32" s="208">
        <v>50000</v>
      </c>
      <c r="K32" s="161" t="s">
        <v>526</v>
      </c>
      <c r="L32" s="195" t="s">
        <v>482</v>
      </c>
      <c r="M32" s="196" t="s">
        <v>121</v>
      </c>
      <c r="N32" s="196" t="s">
        <v>357</v>
      </c>
      <c r="O32" s="196" t="s">
        <v>117</v>
      </c>
      <c r="P32" s="196" t="s">
        <v>632</v>
      </c>
      <c r="Q32" s="196" t="s">
        <v>394</v>
      </c>
      <c r="R32" s="197">
        <v>45292</v>
      </c>
      <c r="S32" s="197">
        <v>45657</v>
      </c>
      <c r="T32" s="198" t="s">
        <v>488</v>
      </c>
      <c r="U32" s="199" t="s">
        <v>1224</v>
      </c>
      <c r="V32" s="199" t="s">
        <v>487</v>
      </c>
      <c r="W32" s="199" t="s">
        <v>486</v>
      </c>
      <c r="X32" s="200" t="s">
        <v>120</v>
      </c>
      <c r="Y32" s="216" t="s">
        <v>897</v>
      </c>
      <c r="Z32" s="204">
        <v>30000</v>
      </c>
      <c r="AA32" s="219">
        <v>50000</v>
      </c>
      <c r="AB32" s="202">
        <v>1000</v>
      </c>
      <c r="AC32" s="219">
        <v>9000</v>
      </c>
      <c r="AD32" s="219">
        <v>20000</v>
      </c>
      <c r="AE32" s="219">
        <v>20000</v>
      </c>
    </row>
    <row r="33" spans="1:37" s="147" customFormat="1" ht="53.25" customHeight="1" x14ac:dyDescent="0.25">
      <c r="A33" s="158">
        <v>22</v>
      </c>
      <c r="B33" s="193" t="s">
        <v>336</v>
      </c>
      <c r="C33" s="193" t="s">
        <v>335</v>
      </c>
      <c r="D33" s="193" t="s">
        <v>485</v>
      </c>
      <c r="E33" s="193" t="s">
        <v>490</v>
      </c>
      <c r="F33" s="507" t="s">
        <v>489</v>
      </c>
      <c r="G33" s="508"/>
      <c r="H33" s="509"/>
      <c r="I33" s="193" t="s">
        <v>1226</v>
      </c>
      <c r="J33" s="208">
        <v>8000</v>
      </c>
      <c r="K33" s="161" t="s">
        <v>526</v>
      </c>
      <c r="L33" s="195" t="s">
        <v>482</v>
      </c>
      <c r="M33" s="196" t="s">
        <v>121</v>
      </c>
      <c r="N33" s="196" t="s">
        <v>357</v>
      </c>
      <c r="O33" s="196" t="s">
        <v>117</v>
      </c>
      <c r="P33" s="196" t="s">
        <v>632</v>
      </c>
      <c r="Q33" s="196" t="s">
        <v>394</v>
      </c>
      <c r="R33" s="197">
        <v>45292</v>
      </c>
      <c r="S33" s="197">
        <v>45657</v>
      </c>
      <c r="T33" s="198" t="s">
        <v>488</v>
      </c>
      <c r="U33" s="199" t="s">
        <v>1224</v>
      </c>
      <c r="V33" s="199" t="s">
        <v>1225</v>
      </c>
      <c r="W33" s="199" t="s">
        <v>486</v>
      </c>
      <c r="X33" s="200" t="s">
        <v>120</v>
      </c>
      <c r="Y33" s="203" t="s">
        <v>897</v>
      </c>
      <c r="Z33" s="204">
        <v>5000</v>
      </c>
      <c r="AA33" s="220">
        <v>8000</v>
      </c>
      <c r="AB33" s="219">
        <v>500</v>
      </c>
      <c r="AC33" s="219">
        <v>3000</v>
      </c>
      <c r="AD33" s="219">
        <v>2500</v>
      </c>
      <c r="AE33" s="219">
        <v>2000</v>
      </c>
      <c r="AI33" s="148"/>
      <c r="AJ33" s="148"/>
      <c r="AK33" s="148"/>
    </row>
    <row r="34" spans="1:37" s="147" customFormat="1" ht="57.75" customHeight="1" x14ac:dyDescent="0.25">
      <c r="A34" s="158">
        <v>23</v>
      </c>
      <c r="B34" s="193" t="s">
        <v>336</v>
      </c>
      <c r="C34" s="193" t="s">
        <v>335</v>
      </c>
      <c r="D34" s="193" t="s">
        <v>485</v>
      </c>
      <c r="E34" s="193" t="s">
        <v>1227</v>
      </c>
      <c r="F34" s="507" t="s">
        <v>484</v>
      </c>
      <c r="G34" s="508"/>
      <c r="H34" s="509"/>
      <c r="I34" s="193" t="s">
        <v>1228</v>
      </c>
      <c r="J34" s="208">
        <v>2</v>
      </c>
      <c r="K34" s="161" t="s">
        <v>483</v>
      </c>
      <c r="L34" s="195" t="s">
        <v>482</v>
      </c>
      <c r="M34" s="196" t="s">
        <v>121</v>
      </c>
      <c r="N34" s="196" t="s">
        <v>357</v>
      </c>
      <c r="O34" s="196" t="s">
        <v>117</v>
      </c>
      <c r="P34" s="196" t="s">
        <v>632</v>
      </c>
      <c r="Q34" s="196" t="s">
        <v>394</v>
      </c>
      <c r="R34" s="197">
        <v>45292</v>
      </c>
      <c r="S34" s="197">
        <v>45657</v>
      </c>
      <c r="T34" s="198" t="s">
        <v>481</v>
      </c>
      <c r="U34" s="199" t="s">
        <v>1229</v>
      </c>
      <c r="V34" s="199" t="s">
        <v>1230</v>
      </c>
      <c r="W34" s="199" t="s">
        <v>480</v>
      </c>
      <c r="X34" s="200" t="s">
        <v>329</v>
      </c>
      <c r="Y34" s="201" t="s">
        <v>662</v>
      </c>
      <c r="Z34" s="204">
        <v>0</v>
      </c>
      <c r="AA34" s="202">
        <v>2</v>
      </c>
      <c r="AB34" s="219">
        <v>0</v>
      </c>
      <c r="AC34" s="219">
        <v>0</v>
      </c>
      <c r="AD34" s="219">
        <v>0</v>
      </c>
      <c r="AE34" s="219">
        <v>2</v>
      </c>
    </row>
    <row r="35" spans="1:37" s="188" customFormat="1" ht="57.75" customHeight="1" x14ac:dyDescent="0.25">
      <c r="A35" s="158">
        <v>24</v>
      </c>
      <c r="B35" s="193" t="s">
        <v>324</v>
      </c>
      <c r="C35" s="193" t="s">
        <v>323</v>
      </c>
      <c r="D35" s="193" t="s">
        <v>654</v>
      </c>
      <c r="E35" s="193" t="s">
        <v>710</v>
      </c>
      <c r="F35" s="507" t="s">
        <v>655</v>
      </c>
      <c r="G35" s="508"/>
      <c r="H35" s="509"/>
      <c r="I35" s="193" t="s">
        <v>656</v>
      </c>
      <c r="J35" s="208" t="s">
        <v>791</v>
      </c>
      <c r="K35" s="161" t="s">
        <v>657</v>
      </c>
      <c r="L35" s="195" t="s">
        <v>658</v>
      </c>
      <c r="M35" s="196" t="s">
        <v>328</v>
      </c>
      <c r="N35" s="196" t="s">
        <v>374</v>
      </c>
      <c r="O35" s="196" t="s">
        <v>117</v>
      </c>
      <c r="P35" s="196" t="s">
        <v>632</v>
      </c>
      <c r="Q35" s="196" t="s">
        <v>313</v>
      </c>
      <c r="R35" s="197">
        <v>45323</v>
      </c>
      <c r="S35" s="197">
        <v>45657</v>
      </c>
      <c r="T35" s="198" t="s">
        <v>899</v>
      </c>
      <c r="U35" s="199" t="s">
        <v>659</v>
      </c>
      <c r="V35" s="199" t="s">
        <v>660</v>
      </c>
      <c r="W35" s="199" t="s">
        <v>661</v>
      </c>
      <c r="X35" s="200" t="s">
        <v>120</v>
      </c>
      <c r="Y35" s="201" t="s">
        <v>662</v>
      </c>
      <c r="Z35" s="204">
        <v>74</v>
      </c>
      <c r="AA35" s="202">
        <v>100</v>
      </c>
      <c r="AB35" s="219">
        <v>5</v>
      </c>
      <c r="AC35" s="219">
        <v>15</v>
      </c>
      <c r="AD35" s="219">
        <v>40</v>
      </c>
      <c r="AE35" s="219">
        <v>40</v>
      </c>
    </row>
    <row r="36" spans="1:37" s="188" customFormat="1" ht="57.75" customHeight="1" x14ac:dyDescent="0.25">
      <c r="A36" s="158">
        <v>25</v>
      </c>
      <c r="B36" s="193" t="s">
        <v>324</v>
      </c>
      <c r="C36" s="193" t="s">
        <v>323</v>
      </c>
      <c r="D36" s="193" t="s">
        <v>654</v>
      </c>
      <c r="E36" s="193" t="s">
        <v>711</v>
      </c>
      <c r="F36" s="507" t="s">
        <v>663</v>
      </c>
      <c r="G36" s="508"/>
      <c r="H36" s="509"/>
      <c r="I36" s="193" t="s">
        <v>664</v>
      </c>
      <c r="J36" s="208" t="s">
        <v>790</v>
      </c>
      <c r="K36" s="161" t="s">
        <v>665</v>
      </c>
      <c r="L36" s="195" t="s">
        <v>658</v>
      </c>
      <c r="M36" s="196" t="s">
        <v>328</v>
      </c>
      <c r="N36" s="196" t="s">
        <v>374</v>
      </c>
      <c r="O36" s="196" t="s">
        <v>117</v>
      </c>
      <c r="P36" s="196" t="s">
        <v>632</v>
      </c>
      <c r="Q36" s="196" t="s">
        <v>313</v>
      </c>
      <c r="R36" s="197">
        <v>45323</v>
      </c>
      <c r="S36" s="197">
        <v>45657</v>
      </c>
      <c r="T36" s="198" t="s">
        <v>900</v>
      </c>
      <c r="U36" s="199" t="s">
        <v>659</v>
      </c>
      <c r="V36" s="199" t="s">
        <v>660</v>
      </c>
      <c r="W36" s="199" t="s">
        <v>661</v>
      </c>
      <c r="X36" s="200" t="s">
        <v>120</v>
      </c>
      <c r="Y36" s="201" t="s">
        <v>662</v>
      </c>
      <c r="Z36" s="204">
        <v>2</v>
      </c>
      <c r="AA36" s="202">
        <v>8</v>
      </c>
      <c r="AB36" s="219">
        <v>1</v>
      </c>
      <c r="AC36" s="219">
        <v>2</v>
      </c>
      <c r="AD36" s="219">
        <v>3</v>
      </c>
      <c r="AE36" s="219">
        <v>2</v>
      </c>
    </row>
    <row r="37" spans="1:37" s="188" customFormat="1" ht="57.75" customHeight="1" x14ac:dyDescent="0.25">
      <c r="A37" s="158">
        <v>26</v>
      </c>
      <c r="B37" s="193" t="s">
        <v>324</v>
      </c>
      <c r="C37" s="193" t="s">
        <v>323</v>
      </c>
      <c r="D37" s="193" t="s">
        <v>654</v>
      </c>
      <c r="E37" s="193" t="s">
        <v>711</v>
      </c>
      <c r="F37" s="507" t="s">
        <v>666</v>
      </c>
      <c r="G37" s="508"/>
      <c r="H37" s="509"/>
      <c r="I37" s="193" t="s">
        <v>664</v>
      </c>
      <c r="J37" s="208" t="s">
        <v>789</v>
      </c>
      <c r="K37" s="161" t="s">
        <v>665</v>
      </c>
      <c r="L37" s="195" t="s">
        <v>658</v>
      </c>
      <c r="M37" s="196" t="s">
        <v>328</v>
      </c>
      <c r="N37" s="196" t="s">
        <v>374</v>
      </c>
      <c r="O37" s="196" t="s">
        <v>117</v>
      </c>
      <c r="P37" s="196" t="s">
        <v>632</v>
      </c>
      <c r="Q37" s="196" t="s">
        <v>313</v>
      </c>
      <c r="R37" s="197">
        <v>45323</v>
      </c>
      <c r="S37" s="197">
        <v>45657</v>
      </c>
      <c r="T37" s="198" t="s">
        <v>900</v>
      </c>
      <c r="U37" s="199" t="s">
        <v>659</v>
      </c>
      <c r="V37" s="199" t="s">
        <v>660</v>
      </c>
      <c r="W37" s="199" t="s">
        <v>661</v>
      </c>
      <c r="X37" s="200" t="s">
        <v>120</v>
      </c>
      <c r="Y37" s="201" t="s">
        <v>662</v>
      </c>
      <c r="Z37" s="204">
        <v>2</v>
      </c>
      <c r="AA37" s="202">
        <v>4</v>
      </c>
      <c r="AB37" s="219">
        <v>1</v>
      </c>
      <c r="AC37" s="219">
        <v>1</v>
      </c>
      <c r="AD37" s="219">
        <v>1</v>
      </c>
      <c r="AE37" s="219">
        <v>1</v>
      </c>
    </row>
    <row r="38" spans="1:37" s="188" customFormat="1" ht="57.75" customHeight="1" x14ac:dyDescent="0.25">
      <c r="A38" s="158">
        <v>27</v>
      </c>
      <c r="B38" s="193" t="s">
        <v>324</v>
      </c>
      <c r="C38" s="193" t="s">
        <v>323</v>
      </c>
      <c r="D38" s="193" t="s">
        <v>654</v>
      </c>
      <c r="E38" s="193" t="s">
        <v>711</v>
      </c>
      <c r="F38" s="507" t="s">
        <v>667</v>
      </c>
      <c r="G38" s="508"/>
      <c r="H38" s="509"/>
      <c r="I38" s="193" t="s">
        <v>664</v>
      </c>
      <c r="J38" s="208" t="s">
        <v>788</v>
      </c>
      <c r="K38" s="161" t="s">
        <v>665</v>
      </c>
      <c r="L38" s="195" t="s">
        <v>658</v>
      </c>
      <c r="M38" s="196" t="s">
        <v>328</v>
      </c>
      <c r="N38" s="196" t="s">
        <v>374</v>
      </c>
      <c r="O38" s="196" t="s">
        <v>117</v>
      </c>
      <c r="P38" s="196" t="s">
        <v>632</v>
      </c>
      <c r="Q38" s="196" t="s">
        <v>313</v>
      </c>
      <c r="R38" s="197">
        <v>45323</v>
      </c>
      <c r="S38" s="197">
        <v>45657</v>
      </c>
      <c r="T38" s="198" t="s">
        <v>900</v>
      </c>
      <c r="U38" s="199" t="s">
        <v>659</v>
      </c>
      <c r="V38" s="199" t="s">
        <v>660</v>
      </c>
      <c r="W38" s="199" t="s">
        <v>661</v>
      </c>
      <c r="X38" s="200" t="s">
        <v>120</v>
      </c>
      <c r="Y38" s="201" t="s">
        <v>662</v>
      </c>
      <c r="Z38" s="204">
        <v>14</v>
      </c>
      <c r="AA38" s="202">
        <v>18</v>
      </c>
      <c r="AB38" s="219">
        <v>1</v>
      </c>
      <c r="AC38" s="219">
        <v>9</v>
      </c>
      <c r="AD38" s="219">
        <v>7</v>
      </c>
      <c r="AE38" s="219">
        <v>1</v>
      </c>
    </row>
    <row r="39" spans="1:37" s="188" customFormat="1" ht="57.75" customHeight="1" x14ac:dyDescent="0.25">
      <c r="A39" s="158">
        <v>28</v>
      </c>
      <c r="B39" s="193" t="s">
        <v>324</v>
      </c>
      <c r="C39" s="193" t="s">
        <v>323</v>
      </c>
      <c r="D39" s="193" t="s">
        <v>654</v>
      </c>
      <c r="E39" s="193" t="s">
        <v>709</v>
      </c>
      <c r="F39" s="507" t="s">
        <v>668</v>
      </c>
      <c r="G39" s="508"/>
      <c r="H39" s="509"/>
      <c r="I39" s="193" t="s">
        <v>669</v>
      </c>
      <c r="J39" s="218" t="s">
        <v>792</v>
      </c>
      <c r="K39" s="161" t="s">
        <v>670</v>
      </c>
      <c r="L39" s="195" t="s">
        <v>658</v>
      </c>
      <c r="M39" s="196" t="s">
        <v>328</v>
      </c>
      <c r="N39" s="196" t="s">
        <v>374</v>
      </c>
      <c r="O39" s="196" t="s">
        <v>117</v>
      </c>
      <c r="P39" s="196" t="s">
        <v>632</v>
      </c>
      <c r="Q39" s="196" t="s">
        <v>313</v>
      </c>
      <c r="R39" s="197">
        <v>45323</v>
      </c>
      <c r="S39" s="197">
        <v>45657</v>
      </c>
      <c r="T39" s="198" t="s">
        <v>847</v>
      </c>
      <c r="U39" s="199" t="s">
        <v>671</v>
      </c>
      <c r="V39" s="199" t="s">
        <v>848</v>
      </c>
      <c r="W39" s="199" t="s">
        <v>672</v>
      </c>
      <c r="X39" s="200" t="s">
        <v>120</v>
      </c>
      <c r="Y39" s="201" t="s">
        <v>673</v>
      </c>
      <c r="Z39" s="204">
        <v>462</v>
      </c>
      <c r="AA39" s="206">
        <v>1</v>
      </c>
      <c r="AB39" s="221">
        <v>0.3</v>
      </c>
      <c r="AC39" s="221">
        <v>0.1</v>
      </c>
      <c r="AD39" s="221">
        <v>0.4</v>
      </c>
      <c r="AE39" s="221">
        <v>0.2</v>
      </c>
    </row>
    <row r="40" spans="1:37" s="188" customFormat="1" ht="57.75" customHeight="1" x14ac:dyDescent="0.25">
      <c r="A40" s="158">
        <v>29</v>
      </c>
      <c r="B40" s="193" t="s">
        <v>324</v>
      </c>
      <c r="C40" s="193" t="s">
        <v>323</v>
      </c>
      <c r="D40" s="193" t="s">
        <v>654</v>
      </c>
      <c r="E40" s="193" t="s">
        <v>712</v>
      </c>
      <c r="F40" s="507" t="s">
        <v>674</v>
      </c>
      <c r="G40" s="508"/>
      <c r="H40" s="509"/>
      <c r="I40" s="193" t="s">
        <v>669</v>
      </c>
      <c r="J40" s="218" t="s">
        <v>793</v>
      </c>
      <c r="K40" s="161" t="s">
        <v>670</v>
      </c>
      <c r="L40" s="195" t="s">
        <v>658</v>
      </c>
      <c r="M40" s="196" t="s">
        <v>328</v>
      </c>
      <c r="N40" s="196" t="s">
        <v>374</v>
      </c>
      <c r="O40" s="196" t="s">
        <v>117</v>
      </c>
      <c r="P40" s="196" t="s">
        <v>632</v>
      </c>
      <c r="Q40" s="196" t="s">
        <v>313</v>
      </c>
      <c r="R40" s="197">
        <v>45323</v>
      </c>
      <c r="S40" s="197">
        <v>45657</v>
      </c>
      <c r="T40" s="198" t="s">
        <v>675</v>
      </c>
      <c r="U40" s="199" t="s">
        <v>676</v>
      </c>
      <c r="V40" s="199" t="s">
        <v>849</v>
      </c>
      <c r="W40" s="199" t="s">
        <v>672</v>
      </c>
      <c r="X40" s="200" t="s">
        <v>120</v>
      </c>
      <c r="Y40" s="201" t="s">
        <v>673</v>
      </c>
      <c r="Z40" s="204">
        <v>620</v>
      </c>
      <c r="AA40" s="206">
        <v>1</v>
      </c>
      <c r="AB40" s="221">
        <v>0.3</v>
      </c>
      <c r="AC40" s="221">
        <v>0.2</v>
      </c>
      <c r="AD40" s="221">
        <v>0.25</v>
      </c>
      <c r="AE40" s="221">
        <v>0.25</v>
      </c>
    </row>
    <row r="41" spans="1:37" s="188" customFormat="1" ht="93.75" customHeight="1" x14ac:dyDescent="0.25">
      <c r="A41" s="158">
        <v>30</v>
      </c>
      <c r="B41" s="193" t="s">
        <v>324</v>
      </c>
      <c r="C41" s="193" t="s">
        <v>323</v>
      </c>
      <c r="D41" s="193" t="s">
        <v>654</v>
      </c>
      <c r="E41" s="193" t="s">
        <v>713</v>
      </c>
      <c r="F41" s="507" t="s">
        <v>677</v>
      </c>
      <c r="G41" s="508"/>
      <c r="H41" s="509"/>
      <c r="I41" s="193" t="s">
        <v>678</v>
      </c>
      <c r="J41" s="208" t="s">
        <v>794</v>
      </c>
      <c r="K41" s="161" t="s">
        <v>679</v>
      </c>
      <c r="L41" s="195" t="s">
        <v>658</v>
      </c>
      <c r="M41" s="196" t="s">
        <v>328</v>
      </c>
      <c r="N41" s="196" t="s">
        <v>374</v>
      </c>
      <c r="O41" s="196" t="s">
        <v>117</v>
      </c>
      <c r="P41" s="196" t="s">
        <v>714</v>
      </c>
      <c r="Q41" s="196" t="s">
        <v>313</v>
      </c>
      <c r="R41" s="197">
        <v>45323</v>
      </c>
      <c r="S41" s="197">
        <v>45657</v>
      </c>
      <c r="T41" s="198" t="s">
        <v>850</v>
      </c>
      <c r="U41" s="199" t="s">
        <v>680</v>
      </c>
      <c r="V41" s="199" t="s">
        <v>851</v>
      </c>
      <c r="W41" s="199" t="s">
        <v>681</v>
      </c>
      <c r="X41" s="200" t="s">
        <v>120</v>
      </c>
      <c r="Y41" s="201" t="s">
        <v>673</v>
      </c>
      <c r="Z41" s="206">
        <v>0.9</v>
      </c>
      <c r="AA41" s="206">
        <v>1</v>
      </c>
      <c r="AB41" s="221">
        <v>0.25</v>
      </c>
      <c r="AC41" s="221">
        <v>0.25</v>
      </c>
      <c r="AD41" s="221">
        <v>0.25</v>
      </c>
      <c r="AE41" s="221">
        <v>0.25</v>
      </c>
    </row>
    <row r="42" spans="1:37" s="147" customFormat="1" ht="77.45" customHeight="1" x14ac:dyDescent="0.25">
      <c r="A42" s="158">
        <v>31</v>
      </c>
      <c r="B42" s="193" t="s">
        <v>362</v>
      </c>
      <c r="C42" s="193" t="s">
        <v>373</v>
      </c>
      <c r="D42" s="193" t="s">
        <v>682</v>
      </c>
      <c r="E42" s="193" t="s">
        <v>1242</v>
      </c>
      <c r="F42" s="507" t="s">
        <v>683</v>
      </c>
      <c r="G42" s="508"/>
      <c r="H42" s="509"/>
      <c r="I42" s="193" t="s">
        <v>684</v>
      </c>
      <c r="J42" s="218">
        <v>0.9</v>
      </c>
      <c r="K42" s="161" t="s">
        <v>685</v>
      </c>
      <c r="L42" s="195" t="s">
        <v>686</v>
      </c>
      <c r="M42" s="196" t="s">
        <v>328</v>
      </c>
      <c r="N42" s="196" t="s">
        <v>374</v>
      </c>
      <c r="O42" s="196" t="s">
        <v>117</v>
      </c>
      <c r="P42" s="196" t="s">
        <v>118</v>
      </c>
      <c r="Q42" s="196" t="s">
        <v>311</v>
      </c>
      <c r="R42" s="197">
        <v>45323</v>
      </c>
      <c r="S42" s="197">
        <v>45657</v>
      </c>
      <c r="T42" s="198" t="s">
        <v>852</v>
      </c>
      <c r="U42" s="199" t="s">
        <v>687</v>
      </c>
      <c r="V42" s="199" t="s">
        <v>853</v>
      </c>
      <c r="W42" s="199" t="s">
        <v>665</v>
      </c>
      <c r="X42" s="200" t="s">
        <v>120</v>
      </c>
      <c r="Y42" s="201" t="s">
        <v>673</v>
      </c>
      <c r="Z42" s="204">
        <v>0</v>
      </c>
      <c r="AA42" s="206">
        <v>1</v>
      </c>
      <c r="AB42" s="221">
        <v>0.1</v>
      </c>
      <c r="AC42" s="221">
        <v>0.2</v>
      </c>
      <c r="AD42" s="221">
        <v>0.3</v>
      </c>
      <c r="AE42" s="221">
        <v>0.4</v>
      </c>
    </row>
    <row r="43" spans="1:37" s="147" customFormat="1" ht="57.75" customHeight="1" x14ac:dyDescent="0.25">
      <c r="A43" s="158">
        <v>32</v>
      </c>
      <c r="B43" s="193" t="s">
        <v>362</v>
      </c>
      <c r="C43" s="193" t="s">
        <v>714</v>
      </c>
      <c r="D43" s="193" t="s">
        <v>714</v>
      </c>
      <c r="E43" s="193" t="s">
        <v>714</v>
      </c>
      <c r="F43" s="507" t="s">
        <v>688</v>
      </c>
      <c r="G43" s="508"/>
      <c r="H43" s="509"/>
      <c r="I43" s="193" t="s">
        <v>1231</v>
      </c>
      <c r="J43" s="208" t="s">
        <v>795</v>
      </c>
      <c r="K43" s="161" t="s">
        <v>689</v>
      </c>
      <c r="L43" s="195" t="s">
        <v>686</v>
      </c>
      <c r="M43" s="196" t="s">
        <v>328</v>
      </c>
      <c r="N43" s="196" t="s">
        <v>374</v>
      </c>
      <c r="O43" s="196" t="s">
        <v>400</v>
      </c>
      <c r="P43" s="196" t="s">
        <v>118</v>
      </c>
      <c r="Q43" s="196" t="s">
        <v>311</v>
      </c>
      <c r="R43" s="197">
        <v>45323</v>
      </c>
      <c r="S43" s="197">
        <v>45657</v>
      </c>
      <c r="T43" s="198" t="s">
        <v>690</v>
      </c>
      <c r="U43" s="199" t="s">
        <v>691</v>
      </c>
      <c r="V43" s="199" t="s">
        <v>854</v>
      </c>
      <c r="W43" s="199" t="s">
        <v>692</v>
      </c>
      <c r="X43" s="200" t="s">
        <v>120</v>
      </c>
      <c r="Y43" s="201" t="s">
        <v>673</v>
      </c>
      <c r="Z43" s="204">
        <v>0</v>
      </c>
      <c r="AA43" s="206">
        <v>1</v>
      </c>
      <c r="AB43" s="221">
        <v>0.25</v>
      </c>
      <c r="AC43" s="221">
        <v>0.25</v>
      </c>
      <c r="AD43" s="221">
        <v>0.25</v>
      </c>
      <c r="AE43" s="221">
        <v>0.25</v>
      </c>
    </row>
    <row r="44" spans="1:37" s="150" customFormat="1" ht="57.75" customHeight="1" x14ac:dyDescent="0.25">
      <c r="A44" s="158">
        <v>33</v>
      </c>
      <c r="B44" s="222" t="s">
        <v>362</v>
      </c>
      <c r="C44" s="222" t="s">
        <v>355</v>
      </c>
      <c r="D44" s="222" t="s">
        <v>693</v>
      </c>
      <c r="E44" s="222" t="s">
        <v>715</v>
      </c>
      <c r="F44" s="515" t="s">
        <v>694</v>
      </c>
      <c r="G44" s="516"/>
      <c r="H44" s="517"/>
      <c r="I44" s="552" t="s">
        <v>1232</v>
      </c>
      <c r="J44" s="554">
        <v>100000</v>
      </c>
      <c r="K44" s="470" t="s">
        <v>695</v>
      </c>
      <c r="L44" s="556" t="s">
        <v>696</v>
      </c>
      <c r="M44" s="476" t="s">
        <v>328</v>
      </c>
      <c r="N44" s="476" t="s">
        <v>374</v>
      </c>
      <c r="O44" s="476" t="s">
        <v>697</v>
      </c>
      <c r="P44" s="476" t="s">
        <v>118</v>
      </c>
      <c r="Q44" s="196" t="s">
        <v>312</v>
      </c>
      <c r="R44" s="197">
        <v>45293</v>
      </c>
      <c r="S44" s="197">
        <v>45657</v>
      </c>
      <c r="T44" s="224" t="s">
        <v>698</v>
      </c>
      <c r="U44" s="225" t="s">
        <v>869</v>
      </c>
      <c r="V44" s="200" t="s">
        <v>894</v>
      </c>
      <c r="W44" s="200" t="s">
        <v>699</v>
      </c>
      <c r="X44" s="200" t="s">
        <v>120</v>
      </c>
      <c r="Y44" s="200" t="s">
        <v>839</v>
      </c>
      <c r="Z44" s="204">
        <v>174181</v>
      </c>
      <c r="AA44" s="204">
        <v>100000</v>
      </c>
      <c r="AB44" s="204">
        <v>20000</v>
      </c>
      <c r="AC44" s="204">
        <v>25000</v>
      </c>
      <c r="AD44" s="204">
        <v>30000</v>
      </c>
      <c r="AE44" s="204">
        <v>25000</v>
      </c>
    </row>
    <row r="45" spans="1:37" s="150" customFormat="1" ht="57.75" customHeight="1" x14ac:dyDescent="0.25">
      <c r="A45" s="158">
        <v>34</v>
      </c>
      <c r="B45" s="222" t="s">
        <v>362</v>
      </c>
      <c r="C45" s="222" t="s">
        <v>355</v>
      </c>
      <c r="D45" s="222" t="s">
        <v>693</v>
      </c>
      <c r="E45" s="222" t="s">
        <v>715</v>
      </c>
      <c r="F45" s="518"/>
      <c r="G45" s="519"/>
      <c r="H45" s="520"/>
      <c r="I45" s="553"/>
      <c r="J45" s="555"/>
      <c r="K45" s="472"/>
      <c r="L45" s="557"/>
      <c r="M45" s="478"/>
      <c r="N45" s="478"/>
      <c r="O45" s="478"/>
      <c r="P45" s="478"/>
      <c r="Q45" s="196" t="s">
        <v>312</v>
      </c>
      <c r="R45" s="197">
        <v>45293</v>
      </c>
      <c r="S45" s="197">
        <v>45657</v>
      </c>
      <c r="T45" s="224" t="s">
        <v>700</v>
      </c>
      <c r="U45" s="225" t="s">
        <v>870</v>
      </c>
      <c r="V45" s="200" t="s">
        <v>895</v>
      </c>
      <c r="W45" s="200" t="s">
        <v>701</v>
      </c>
      <c r="X45" s="200" t="s">
        <v>120</v>
      </c>
      <c r="Y45" s="200" t="s">
        <v>839</v>
      </c>
      <c r="Z45" s="204">
        <v>35649</v>
      </c>
      <c r="AA45" s="204">
        <v>2000</v>
      </c>
      <c r="AB45" s="227">
        <v>400</v>
      </c>
      <c r="AC45" s="227">
        <v>550</v>
      </c>
      <c r="AD45" s="202">
        <v>550</v>
      </c>
      <c r="AE45" s="202">
        <v>500</v>
      </c>
    </row>
    <row r="46" spans="1:37" s="147" customFormat="1" ht="90" customHeight="1" x14ac:dyDescent="0.25">
      <c r="A46" s="158">
        <v>35</v>
      </c>
      <c r="B46" s="193" t="s">
        <v>362</v>
      </c>
      <c r="C46" s="193" t="s">
        <v>355</v>
      </c>
      <c r="D46" s="193" t="s">
        <v>693</v>
      </c>
      <c r="E46" s="193" t="s">
        <v>716</v>
      </c>
      <c r="F46" s="507" t="s">
        <v>702</v>
      </c>
      <c r="G46" s="508"/>
      <c r="H46" s="509"/>
      <c r="I46" s="193" t="s">
        <v>703</v>
      </c>
      <c r="J46" s="218" t="s">
        <v>796</v>
      </c>
      <c r="K46" s="161" t="s">
        <v>704</v>
      </c>
      <c r="L46" s="195" t="s">
        <v>696</v>
      </c>
      <c r="M46" s="196" t="s">
        <v>328</v>
      </c>
      <c r="N46" s="196" t="s">
        <v>374</v>
      </c>
      <c r="O46" s="196" t="s">
        <v>705</v>
      </c>
      <c r="P46" s="196" t="s">
        <v>118</v>
      </c>
      <c r="Q46" s="196" t="s">
        <v>312</v>
      </c>
      <c r="R46" s="197">
        <v>45293</v>
      </c>
      <c r="S46" s="197">
        <v>45657</v>
      </c>
      <c r="T46" s="198" t="s">
        <v>706</v>
      </c>
      <c r="U46" s="199" t="s">
        <v>707</v>
      </c>
      <c r="V46" s="199" t="s">
        <v>708</v>
      </c>
      <c r="W46" s="199" t="s">
        <v>871</v>
      </c>
      <c r="X46" s="200" t="s">
        <v>120</v>
      </c>
      <c r="Y46" s="201" t="s">
        <v>673</v>
      </c>
      <c r="Z46" s="204">
        <v>0</v>
      </c>
      <c r="AA46" s="206">
        <v>1</v>
      </c>
      <c r="AB46" s="221">
        <v>0.15</v>
      </c>
      <c r="AC46" s="221">
        <v>0.25</v>
      </c>
      <c r="AD46" s="221">
        <v>0.3</v>
      </c>
      <c r="AE46" s="221">
        <v>0.3</v>
      </c>
    </row>
    <row r="47" spans="1:37" s="147" customFormat="1" ht="57.75" customHeight="1" x14ac:dyDescent="0.25">
      <c r="A47" s="158">
        <v>36</v>
      </c>
      <c r="B47" s="193" t="s">
        <v>362</v>
      </c>
      <c r="C47" s="193" t="s">
        <v>361</v>
      </c>
      <c r="D47" s="193" t="s">
        <v>717</v>
      </c>
      <c r="E47" s="193" t="s">
        <v>718</v>
      </c>
      <c r="F47" s="507" t="s">
        <v>719</v>
      </c>
      <c r="G47" s="508"/>
      <c r="H47" s="509"/>
      <c r="I47" s="193" t="s">
        <v>720</v>
      </c>
      <c r="J47" s="218">
        <v>1</v>
      </c>
      <c r="K47" s="161" t="s">
        <v>721</v>
      </c>
      <c r="L47" s="195" t="s">
        <v>222</v>
      </c>
      <c r="M47" s="196" t="s">
        <v>612</v>
      </c>
      <c r="N47" s="196" t="s">
        <v>330</v>
      </c>
      <c r="O47" s="196" t="s">
        <v>327</v>
      </c>
      <c r="P47" s="196" t="s">
        <v>632</v>
      </c>
      <c r="Q47" s="196" t="s">
        <v>279</v>
      </c>
      <c r="R47" s="197" t="s">
        <v>722</v>
      </c>
      <c r="S47" s="197">
        <v>45291</v>
      </c>
      <c r="T47" s="198" t="s">
        <v>723</v>
      </c>
      <c r="U47" s="199" t="s">
        <v>724</v>
      </c>
      <c r="V47" s="199" t="s">
        <v>725</v>
      </c>
      <c r="W47" s="199" t="s">
        <v>726</v>
      </c>
      <c r="X47" s="200" t="s">
        <v>120</v>
      </c>
      <c r="Y47" s="201" t="s">
        <v>673</v>
      </c>
      <c r="Z47" s="204">
        <v>0</v>
      </c>
      <c r="AA47" s="206">
        <v>1</v>
      </c>
      <c r="AB47" s="221">
        <v>1</v>
      </c>
      <c r="AC47" s="221">
        <v>0</v>
      </c>
      <c r="AD47" s="221">
        <v>0</v>
      </c>
      <c r="AE47" s="221">
        <v>0</v>
      </c>
    </row>
    <row r="48" spans="1:37" s="147" customFormat="1" ht="57.75" customHeight="1" x14ac:dyDescent="0.25">
      <c r="A48" s="158">
        <v>37</v>
      </c>
      <c r="B48" s="193" t="s">
        <v>362</v>
      </c>
      <c r="C48" s="193" t="s">
        <v>361</v>
      </c>
      <c r="D48" s="193" t="s">
        <v>717</v>
      </c>
      <c r="E48" s="193" t="s">
        <v>718</v>
      </c>
      <c r="F48" s="507" t="s">
        <v>727</v>
      </c>
      <c r="G48" s="508"/>
      <c r="H48" s="509"/>
      <c r="I48" s="193" t="s">
        <v>728</v>
      </c>
      <c r="J48" s="218">
        <v>1</v>
      </c>
      <c r="K48" s="161" t="s">
        <v>729</v>
      </c>
      <c r="L48" s="195" t="s">
        <v>222</v>
      </c>
      <c r="M48" s="196" t="s">
        <v>612</v>
      </c>
      <c r="N48" s="196" t="s">
        <v>330</v>
      </c>
      <c r="O48" s="196" t="s">
        <v>327</v>
      </c>
      <c r="P48" s="196" t="s">
        <v>632</v>
      </c>
      <c r="Q48" s="196" t="s">
        <v>279</v>
      </c>
      <c r="R48" s="197" t="s">
        <v>722</v>
      </c>
      <c r="S48" s="197">
        <v>45291</v>
      </c>
      <c r="T48" s="198" t="s">
        <v>730</v>
      </c>
      <c r="U48" s="199" t="s">
        <v>724</v>
      </c>
      <c r="V48" s="199" t="s">
        <v>731</v>
      </c>
      <c r="W48" s="199" t="s">
        <v>732</v>
      </c>
      <c r="X48" s="200" t="s">
        <v>120</v>
      </c>
      <c r="Y48" s="201" t="s">
        <v>673</v>
      </c>
      <c r="Z48" s="204">
        <v>0</v>
      </c>
      <c r="AA48" s="206">
        <v>1</v>
      </c>
      <c r="AB48" s="221">
        <v>1</v>
      </c>
      <c r="AC48" s="221">
        <v>0</v>
      </c>
      <c r="AD48" s="221">
        <v>0</v>
      </c>
      <c r="AE48" s="221">
        <v>0</v>
      </c>
    </row>
    <row r="49" spans="1:31" s="147" customFormat="1" ht="57.75" customHeight="1" x14ac:dyDescent="0.25">
      <c r="A49" s="158">
        <v>38</v>
      </c>
      <c r="B49" s="193" t="s">
        <v>362</v>
      </c>
      <c r="C49" s="193" t="s">
        <v>361</v>
      </c>
      <c r="D49" s="193" t="s">
        <v>717</v>
      </c>
      <c r="E49" s="193" t="s">
        <v>718</v>
      </c>
      <c r="F49" s="507" t="s">
        <v>733</v>
      </c>
      <c r="G49" s="508"/>
      <c r="H49" s="509"/>
      <c r="I49" s="193" t="s">
        <v>734</v>
      </c>
      <c r="J49" s="208">
        <v>12</v>
      </c>
      <c r="K49" s="161" t="s">
        <v>735</v>
      </c>
      <c r="L49" s="195" t="s">
        <v>222</v>
      </c>
      <c r="M49" s="196" t="s">
        <v>612</v>
      </c>
      <c r="N49" s="196" t="s">
        <v>330</v>
      </c>
      <c r="O49" s="196" t="s">
        <v>327</v>
      </c>
      <c r="P49" s="196" t="s">
        <v>632</v>
      </c>
      <c r="Q49" s="196" t="s">
        <v>279</v>
      </c>
      <c r="R49" s="197" t="s">
        <v>722</v>
      </c>
      <c r="S49" s="197">
        <v>45291</v>
      </c>
      <c r="T49" s="198" t="s">
        <v>855</v>
      </c>
      <c r="U49" s="199" t="s">
        <v>872</v>
      </c>
      <c r="V49" s="199" t="s">
        <v>736</v>
      </c>
      <c r="W49" s="199" t="s">
        <v>737</v>
      </c>
      <c r="X49" s="200" t="s">
        <v>120</v>
      </c>
      <c r="Y49" s="201" t="s">
        <v>662</v>
      </c>
      <c r="Z49" s="204">
        <v>0</v>
      </c>
      <c r="AA49" s="202">
        <v>12</v>
      </c>
      <c r="AB49" s="219">
        <v>0</v>
      </c>
      <c r="AC49" s="219">
        <v>12</v>
      </c>
      <c r="AD49" s="219">
        <v>0</v>
      </c>
      <c r="AE49" s="219">
        <v>0</v>
      </c>
    </row>
    <row r="50" spans="1:31" s="147" customFormat="1" ht="57.75" customHeight="1" x14ac:dyDescent="0.25">
      <c r="A50" s="158">
        <v>39</v>
      </c>
      <c r="B50" s="193" t="s">
        <v>362</v>
      </c>
      <c r="C50" s="193" t="s">
        <v>361</v>
      </c>
      <c r="D50" s="193" t="s">
        <v>717</v>
      </c>
      <c r="E50" s="193" t="s">
        <v>718</v>
      </c>
      <c r="F50" s="507" t="s">
        <v>738</v>
      </c>
      <c r="G50" s="508"/>
      <c r="H50" s="509"/>
      <c r="I50" s="193" t="s">
        <v>739</v>
      </c>
      <c r="J50" s="218">
        <v>0.9</v>
      </c>
      <c r="K50" s="161" t="s">
        <v>740</v>
      </c>
      <c r="L50" s="195" t="s">
        <v>222</v>
      </c>
      <c r="M50" s="196" t="s">
        <v>385</v>
      </c>
      <c r="N50" s="196" t="s">
        <v>330</v>
      </c>
      <c r="O50" s="196" t="s">
        <v>117</v>
      </c>
      <c r="P50" s="196" t="s">
        <v>632</v>
      </c>
      <c r="Q50" s="196" t="s">
        <v>279</v>
      </c>
      <c r="R50" s="197" t="s">
        <v>722</v>
      </c>
      <c r="S50" s="197">
        <v>45291</v>
      </c>
      <c r="T50" s="198" t="s">
        <v>1234</v>
      </c>
      <c r="U50" s="199" t="s">
        <v>741</v>
      </c>
      <c r="V50" s="199" t="s">
        <v>856</v>
      </c>
      <c r="W50" s="199" t="s">
        <v>742</v>
      </c>
      <c r="X50" s="200" t="s">
        <v>120</v>
      </c>
      <c r="Y50" s="201" t="s">
        <v>673</v>
      </c>
      <c r="Z50" s="204">
        <v>0</v>
      </c>
      <c r="AA50" s="206">
        <v>0.9</v>
      </c>
      <c r="AB50" s="221">
        <v>0</v>
      </c>
      <c r="AC50" s="221">
        <v>0.2</v>
      </c>
      <c r="AD50" s="221">
        <v>0.5</v>
      </c>
      <c r="AE50" s="221">
        <v>0.2</v>
      </c>
    </row>
    <row r="51" spans="1:31" s="147" customFormat="1" ht="57.75" customHeight="1" x14ac:dyDescent="0.25">
      <c r="A51" s="158">
        <v>40</v>
      </c>
      <c r="B51" s="193" t="s">
        <v>362</v>
      </c>
      <c r="C51" s="193" t="s">
        <v>361</v>
      </c>
      <c r="D51" s="193" t="s">
        <v>717</v>
      </c>
      <c r="E51" s="193" t="s">
        <v>718</v>
      </c>
      <c r="F51" s="507" t="s">
        <v>743</v>
      </c>
      <c r="G51" s="508"/>
      <c r="H51" s="509"/>
      <c r="I51" s="193" t="s">
        <v>744</v>
      </c>
      <c r="J51" s="218">
        <v>0.8</v>
      </c>
      <c r="K51" s="161" t="s">
        <v>745</v>
      </c>
      <c r="L51" s="195" t="s">
        <v>222</v>
      </c>
      <c r="M51" s="196" t="s">
        <v>328</v>
      </c>
      <c r="N51" s="196" t="s">
        <v>330</v>
      </c>
      <c r="O51" s="196" t="s">
        <v>353</v>
      </c>
      <c r="P51" s="196" t="s">
        <v>632</v>
      </c>
      <c r="Q51" s="196" t="s">
        <v>279</v>
      </c>
      <c r="R51" s="197" t="s">
        <v>722</v>
      </c>
      <c r="S51" s="197">
        <v>45291</v>
      </c>
      <c r="T51" s="198" t="s">
        <v>1233</v>
      </c>
      <c r="U51" s="199" t="s">
        <v>746</v>
      </c>
      <c r="V51" s="199" t="s">
        <v>857</v>
      </c>
      <c r="W51" s="199" t="s">
        <v>747</v>
      </c>
      <c r="X51" s="200" t="s">
        <v>120</v>
      </c>
      <c r="Y51" s="201" t="s">
        <v>673</v>
      </c>
      <c r="Z51" s="204">
        <v>0</v>
      </c>
      <c r="AA51" s="206">
        <v>0.8</v>
      </c>
      <c r="AB51" s="221">
        <v>0.1</v>
      </c>
      <c r="AC51" s="221">
        <v>0.3</v>
      </c>
      <c r="AD51" s="221">
        <v>0.2</v>
      </c>
      <c r="AE51" s="221">
        <v>0.2</v>
      </c>
    </row>
    <row r="52" spans="1:31" s="147" customFormat="1" ht="57.75" customHeight="1" x14ac:dyDescent="0.25">
      <c r="A52" s="158">
        <v>41</v>
      </c>
      <c r="B52" s="193" t="s">
        <v>362</v>
      </c>
      <c r="C52" s="193" t="s">
        <v>361</v>
      </c>
      <c r="D52" s="193" t="s">
        <v>717</v>
      </c>
      <c r="E52" s="193" t="s">
        <v>718</v>
      </c>
      <c r="F52" s="507" t="s">
        <v>748</v>
      </c>
      <c r="G52" s="508"/>
      <c r="H52" s="509"/>
      <c r="I52" s="193" t="s">
        <v>749</v>
      </c>
      <c r="J52" s="208">
        <v>1</v>
      </c>
      <c r="K52" s="161" t="s">
        <v>750</v>
      </c>
      <c r="L52" s="195" t="s">
        <v>222</v>
      </c>
      <c r="M52" s="196" t="s">
        <v>328</v>
      </c>
      <c r="N52" s="196" t="s">
        <v>330</v>
      </c>
      <c r="O52" s="196" t="s">
        <v>353</v>
      </c>
      <c r="P52" s="196" t="s">
        <v>632</v>
      </c>
      <c r="Q52" s="196" t="s">
        <v>279</v>
      </c>
      <c r="R52" s="197" t="s">
        <v>722</v>
      </c>
      <c r="S52" s="197">
        <v>45291</v>
      </c>
      <c r="T52" s="198" t="s">
        <v>1244</v>
      </c>
      <c r="U52" s="199" t="s">
        <v>1243</v>
      </c>
      <c r="V52" s="199" t="s">
        <v>1245</v>
      </c>
      <c r="W52" s="199" t="s">
        <v>1180</v>
      </c>
      <c r="X52" s="200" t="s">
        <v>120</v>
      </c>
      <c r="Y52" s="201" t="s">
        <v>673</v>
      </c>
      <c r="Z52" s="204">
        <v>0</v>
      </c>
      <c r="AA52" s="206">
        <v>1</v>
      </c>
      <c r="AB52" s="219">
        <v>0</v>
      </c>
      <c r="AC52" s="221">
        <v>0.2</v>
      </c>
      <c r="AD52" s="221">
        <v>0.3</v>
      </c>
      <c r="AE52" s="221">
        <v>0.5</v>
      </c>
    </row>
    <row r="53" spans="1:31" s="147" customFormat="1" ht="57.75" customHeight="1" x14ac:dyDescent="0.25">
      <c r="A53" s="158">
        <v>42</v>
      </c>
      <c r="B53" s="193" t="s">
        <v>362</v>
      </c>
      <c r="C53" s="193" t="s">
        <v>361</v>
      </c>
      <c r="D53" s="193" t="s">
        <v>717</v>
      </c>
      <c r="E53" s="193" t="s">
        <v>718</v>
      </c>
      <c r="F53" s="507" t="s">
        <v>1240</v>
      </c>
      <c r="G53" s="508"/>
      <c r="H53" s="509"/>
      <c r="I53" s="193" t="s">
        <v>1235</v>
      </c>
      <c r="J53" s="208">
        <v>2</v>
      </c>
      <c r="K53" s="161" t="s">
        <v>1239</v>
      </c>
      <c r="L53" s="195" t="s">
        <v>222</v>
      </c>
      <c r="M53" s="196" t="s">
        <v>328</v>
      </c>
      <c r="N53" s="196" t="s">
        <v>330</v>
      </c>
      <c r="O53" s="196" t="s">
        <v>117</v>
      </c>
      <c r="P53" s="196" t="s">
        <v>632</v>
      </c>
      <c r="Q53" s="196" t="s">
        <v>279</v>
      </c>
      <c r="R53" s="197" t="s">
        <v>752</v>
      </c>
      <c r="S53" s="197" t="s">
        <v>753</v>
      </c>
      <c r="T53" s="198" t="s">
        <v>1236</v>
      </c>
      <c r="U53" s="199" t="s">
        <v>1237</v>
      </c>
      <c r="V53" s="199" t="s">
        <v>1241</v>
      </c>
      <c r="W53" s="199" t="s">
        <v>1238</v>
      </c>
      <c r="X53" s="200" t="s">
        <v>120</v>
      </c>
      <c r="Y53" s="201" t="s">
        <v>662</v>
      </c>
      <c r="Z53" s="204">
        <v>0</v>
      </c>
      <c r="AA53" s="202">
        <v>2</v>
      </c>
      <c r="AB53" s="219">
        <v>1</v>
      </c>
      <c r="AC53" s="219">
        <v>0</v>
      </c>
      <c r="AD53" s="219">
        <v>1</v>
      </c>
      <c r="AE53" s="219">
        <v>0</v>
      </c>
    </row>
    <row r="54" spans="1:31" s="147" customFormat="1" ht="56.25" customHeight="1" x14ac:dyDescent="0.25">
      <c r="A54" s="158">
        <v>43</v>
      </c>
      <c r="B54" s="228" t="s">
        <v>362</v>
      </c>
      <c r="C54" s="193" t="s">
        <v>1246</v>
      </c>
      <c r="D54" s="228" t="s">
        <v>1247</v>
      </c>
      <c r="E54" s="228" t="s">
        <v>755</v>
      </c>
      <c r="F54" s="511" t="s">
        <v>756</v>
      </c>
      <c r="G54" s="511"/>
      <c r="H54" s="511"/>
      <c r="I54" s="228" t="s">
        <v>1248</v>
      </c>
      <c r="J54" s="229">
        <v>4</v>
      </c>
      <c r="K54" s="230" t="s">
        <v>751</v>
      </c>
      <c r="L54" s="230" t="s">
        <v>222</v>
      </c>
      <c r="M54" s="231" t="s">
        <v>328</v>
      </c>
      <c r="N54" s="230" t="s">
        <v>330</v>
      </c>
      <c r="O54" s="231" t="s">
        <v>400</v>
      </c>
      <c r="P54" s="231" t="s">
        <v>632</v>
      </c>
      <c r="Q54" s="196" t="s">
        <v>757</v>
      </c>
      <c r="R54" s="231" t="s">
        <v>722</v>
      </c>
      <c r="S54" s="231" t="s">
        <v>753</v>
      </c>
      <c r="T54" s="231" t="s">
        <v>758</v>
      </c>
      <c r="U54" s="231" t="s">
        <v>1249</v>
      </c>
      <c r="V54" s="231" t="s">
        <v>1250</v>
      </c>
      <c r="W54" s="231" t="s">
        <v>754</v>
      </c>
      <c r="X54" s="231" t="s">
        <v>120</v>
      </c>
      <c r="Y54" s="231" t="s">
        <v>662</v>
      </c>
      <c r="Z54" s="231">
        <v>0</v>
      </c>
      <c r="AA54" s="231">
        <v>4</v>
      </c>
      <c r="AB54" s="231">
        <v>0</v>
      </c>
      <c r="AC54" s="231">
        <v>0</v>
      </c>
      <c r="AD54" s="231">
        <v>1</v>
      </c>
      <c r="AE54" s="231">
        <v>1</v>
      </c>
    </row>
    <row r="55" spans="1:31" s="147" customFormat="1" ht="54" customHeight="1" x14ac:dyDescent="0.25">
      <c r="A55" s="158">
        <v>44</v>
      </c>
      <c r="B55" s="228" t="s">
        <v>362</v>
      </c>
      <c r="C55" s="228" t="s">
        <v>361</v>
      </c>
      <c r="D55" s="228" t="s">
        <v>1247</v>
      </c>
      <c r="E55" s="228" t="s">
        <v>755</v>
      </c>
      <c r="F55" s="511" t="s">
        <v>760</v>
      </c>
      <c r="G55" s="511"/>
      <c r="H55" s="511"/>
      <c r="I55" s="228" t="s">
        <v>761</v>
      </c>
      <c r="J55" s="229">
        <v>1</v>
      </c>
      <c r="K55" s="230" t="s">
        <v>762</v>
      </c>
      <c r="L55" s="230" t="s">
        <v>222</v>
      </c>
      <c r="M55" s="231" t="s">
        <v>328</v>
      </c>
      <c r="N55" s="230" t="s">
        <v>330</v>
      </c>
      <c r="O55" s="231" t="s">
        <v>400</v>
      </c>
      <c r="P55" s="231" t="s">
        <v>632</v>
      </c>
      <c r="Q55" s="196" t="s">
        <v>757</v>
      </c>
      <c r="R55" s="231" t="s">
        <v>722</v>
      </c>
      <c r="S55" s="231" t="s">
        <v>753</v>
      </c>
      <c r="T55" s="231" t="s">
        <v>763</v>
      </c>
      <c r="U55" s="231" t="s">
        <v>1251</v>
      </c>
      <c r="V55" s="231" t="s">
        <v>1252</v>
      </c>
      <c r="W55" s="231" t="s">
        <v>764</v>
      </c>
      <c r="X55" s="231" t="s">
        <v>329</v>
      </c>
      <c r="Y55" s="231" t="s">
        <v>662</v>
      </c>
      <c r="Z55" s="231">
        <v>0</v>
      </c>
      <c r="AA55" s="231">
        <v>1</v>
      </c>
      <c r="AB55" s="231">
        <v>0</v>
      </c>
      <c r="AC55" s="231">
        <v>1</v>
      </c>
      <c r="AD55" s="231">
        <v>0</v>
      </c>
      <c r="AE55" s="231">
        <v>0</v>
      </c>
    </row>
    <row r="56" spans="1:31" s="147" customFormat="1" ht="57.75" customHeight="1" x14ac:dyDescent="0.25">
      <c r="A56" s="158">
        <v>45</v>
      </c>
      <c r="B56" s="193" t="s">
        <v>362</v>
      </c>
      <c r="C56" s="193" t="s">
        <v>361</v>
      </c>
      <c r="D56" s="193" t="s">
        <v>759</v>
      </c>
      <c r="E56" s="193" t="s">
        <v>755</v>
      </c>
      <c r="F56" s="507" t="s">
        <v>1253</v>
      </c>
      <c r="G56" s="508"/>
      <c r="H56" s="509"/>
      <c r="I56" s="193" t="s">
        <v>765</v>
      </c>
      <c r="J56" s="208">
        <v>1</v>
      </c>
      <c r="K56" s="161" t="s">
        <v>762</v>
      </c>
      <c r="L56" s="195" t="s">
        <v>222</v>
      </c>
      <c r="M56" s="196" t="s">
        <v>328</v>
      </c>
      <c r="N56" s="196" t="s">
        <v>330</v>
      </c>
      <c r="O56" s="196" t="s">
        <v>400</v>
      </c>
      <c r="P56" s="196" t="s">
        <v>632</v>
      </c>
      <c r="Q56" s="196" t="s">
        <v>757</v>
      </c>
      <c r="R56" s="197" t="s">
        <v>722</v>
      </c>
      <c r="S56" s="197" t="s">
        <v>753</v>
      </c>
      <c r="T56" s="198" t="s">
        <v>766</v>
      </c>
      <c r="U56" s="199" t="s">
        <v>1255</v>
      </c>
      <c r="V56" s="199" t="s">
        <v>1254</v>
      </c>
      <c r="W56" s="199" t="s">
        <v>767</v>
      </c>
      <c r="X56" s="200" t="s">
        <v>329</v>
      </c>
      <c r="Y56" s="201" t="s">
        <v>662</v>
      </c>
      <c r="Z56" s="204">
        <v>0</v>
      </c>
      <c r="AA56" s="202">
        <v>1</v>
      </c>
      <c r="AB56" s="219">
        <v>0</v>
      </c>
      <c r="AC56" s="219">
        <v>0</v>
      </c>
      <c r="AD56" s="219">
        <v>1</v>
      </c>
      <c r="AE56" s="219">
        <v>0</v>
      </c>
    </row>
    <row r="57" spans="1:31" s="147" customFormat="1" ht="57.75" customHeight="1" x14ac:dyDescent="0.25">
      <c r="A57" s="158">
        <v>46</v>
      </c>
      <c r="B57" s="193" t="s">
        <v>362</v>
      </c>
      <c r="C57" s="193" t="s">
        <v>361</v>
      </c>
      <c r="D57" s="193" t="s">
        <v>717</v>
      </c>
      <c r="E57" s="193" t="s">
        <v>1256</v>
      </c>
      <c r="F57" s="507" t="s">
        <v>768</v>
      </c>
      <c r="G57" s="508"/>
      <c r="H57" s="509"/>
      <c r="I57" s="193" t="s">
        <v>769</v>
      </c>
      <c r="J57" s="208" t="s">
        <v>837</v>
      </c>
      <c r="K57" s="161" t="s">
        <v>770</v>
      </c>
      <c r="L57" s="195" t="s">
        <v>222</v>
      </c>
      <c r="M57" s="196" t="s">
        <v>328</v>
      </c>
      <c r="N57" s="196" t="s">
        <v>330</v>
      </c>
      <c r="O57" s="196" t="s">
        <v>327</v>
      </c>
      <c r="P57" s="196" t="s">
        <v>632</v>
      </c>
      <c r="Q57" s="196" t="s">
        <v>281</v>
      </c>
      <c r="R57" s="197" t="s">
        <v>771</v>
      </c>
      <c r="S57" s="197" t="s">
        <v>772</v>
      </c>
      <c r="T57" s="198" t="s">
        <v>773</v>
      </c>
      <c r="U57" s="199" t="s">
        <v>1257</v>
      </c>
      <c r="V57" s="199" t="s">
        <v>1258</v>
      </c>
      <c r="W57" s="199" t="s">
        <v>774</v>
      </c>
      <c r="X57" s="200" t="s">
        <v>120</v>
      </c>
      <c r="Y57" s="201" t="s">
        <v>662</v>
      </c>
      <c r="Z57" s="204">
        <v>0</v>
      </c>
      <c r="AA57" s="202">
        <v>24</v>
      </c>
      <c r="AB57" s="219">
        <v>6</v>
      </c>
      <c r="AC57" s="219">
        <v>6</v>
      </c>
      <c r="AD57" s="219">
        <v>6</v>
      </c>
      <c r="AE57" s="219">
        <v>6</v>
      </c>
    </row>
    <row r="58" spans="1:31" s="147" customFormat="1" ht="57.75" customHeight="1" x14ac:dyDescent="0.25">
      <c r="A58" s="158">
        <v>47</v>
      </c>
      <c r="B58" s="193" t="s">
        <v>362</v>
      </c>
      <c r="C58" s="193" t="s">
        <v>361</v>
      </c>
      <c r="D58" s="193" t="s">
        <v>717</v>
      </c>
      <c r="E58" s="193" t="s">
        <v>1256</v>
      </c>
      <c r="F58" s="507" t="s">
        <v>775</v>
      </c>
      <c r="G58" s="508"/>
      <c r="H58" s="509"/>
      <c r="I58" s="193" t="s">
        <v>776</v>
      </c>
      <c r="J58" s="208" t="s">
        <v>836</v>
      </c>
      <c r="K58" s="161" t="s">
        <v>777</v>
      </c>
      <c r="L58" s="195" t="s">
        <v>222</v>
      </c>
      <c r="M58" s="196" t="s">
        <v>328</v>
      </c>
      <c r="N58" s="196" t="s">
        <v>330</v>
      </c>
      <c r="O58" s="196" t="s">
        <v>117</v>
      </c>
      <c r="P58" s="196" t="s">
        <v>632</v>
      </c>
      <c r="Q58" s="196" t="s">
        <v>281</v>
      </c>
      <c r="R58" s="197" t="s">
        <v>778</v>
      </c>
      <c r="S58" s="197" t="s">
        <v>779</v>
      </c>
      <c r="T58" s="198" t="s">
        <v>1259</v>
      </c>
      <c r="U58" s="199" t="s">
        <v>1257</v>
      </c>
      <c r="V58" s="199" t="s">
        <v>1260</v>
      </c>
      <c r="W58" s="199" t="s">
        <v>774</v>
      </c>
      <c r="X58" s="200" t="s">
        <v>120</v>
      </c>
      <c r="Y58" s="201" t="s">
        <v>662</v>
      </c>
      <c r="Z58" s="204">
        <v>0</v>
      </c>
      <c r="AA58" s="202">
        <v>12</v>
      </c>
      <c r="AB58" s="219">
        <v>3</v>
      </c>
      <c r="AC58" s="219">
        <v>3</v>
      </c>
      <c r="AD58" s="219">
        <v>3</v>
      </c>
      <c r="AE58" s="219">
        <v>3</v>
      </c>
    </row>
    <row r="59" spans="1:31" s="147" customFormat="1" ht="57.75" customHeight="1" x14ac:dyDescent="0.25">
      <c r="A59" s="158">
        <v>48</v>
      </c>
      <c r="B59" s="193" t="s">
        <v>362</v>
      </c>
      <c r="C59" s="193" t="s">
        <v>1261</v>
      </c>
      <c r="D59" s="193" t="s">
        <v>1262</v>
      </c>
      <c r="E59" s="193" t="s">
        <v>1256</v>
      </c>
      <c r="F59" s="507" t="s">
        <v>780</v>
      </c>
      <c r="G59" s="508"/>
      <c r="H59" s="509"/>
      <c r="I59" s="193" t="s">
        <v>776</v>
      </c>
      <c r="J59" s="208">
        <v>1</v>
      </c>
      <c r="K59" s="161" t="s">
        <v>781</v>
      </c>
      <c r="L59" s="195" t="s">
        <v>222</v>
      </c>
      <c r="M59" s="196" t="s">
        <v>328</v>
      </c>
      <c r="N59" s="196" t="s">
        <v>330</v>
      </c>
      <c r="O59" s="196" t="s">
        <v>117</v>
      </c>
      <c r="P59" s="196" t="s">
        <v>632</v>
      </c>
      <c r="Q59" s="196" t="s">
        <v>281</v>
      </c>
      <c r="R59" s="197" t="s">
        <v>782</v>
      </c>
      <c r="S59" s="197" t="s">
        <v>772</v>
      </c>
      <c r="T59" s="198" t="s">
        <v>783</v>
      </c>
      <c r="U59" s="199" t="s">
        <v>1263</v>
      </c>
      <c r="V59" s="199" t="s">
        <v>1264</v>
      </c>
      <c r="W59" s="199" t="s">
        <v>761</v>
      </c>
      <c r="X59" s="200" t="s">
        <v>120</v>
      </c>
      <c r="Y59" s="201" t="s">
        <v>838</v>
      </c>
      <c r="Z59" s="204">
        <v>0</v>
      </c>
      <c r="AA59" s="202">
        <v>1</v>
      </c>
      <c r="AB59" s="219">
        <v>0</v>
      </c>
      <c r="AC59" s="219">
        <v>0</v>
      </c>
      <c r="AD59" s="219">
        <v>1</v>
      </c>
      <c r="AE59" s="219">
        <v>0</v>
      </c>
    </row>
    <row r="60" spans="1:31" s="147" customFormat="1" ht="57.75" customHeight="1" x14ac:dyDescent="0.25">
      <c r="A60" s="158">
        <v>49</v>
      </c>
      <c r="B60" s="193" t="s">
        <v>362</v>
      </c>
      <c r="C60" s="193" t="s">
        <v>1261</v>
      </c>
      <c r="D60" s="193" t="s">
        <v>1262</v>
      </c>
      <c r="E60" s="193" t="s">
        <v>1256</v>
      </c>
      <c r="F60" s="507" t="s">
        <v>784</v>
      </c>
      <c r="G60" s="508"/>
      <c r="H60" s="509"/>
      <c r="I60" s="193" t="s">
        <v>776</v>
      </c>
      <c r="J60" s="208">
        <v>8</v>
      </c>
      <c r="K60" s="161" t="s">
        <v>785</v>
      </c>
      <c r="L60" s="195" t="s">
        <v>222</v>
      </c>
      <c r="M60" s="196" t="s">
        <v>328</v>
      </c>
      <c r="N60" s="196" t="s">
        <v>330</v>
      </c>
      <c r="O60" s="196" t="s">
        <v>117</v>
      </c>
      <c r="P60" s="196" t="s">
        <v>632</v>
      </c>
      <c r="Q60" s="196" t="s">
        <v>281</v>
      </c>
      <c r="R60" s="197" t="s">
        <v>786</v>
      </c>
      <c r="S60" s="197" t="s">
        <v>779</v>
      </c>
      <c r="T60" s="198" t="s">
        <v>787</v>
      </c>
      <c r="U60" s="199" t="s">
        <v>1265</v>
      </c>
      <c r="V60" s="199" t="s">
        <v>1266</v>
      </c>
      <c r="W60" s="199" t="s">
        <v>835</v>
      </c>
      <c r="X60" s="200" t="s">
        <v>120</v>
      </c>
      <c r="Y60" s="201" t="s">
        <v>662</v>
      </c>
      <c r="Z60" s="204">
        <v>0</v>
      </c>
      <c r="AA60" s="202">
        <v>8</v>
      </c>
      <c r="AB60" s="219">
        <v>0.5</v>
      </c>
      <c r="AC60" s="219">
        <v>0</v>
      </c>
      <c r="AD60" s="219">
        <v>7</v>
      </c>
      <c r="AE60" s="219">
        <v>0</v>
      </c>
    </row>
    <row r="61" spans="1:31" s="188" customFormat="1" ht="72" customHeight="1" x14ac:dyDescent="0.25">
      <c r="A61" s="158">
        <v>50</v>
      </c>
      <c r="B61" s="193" t="s">
        <v>324</v>
      </c>
      <c r="C61" s="193" t="s">
        <v>386</v>
      </c>
      <c r="D61" s="193" t="s">
        <v>797</v>
      </c>
      <c r="E61" s="232" t="s">
        <v>798</v>
      </c>
      <c r="F61" s="509" t="s">
        <v>799</v>
      </c>
      <c r="G61" s="510"/>
      <c r="H61" s="510"/>
      <c r="I61" s="193" t="s">
        <v>800</v>
      </c>
      <c r="J61" s="193" t="s">
        <v>841</v>
      </c>
      <c r="K61" s="161" t="s">
        <v>801</v>
      </c>
      <c r="L61" s="163" t="s">
        <v>802</v>
      </c>
      <c r="M61" s="161" t="s">
        <v>328</v>
      </c>
      <c r="N61" s="161" t="s">
        <v>363</v>
      </c>
      <c r="O61" s="230" t="s">
        <v>117</v>
      </c>
      <c r="P61" s="196" t="s">
        <v>632</v>
      </c>
      <c r="Q61" s="196" t="s">
        <v>309</v>
      </c>
      <c r="R61" s="197">
        <v>45301</v>
      </c>
      <c r="S61" s="197">
        <v>45657</v>
      </c>
      <c r="T61" s="233" t="s">
        <v>898</v>
      </c>
      <c r="U61" s="234" t="s">
        <v>803</v>
      </c>
      <c r="V61" s="235" t="s">
        <v>842</v>
      </c>
      <c r="W61" s="235" t="s">
        <v>804</v>
      </c>
      <c r="X61" s="236" t="s">
        <v>120</v>
      </c>
      <c r="Y61" s="237" t="s">
        <v>839</v>
      </c>
      <c r="Z61" s="200">
        <v>800</v>
      </c>
      <c r="AA61" s="238">
        <v>1000</v>
      </c>
      <c r="AB61" s="239">
        <v>10</v>
      </c>
      <c r="AC61" s="216">
        <v>190</v>
      </c>
      <c r="AD61" s="216">
        <v>400</v>
      </c>
      <c r="AE61" s="216">
        <v>400</v>
      </c>
    </row>
    <row r="62" spans="1:31" s="188" customFormat="1" ht="81.75" customHeight="1" x14ac:dyDescent="0.25">
      <c r="A62" s="158">
        <v>51</v>
      </c>
      <c r="B62" s="193" t="s">
        <v>324</v>
      </c>
      <c r="C62" s="193" t="s">
        <v>386</v>
      </c>
      <c r="D62" s="193" t="s">
        <v>805</v>
      </c>
      <c r="E62" s="232" t="s">
        <v>798</v>
      </c>
      <c r="F62" s="509" t="s">
        <v>806</v>
      </c>
      <c r="G62" s="510"/>
      <c r="H62" s="510"/>
      <c r="I62" s="193" t="s">
        <v>807</v>
      </c>
      <c r="J62" s="208" t="s">
        <v>833</v>
      </c>
      <c r="K62" s="161" t="s">
        <v>808</v>
      </c>
      <c r="L62" s="163" t="s">
        <v>809</v>
      </c>
      <c r="M62" s="161" t="s">
        <v>328</v>
      </c>
      <c r="N62" s="161" t="s">
        <v>363</v>
      </c>
      <c r="O62" s="161" t="s">
        <v>117</v>
      </c>
      <c r="P62" s="196" t="s">
        <v>632</v>
      </c>
      <c r="Q62" s="196" t="s">
        <v>308</v>
      </c>
      <c r="R62" s="197">
        <v>45301</v>
      </c>
      <c r="S62" s="197">
        <v>45657</v>
      </c>
      <c r="T62" s="222" t="s">
        <v>810</v>
      </c>
      <c r="U62" s="222" t="s">
        <v>873</v>
      </c>
      <c r="V62" s="235" t="s">
        <v>811</v>
      </c>
      <c r="W62" s="235" t="s">
        <v>812</v>
      </c>
      <c r="X62" s="236" t="s">
        <v>120</v>
      </c>
      <c r="Y62" s="216" t="s">
        <v>662</v>
      </c>
      <c r="Z62" s="200">
        <v>25</v>
      </c>
      <c r="AA62" s="238">
        <v>25</v>
      </c>
      <c r="AB62" s="239">
        <v>0</v>
      </c>
      <c r="AC62" s="239">
        <v>5</v>
      </c>
      <c r="AD62" s="239">
        <v>10</v>
      </c>
      <c r="AE62" s="239">
        <v>10</v>
      </c>
    </row>
    <row r="63" spans="1:31" s="188" customFormat="1" ht="85.5" customHeight="1" x14ac:dyDescent="0.25">
      <c r="A63" s="158">
        <v>52</v>
      </c>
      <c r="B63" s="193" t="s">
        <v>324</v>
      </c>
      <c r="C63" s="193" t="s">
        <v>386</v>
      </c>
      <c r="D63" s="193" t="s">
        <v>797</v>
      </c>
      <c r="E63" s="193" t="s">
        <v>813</v>
      </c>
      <c r="F63" s="509" t="s">
        <v>814</v>
      </c>
      <c r="G63" s="510"/>
      <c r="H63" s="510"/>
      <c r="I63" s="193" t="s">
        <v>815</v>
      </c>
      <c r="J63" s="240" t="s">
        <v>834</v>
      </c>
      <c r="K63" s="161" t="s">
        <v>816</v>
      </c>
      <c r="L63" s="163" t="s">
        <v>817</v>
      </c>
      <c r="M63" s="161" t="s">
        <v>328</v>
      </c>
      <c r="N63" s="161" t="s">
        <v>363</v>
      </c>
      <c r="O63" s="161" t="s">
        <v>117</v>
      </c>
      <c r="P63" s="365" t="s">
        <v>632</v>
      </c>
      <c r="Q63" s="196" t="s">
        <v>215</v>
      </c>
      <c r="R63" s="197">
        <v>45301</v>
      </c>
      <c r="S63" s="197">
        <v>45657</v>
      </c>
      <c r="T63" s="222" t="s">
        <v>818</v>
      </c>
      <c r="U63" s="222" t="s">
        <v>819</v>
      </c>
      <c r="V63" s="228" t="s">
        <v>820</v>
      </c>
      <c r="W63" s="235" t="s">
        <v>1179</v>
      </c>
      <c r="X63" s="241" t="s">
        <v>120</v>
      </c>
      <c r="Y63" s="216" t="s">
        <v>662</v>
      </c>
      <c r="Z63" s="200">
        <v>150</v>
      </c>
      <c r="AA63" s="242">
        <v>200</v>
      </c>
      <c r="AB63" s="242">
        <v>10</v>
      </c>
      <c r="AC63" s="242">
        <v>50</v>
      </c>
      <c r="AD63" s="242">
        <v>70</v>
      </c>
      <c r="AE63" s="242">
        <v>70</v>
      </c>
    </row>
    <row r="64" spans="1:31" s="188" customFormat="1" ht="57.75" customHeight="1" x14ac:dyDescent="0.25">
      <c r="A64" s="158">
        <v>53</v>
      </c>
      <c r="B64" s="193" t="s">
        <v>324</v>
      </c>
      <c r="C64" s="193" t="s">
        <v>386</v>
      </c>
      <c r="D64" s="193" t="s">
        <v>821</v>
      </c>
      <c r="E64" s="193" t="s">
        <v>813</v>
      </c>
      <c r="F64" s="509" t="s">
        <v>822</v>
      </c>
      <c r="G64" s="510"/>
      <c r="H64" s="510"/>
      <c r="I64" s="193" t="s">
        <v>823</v>
      </c>
      <c r="J64" s="210" t="s">
        <v>1008</v>
      </c>
      <c r="K64" s="161" t="s">
        <v>824</v>
      </c>
      <c r="L64" s="163" t="s">
        <v>817</v>
      </c>
      <c r="M64" s="161" t="s">
        <v>328</v>
      </c>
      <c r="N64" s="161" t="s">
        <v>363</v>
      </c>
      <c r="O64" s="161" t="s">
        <v>117</v>
      </c>
      <c r="P64" s="196" t="s">
        <v>632</v>
      </c>
      <c r="Q64" s="196" t="s">
        <v>215</v>
      </c>
      <c r="R64" s="197">
        <v>45301</v>
      </c>
      <c r="S64" s="197">
        <v>45657</v>
      </c>
      <c r="T64" s="233" t="s">
        <v>858</v>
      </c>
      <c r="U64" s="233" t="s">
        <v>825</v>
      </c>
      <c r="V64" s="235" t="s">
        <v>826</v>
      </c>
      <c r="W64" s="235" t="s">
        <v>827</v>
      </c>
      <c r="X64" s="236" t="s">
        <v>325</v>
      </c>
      <c r="Y64" s="216" t="s">
        <v>673</v>
      </c>
      <c r="Z64" s="209">
        <v>1</v>
      </c>
      <c r="AA64" s="217">
        <v>1</v>
      </c>
      <c r="AB64" s="217">
        <v>1</v>
      </c>
      <c r="AC64" s="217">
        <v>1</v>
      </c>
      <c r="AD64" s="217">
        <v>1</v>
      </c>
      <c r="AE64" s="217">
        <v>1</v>
      </c>
    </row>
    <row r="65" spans="1:31" s="188" customFormat="1" ht="76.5" customHeight="1" x14ac:dyDescent="0.25">
      <c r="A65" s="158">
        <v>54</v>
      </c>
      <c r="B65" s="193" t="s">
        <v>324</v>
      </c>
      <c r="C65" s="193" t="s">
        <v>386</v>
      </c>
      <c r="D65" s="193" t="s">
        <v>821</v>
      </c>
      <c r="E65" s="193" t="s">
        <v>813</v>
      </c>
      <c r="F65" s="509" t="s">
        <v>828</v>
      </c>
      <c r="G65" s="510"/>
      <c r="H65" s="510"/>
      <c r="I65" s="193" t="s">
        <v>859</v>
      </c>
      <c r="J65" s="243" t="s">
        <v>1007</v>
      </c>
      <c r="K65" s="161" t="s">
        <v>829</v>
      </c>
      <c r="L65" s="163" t="s">
        <v>830</v>
      </c>
      <c r="M65" s="161" t="s">
        <v>328</v>
      </c>
      <c r="N65" s="161" t="s">
        <v>363</v>
      </c>
      <c r="O65" s="161" t="s">
        <v>117</v>
      </c>
      <c r="P65" s="196" t="s">
        <v>632</v>
      </c>
      <c r="Q65" s="196" t="s">
        <v>215</v>
      </c>
      <c r="R65" s="197">
        <v>45301</v>
      </c>
      <c r="S65" s="197">
        <v>45657</v>
      </c>
      <c r="T65" s="233" t="s">
        <v>874</v>
      </c>
      <c r="U65" s="233" t="s">
        <v>875</v>
      </c>
      <c r="V65" s="235" t="s">
        <v>831</v>
      </c>
      <c r="W65" s="235" t="s">
        <v>832</v>
      </c>
      <c r="X65" s="236" t="s">
        <v>325</v>
      </c>
      <c r="Y65" s="216" t="s">
        <v>673</v>
      </c>
      <c r="Z65" s="209">
        <v>1</v>
      </c>
      <c r="AA65" s="212">
        <v>1</v>
      </c>
      <c r="AB65" s="243">
        <v>1</v>
      </c>
      <c r="AC65" s="243">
        <v>1</v>
      </c>
      <c r="AD65" s="243">
        <v>1</v>
      </c>
      <c r="AE65" s="243">
        <v>1</v>
      </c>
    </row>
    <row r="66" spans="1:31" s="150" customFormat="1" ht="40.5" customHeight="1" x14ac:dyDescent="0.25">
      <c r="A66" s="158">
        <v>55</v>
      </c>
      <c r="B66" s="244" t="s">
        <v>1205</v>
      </c>
      <c r="C66" s="244" t="s">
        <v>115</v>
      </c>
      <c r="D66" s="244" t="s">
        <v>1073</v>
      </c>
      <c r="E66" s="244" t="s">
        <v>1074</v>
      </c>
      <c r="F66" s="507" t="s">
        <v>1075</v>
      </c>
      <c r="G66" s="508"/>
      <c r="H66" s="509"/>
      <c r="I66" s="521" t="s">
        <v>1076</v>
      </c>
      <c r="J66" s="467">
        <v>1300</v>
      </c>
      <c r="K66" s="470" t="s">
        <v>1077</v>
      </c>
      <c r="L66" s="473" t="s">
        <v>1078</v>
      </c>
      <c r="M66" s="476" t="s">
        <v>121</v>
      </c>
      <c r="N66" s="476" t="s">
        <v>84</v>
      </c>
      <c r="O66" s="476" t="s">
        <v>117</v>
      </c>
      <c r="P66" s="476" t="s">
        <v>123</v>
      </c>
      <c r="Q66" s="476" t="s">
        <v>124</v>
      </c>
      <c r="R66" s="452" t="s">
        <v>1079</v>
      </c>
      <c r="S66" s="452">
        <v>45275</v>
      </c>
      <c r="T66" s="224" t="s">
        <v>1174</v>
      </c>
      <c r="U66" s="225" t="s">
        <v>1080</v>
      </c>
      <c r="V66" s="216" t="s">
        <v>1081</v>
      </c>
      <c r="W66" s="200" t="s">
        <v>1082</v>
      </c>
      <c r="X66" s="200" t="s">
        <v>120</v>
      </c>
      <c r="Y66" s="200" t="s">
        <v>1083</v>
      </c>
      <c r="Z66" s="200">
        <v>500</v>
      </c>
      <c r="AA66" s="202">
        <v>600</v>
      </c>
      <c r="AB66" s="227">
        <v>0</v>
      </c>
      <c r="AC66" s="246">
        <v>300</v>
      </c>
      <c r="AD66" s="207">
        <v>300</v>
      </c>
      <c r="AE66" s="202">
        <v>0</v>
      </c>
    </row>
    <row r="67" spans="1:31" s="150" customFormat="1" ht="40.5" customHeight="1" x14ac:dyDescent="0.25">
      <c r="A67" s="158">
        <v>56</v>
      </c>
      <c r="B67" s="244" t="s">
        <v>1205</v>
      </c>
      <c r="C67" s="244" t="s">
        <v>115</v>
      </c>
      <c r="D67" s="244" t="s">
        <v>1073</v>
      </c>
      <c r="E67" s="244" t="s">
        <v>1074</v>
      </c>
      <c r="F67" s="534" t="s">
        <v>1084</v>
      </c>
      <c r="G67" s="535"/>
      <c r="H67" s="536"/>
      <c r="I67" s="522"/>
      <c r="J67" s="468"/>
      <c r="K67" s="471"/>
      <c r="L67" s="474"/>
      <c r="M67" s="477"/>
      <c r="N67" s="477"/>
      <c r="O67" s="477"/>
      <c r="P67" s="477"/>
      <c r="Q67" s="477"/>
      <c r="R67" s="453"/>
      <c r="S67" s="453"/>
      <c r="T67" s="224" t="s">
        <v>1178</v>
      </c>
      <c r="U67" s="225" t="s">
        <v>1085</v>
      </c>
      <c r="V67" s="216" t="s">
        <v>1086</v>
      </c>
      <c r="W67" s="200" t="s">
        <v>1082</v>
      </c>
      <c r="X67" s="200" t="s">
        <v>120</v>
      </c>
      <c r="Y67" s="200" t="s">
        <v>1083</v>
      </c>
      <c r="Z67" s="200">
        <v>603</v>
      </c>
      <c r="AA67" s="202">
        <v>650</v>
      </c>
      <c r="AB67" s="227">
        <v>0</v>
      </c>
      <c r="AC67" s="246">
        <v>350</v>
      </c>
      <c r="AD67" s="207">
        <v>300</v>
      </c>
      <c r="AE67" s="202">
        <v>0</v>
      </c>
    </row>
    <row r="68" spans="1:31" s="150" customFormat="1" ht="76.5" customHeight="1" x14ac:dyDescent="0.25">
      <c r="A68" s="158">
        <v>57</v>
      </c>
      <c r="B68" s="244" t="s">
        <v>1205</v>
      </c>
      <c r="C68" s="244" t="s">
        <v>115</v>
      </c>
      <c r="D68" s="244" t="s">
        <v>1073</v>
      </c>
      <c r="E68" s="244" t="s">
        <v>1074</v>
      </c>
      <c r="F68" s="537"/>
      <c r="G68" s="538"/>
      <c r="H68" s="539"/>
      <c r="I68" s="523"/>
      <c r="J68" s="469"/>
      <c r="K68" s="472"/>
      <c r="L68" s="475"/>
      <c r="M68" s="478"/>
      <c r="N68" s="478"/>
      <c r="O68" s="478"/>
      <c r="P68" s="478"/>
      <c r="Q68" s="478"/>
      <c r="R68" s="454"/>
      <c r="S68" s="454"/>
      <c r="T68" s="224" t="s">
        <v>1087</v>
      </c>
      <c r="U68" s="225" t="s">
        <v>1088</v>
      </c>
      <c r="V68" s="216" t="s">
        <v>1089</v>
      </c>
      <c r="W68" s="200" t="s">
        <v>1090</v>
      </c>
      <c r="X68" s="200" t="s">
        <v>120</v>
      </c>
      <c r="Y68" s="200" t="s">
        <v>1063</v>
      </c>
      <c r="Z68" s="200" t="s">
        <v>1091</v>
      </c>
      <c r="AA68" s="209">
        <v>0.05</v>
      </c>
      <c r="AB68" s="227">
        <v>0</v>
      </c>
      <c r="AC68" s="227">
        <v>0</v>
      </c>
      <c r="AD68" s="202">
        <v>0</v>
      </c>
      <c r="AE68" s="209">
        <v>0.05</v>
      </c>
    </row>
    <row r="69" spans="1:31" s="150" customFormat="1" ht="74.25" customHeight="1" x14ac:dyDescent="0.25">
      <c r="A69" s="158">
        <v>58</v>
      </c>
      <c r="B69" s="244" t="s">
        <v>1205</v>
      </c>
      <c r="C69" s="244" t="s">
        <v>115</v>
      </c>
      <c r="D69" s="244" t="s">
        <v>1092</v>
      </c>
      <c r="E69" s="193" t="s">
        <v>1093</v>
      </c>
      <c r="F69" s="534" t="s">
        <v>1094</v>
      </c>
      <c r="G69" s="535"/>
      <c r="H69" s="536"/>
      <c r="I69" s="521" t="s">
        <v>1095</v>
      </c>
      <c r="J69" s="467">
        <v>480000</v>
      </c>
      <c r="K69" s="470" t="s">
        <v>1082</v>
      </c>
      <c r="L69" s="473" t="s">
        <v>1078</v>
      </c>
      <c r="M69" s="476" t="s">
        <v>121</v>
      </c>
      <c r="N69" s="476" t="s">
        <v>84</v>
      </c>
      <c r="O69" s="476" t="s">
        <v>117</v>
      </c>
      <c r="P69" s="476" t="s">
        <v>123</v>
      </c>
      <c r="Q69" s="476" t="s">
        <v>124</v>
      </c>
      <c r="R69" s="452">
        <v>45000</v>
      </c>
      <c r="S69" s="452">
        <v>45275</v>
      </c>
      <c r="T69" s="249" t="s">
        <v>1175</v>
      </c>
      <c r="U69" s="249" t="s">
        <v>1206</v>
      </c>
      <c r="V69" s="250" t="s">
        <v>1096</v>
      </c>
      <c r="W69" s="251" t="s">
        <v>1082</v>
      </c>
      <c r="X69" s="251" t="s">
        <v>120</v>
      </c>
      <c r="Y69" s="251" t="s">
        <v>1063</v>
      </c>
      <c r="Z69" s="251" t="s">
        <v>1091</v>
      </c>
      <c r="AA69" s="252">
        <v>0.15</v>
      </c>
      <c r="AB69" s="253">
        <v>0</v>
      </c>
      <c r="AC69" s="254">
        <v>0.15</v>
      </c>
      <c r="AD69" s="255">
        <v>0</v>
      </c>
      <c r="AE69" s="253">
        <v>0</v>
      </c>
    </row>
    <row r="70" spans="1:31" s="150" customFormat="1" ht="77.25" customHeight="1" x14ac:dyDescent="0.25">
      <c r="A70" s="158">
        <v>59</v>
      </c>
      <c r="B70" s="244" t="s">
        <v>1205</v>
      </c>
      <c r="C70" s="244" t="s">
        <v>115</v>
      </c>
      <c r="D70" s="244" t="s">
        <v>1092</v>
      </c>
      <c r="E70" s="193" t="s">
        <v>1093</v>
      </c>
      <c r="F70" s="540"/>
      <c r="G70" s="541"/>
      <c r="H70" s="542"/>
      <c r="I70" s="522"/>
      <c r="J70" s="468"/>
      <c r="K70" s="471"/>
      <c r="L70" s="474"/>
      <c r="M70" s="477"/>
      <c r="N70" s="477"/>
      <c r="O70" s="477"/>
      <c r="P70" s="477"/>
      <c r="Q70" s="477"/>
      <c r="R70" s="453"/>
      <c r="S70" s="453"/>
      <c r="T70" s="198" t="s">
        <v>1176</v>
      </c>
      <c r="U70" s="225" t="s">
        <v>1097</v>
      </c>
      <c r="V70" s="216" t="s">
        <v>1098</v>
      </c>
      <c r="W70" s="200" t="s">
        <v>1082</v>
      </c>
      <c r="X70" s="200" t="s">
        <v>120</v>
      </c>
      <c r="Y70" s="200" t="s">
        <v>1063</v>
      </c>
      <c r="Z70" s="200" t="s">
        <v>1091</v>
      </c>
      <c r="AA70" s="209">
        <v>0.5</v>
      </c>
      <c r="AB70" s="227">
        <v>0</v>
      </c>
      <c r="AC70" s="246">
        <v>0</v>
      </c>
      <c r="AD70" s="207">
        <v>0</v>
      </c>
      <c r="AE70" s="209">
        <v>0.5</v>
      </c>
    </row>
    <row r="71" spans="1:31" s="150" customFormat="1" ht="62.25" customHeight="1" x14ac:dyDescent="0.25">
      <c r="A71" s="158">
        <v>60</v>
      </c>
      <c r="B71" s="244" t="s">
        <v>1205</v>
      </c>
      <c r="C71" s="244" t="s">
        <v>115</v>
      </c>
      <c r="D71" s="244" t="s">
        <v>1092</v>
      </c>
      <c r="E71" s="193" t="s">
        <v>1093</v>
      </c>
      <c r="F71" s="537"/>
      <c r="G71" s="538"/>
      <c r="H71" s="539"/>
      <c r="I71" s="523"/>
      <c r="J71" s="469"/>
      <c r="K71" s="472"/>
      <c r="L71" s="475"/>
      <c r="M71" s="478"/>
      <c r="N71" s="478"/>
      <c r="O71" s="478"/>
      <c r="P71" s="478"/>
      <c r="Q71" s="478"/>
      <c r="R71" s="454"/>
      <c r="S71" s="454"/>
      <c r="T71" s="224" t="s">
        <v>1177</v>
      </c>
      <c r="U71" s="225" t="s">
        <v>1099</v>
      </c>
      <c r="V71" s="216" t="s">
        <v>1100</v>
      </c>
      <c r="W71" s="200" t="s">
        <v>1101</v>
      </c>
      <c r="X71" s="200" t="s">
        <v>120</v>
      </c>
      <c r="Y71" s="200" t="s">
        <v>1063</v>
      </c>
      <c r="Z71" s="200" t="s">
        <v>1091</v>
      </c>
      <c r="AA71" s="206">
        <v>0.02</v>
      </c>
      <c r="AB71" s="227">
        <v>0</v>
      </c>
      <c r="AC71" s="227">
        <v>0</v>
      </c>
      <c r="AD71" s="202">
        <v>0</v>
      </c>
      <c r="AE71" s="206">
        <v>0.02</v>
      </c>
    </row>
    <row r="72" spans="1:31" s="189" customFormat="1" ht="86.25" customHeight="1" x14ac:dyDescent="0.25">
      <c r="A72" s="158">
        <v>61</v>
      </c>
      <c r="B72" s="193" t="s">
        <v>324</v>
      </c>
      <c r="C72" s="193" t="s">
        <v>348</v>
      </c>
      <c r="D72" s="193" t="s">
        <v>1102</v>
      </c>
      <c r="E72" s="193" t="s">
        <v>1103</v>
      </c>
      <c r="F72" s="507" t="s">
        <v>1104</v>
      </c>
      <c r="G72" s="508"/>
      <c r="H72" s="509"/>
      <c r="I72" s="190" t="s">
        <v>1182</v>
      </c>
      <c r="J72" s="160" t="s">
        <v>1105</v>
      </c>
      <c r="K72" s="161" t="s">
        <v>1106</v>
      </c>
      <c r="L72" s="256" t="s">
        <v>1107</v>
      </c>
      <c r="M72" s="196" t="s">
        <v>116</v>
      </c>
      <c r="N72" s="196" t="s">
        <v>84</v>
      </c>
      <c r="O72" s="196" t="s">
        <v>117</v>
      </c>
      <c r="P72" s="196" t="s">
        <v>118</v>
      </c>
      <c r="Q72" s="196" t="s">
        <v>119</v>
      </c>
      <c r="R72" s="197">
        <v>45293</v>
      </c>
      <c r="S72" s="197">
        <v>45657</v>
      </c>
      <c r="T72" s="198" t="s">
        <v>1183</v>
      </c>
      <c r="U72" s="199" t="s">
        <v>1185</v>
      </c>
      <c r="V72" s="200" t="s">
        <v>1108</v>
      </c>
      <c r="W72" s="200" t="s">
        <v>1109</v>
      </c>
      <c r="X72" s="200" t="s">
        <v>120</v>
      </c>
      <c r="Y72" s="200" t="s">
        <v>1083</v>
      </c>
      <c r="Z72" s="200" t="s">
        <v>1110</v>
      </c>
      <c r="AA72" s="202">
        <v>25000</v>
      </c>
      <c r="AB72" s="227">
        <v>6250</v>
      </c>
      <c r="AC72" s="246">
        <v>6250</v>
      </c>
      <c r="AD72" s="207">
        <v>6250</v>
      </c>
      <c r="AE72" s="202">
        <v>6250</v>
      </c>
    </row>
    <row r="73" spans="1:31" s="150" customFormat="1" ht="116.25" customHeight="1" x14ac:dyDescent="0.25">
      <c r="A73" s="158">
        <v>62</v>
      </c>
      <c r="B73" s="244" t="s">
        <v>324</v>
      </c>
      <c r="C73" s="244" t="s">
        <v>348</v>
      </c>
      <c r="D73" s="244" t="s">
        <v>1102</v>
      </c>
      <c r="E73" s="193" t="s">
        <v>1111</v>
      </c>
      <c r="F73" s="507" t="s">
        <v>1112</v>
      </c>
      <c r="G73" s="508"/>
      <c r="H73" s="509"/>
      <c r="I73" s="190" t="s">
        <v>1181</v>
      </c>
      <c r="J73" s="208" t="s">
        <v>1113</v>
      </c>
      <c r="K73" s="161" t="s">
        <v>1106</v>
      </c>
      <c r="L73" s="256" t="s">
        <v>1107</v>
      </c>
      <c r="M73" s="223" t="s">
        <v>116</v>
      </c>
      <c r="N73" s="223" t="s">
        <v>84</v>
      </c>
      <c r="O73" s="223" t="s">
        <v>117</v>
      </c>
      <c r="P73" s="223" t="s">
        <v>118</v>
      </c>
      <c r="Q73" s="196" t="s">
        <v>119</v>
      </c>
      <c r="R73" s="245">
        <v>45293</v>
      </c>
      <c r="S73" s="245">
        <v>45657</v>
      </c>
      <c r="T73" s="198" t="s">
        <v>1184</v>
      </c>
      <c r="U73" s="199" t="s">
        <v>1185</v>
      </c>
      <c r="V73" s="251" t="s">
        <v>1114</v>
      </c>
      <c r="W73" s="200" t="s">
        <v>1109</v>
      </c>
      <c r="X73" s="251" t="s">
        <v>120</v>
      </c>
      <c r="Y73" s="251" t="s">
        <v>1083</v>
      </c>
      <c r="Z73" s="251" t="s">
        <v>1115</v>
      </c>
      <c r="AA73" s="253">
        <v>5500</v>
      </c>
      <c r="AB73" s="253">
        <v>0</v>
      </c>
      <c r="AC73" s="255">
        <v>0</v>
      </c>
      <c r="AD73" s="255">
        <v>2500</v>
      </c>
      <c r="AE73" s="253">
        <v>3000</v>
      </c>
    </row>
    <row r="74" spans="1:31" s="150" customFormat="1" ht="68.25" customHeight="1" x14ac:dyDescent="0.25">
      <c r="A74" s="158">
        <v>63</v>
      </c>
      <c r="B74" s="244" t="s">
        <v>324</v>
      </c>
      <c r="C74" s="193" t="s">
        <v>348</v>
      </c>
      <c r="D74" s="244" t="s">
        <v>1102</v>
      </c>
      <c r="E74" s="193" t="s">
        <v>1111</v>
      </c>
      <c r="F74" s="507" t="s">
        <v>1116</v>
      </c>
      <c r="G74" s="508"/>
      <c r="H74" s="509"/>
      <c r="I74" s="159" t="s">
        <v>1187</v>
      </c>
      <c r="J74" s="257" t="s">
        <v>1117</v>
      </c>
      <c r="K74" s="226" t="s">
        <v>1106</v>
      </c>
      <c r="L74" s="247" t="s">
        <v>1107</v>
      </c>
      <c r="M74" s="196" t="s">
        <v>116</v>
      </c>
      <c r="N74" s="196" t="s">
        <v>84</v>
      </c>
      <c r="O74" s="196" t="s">
        <v>117</v>
      </c>
      <c r="P74" s="196" t="s">
        <v>118</v>
      </c>
      <c r="Q74" s="196" t="s">
        <v>119</v>
      </c>
      <c r="R74" s="197">
        <v>45293</v>
      </c>
      <c r="S74" s="197">
        <v>45657</v>
      </c>
      <c r="T74" s="198" t="s">
        <v>1186</v>
      </c>
      <c r="U74" s="199" t="s">
        <v>1185</v>
      </c>
      <c r="V74" s="200" t="s">
        <v>1118</v>
      </c>
      <c r="W74" s="200" t="s">
        <v>1109</v>
      </c>
      <c r="X74" s="200" t="s">
        <v>120</v>
      </c>
      <c r="Y74" s="200" t="s">
        <v>1083</v>
      </c>
      <c r="Z74" s="200" t="s">
        <v>1119</v>
      </c>
      <c r="AA74" s="202">
        <v>2500</v>
      </c>
      <c r="AB74" s="227">
        <v>0</v>
      </c>
      <c r="AC74" s="227">
        <v>500</v>
      </c>
      <c r="AD74" s="202">
        <v>1000</v>
      </c>
      <c r="AE74" s="202">
        <v>1000</v>
      </c>
    </row>
    <row r="75" spans="1:31" s="150" customFormat="1" ht="94.5" customHeight="1" x14ac:dyDescent="0.25">
      <c r="A75" s="158">
        <v>64</v>
      </c>
      <c r="B75" s="193" t="s">
        <v>324</v>
      </c>
      <c r="C75" s="193" t="s">
        <v>348</v>
      </c>
      <c r="D75" s="244" t="s">
        <v>1191</v>
      </c>
      <c r="E75" s="193" t="s">
        <v>1120</v>
      </c>
      <c r="F75" s="507" t="s">
        <v>1121</v>
      </c>
      <c r="G75" s="508"/>
      <c r="H75" s="509"/>
      <c r="I75" s="159" t="s">
        <v>1188</v>
      </c>
      <c r="J75" s="160" t="s">
        <v>1122</v>
      </c>
      <c r="K75" s="161" t="s">
        <v>1106</v>
      </c>
      <c r="L75" s="247" t="s">
        <v>1107</v>
      </c>
      <c r="M75" s="196" t="s">
        <v>116</v>
      </c>
      <c r="N75" s="196" t="s">
        <v>84</v>
      </c>
      <c r="O75" s="196" t="s">
        <v>117</v>
      </c>
      <c r="P75" s="196" t="s">
        <v>118</v>
      </c>
      <c r="Q75" s="196" t="s">
        <v>119</v>
      </c>
      <c r="R75" s="197">
        <v>45293</v>
      </c>
      <c r="S75" s="197">
        <v>45657</v>
      </c>
      <c r="T75" s="224" t="s">
        <v>1189</v>
      </c>
      <c r="U75" s="224" t="s">
        <v>1190</v>
      </c>
      <c r="V75" s="200" t="s">
        <v>1123</v>
      </c>
      <c r="W75" s="200" t="s">
        <v>1194</v>
      </c>
      <c r="X75" s="200" t="s">
        <v>120</v>
      </c>
      <c r="Y75" s="200" t="s">
        <v>1083</v>
      </c>
      <c r="Z75" s="200" t="s">
        <v>1124</v>
      </c>
      <c r="AA75" s="202">
        <v>1500</v>
      </c>
      <c r="AB75" s="227">
        <v>0</v>
      </c>
      <c r="AC75" s="246">
        <v>500</v>
      </c>
      <c r="AD75" s="207">
        <v>500</v>
      </c>
      <c r="AE75" s="202">
        <v>500</v>
      </c>
    </row>
    <row r="76" spans="1:31" s="189" customFormat="1" ht="127.5" customHeight="1" x14ac:dyDescent="0.25">
      <c r="A76" s="158">
        <v>65</v>
      </c>
      <c r="B76" s="193" t="s">
        <v>324</v>
      </c>
      <c r="C76" s="193" t="s">
        <v>348</v>
      </c>
      <c r="D76" s="193" t="s">
        <v>1125</v>
      </c>
      <c r="E76" s="193" t="s">
        <v>1126</v>
      </c>
      <c r="F76" s="507" t="s">
        <v>1127</v>
      </c>
      <c r="G76" s="508"/>
      <c r="H76" s="509"/>
      <c r="I76" s="159" t="s">
        <v>1192</v>
      </c>
      <c r="J76" s="160">
        <v>400000</v>
      </c>
      <c r="K76" s="161" t="s">
        <v>1128</v>
      </c>
      <c r="L76" s="256" t="s">
        <v>1129</v>
      </c>
      <c r="M76" s="196" t="s">
        <v>121</v>
      </c>
      <c r="N76" s="196" t="s">
        <v>84</v>
      </c>
      <c r="O76" s="196" t="s">
        <v>117</v>
      </c>
      <c r="P76" s="196" t="s">
        <v>118</v>
      </c>
      <c r="Q76" s="196" t="s">
        <v>125</v>
      </c>
      <c r="R76" s="197">
        <v>45383</v>
      </c>
      <c r="S76" s="197">
        <v>45657</v>
      </c>
      <c r="T76" s="198" t="s">
        <v>1130</v>
      </c>
      <c r="U76" s="199" t="s">
        <v>1131</v>
      </c>
      <c r="V76" s="200" t="s">
        <v>1193</v>
      </c>
      <c r="W76" s="200" t="s">
        <v>1132</v>
      </c>
      <c r="X76" s="200" t="s">
        <v>120</v>
      </c>
      <c r="Y76" s="200" t="s">
        <v>1083</v>
      </c>
      <c r="Z76" s="200">
        <v>305000</v>
      </c>
      <c r="AA76" s="202">
        <v>400000</v>
      </c>
      <c r="AB76" s="227">
        <v>0</v>
      </c>
      <c r="AC76" s="246">
        <v>20000</v>
      </c>
      <c r="AD76" s="207">
        <v>160000</v>
      </c>
      <c r="AE76" s="202">
        <v>220000</v>
      </c>
    </row>
    <row r="77" spans="1:31" s="189" customFormat="1" ht="130.5" customHeight="1" x14ac:dyDescent="0.25">
      <c r="A77" s="158">
        <v>66</v>
      </c>
      <c r="B77" s="193" t="s">
        <v>324</v>
      </c>
      <c r="C77" s="193" t="s">
        <v>348</v>
      </c>
      <c r="D77" s="193" t="s">
        <v>1133</v>
      </c>
      <c r="E77" s="193" t="s">
        <v>1134</v>
      </c>
      <c r="F77" s="507" t="s">
        <v>1135</v>
      </c>
      <c r="G77" s="508"/>
      <c r="H77" s="509"/>
      <c r="I77" s="159" t="s">
        <v>1195</v>
      </c>
      <c r="J77" s="160">
        <v>1</v>
      </c>
      <c r="K77" s="161" t="s">
        <v>1136</v>
      </c>
      <c r="L77" s="247" t="s">
        <v>1129</v>
      </c>
      <c r="M77" s="196" t="s">
        <v>121</v>
      </c>
      <c r="N77" s="196" t="s">
        <v>84</v>
      </c>
      <c r="O77" s="196" t="s">
        <v>117</v>
      </c>
      <c r="P77" s="196" t="s">
        <v>118</v>
      </c>
      <c r="Q77" s="196" t="s">
        <v>125</v>
      </c>
      <c r="R77" s="248">
        <v>45383</v>
      </c>
      <c r="S77" s="248">
        <v>45657</v>
      </c>
      <c r="T77" s="224" t="s">
        <v>1137</v>
      </c>
      <c r="U77" s="225" t="s">
        <v>1138</v>
      </c>
      <c r="V77" s="200" t="s">
        <v>1196</v>
      </c>
      <c r="W77" s="200" t="s">
        <v>1137</v>
      </c>
      <c r="X77" s="200" t="s">
        <v>120</v>
      </c>
      <c r="Y77" s="200" t="s">
        <v>1139</v>
      </c>
      <c r="Z77" s="200">
        <v>1</v>
      </c>
      <c r="AA77" s="202">
        <v>1</v>
      </c>
      <c r="AB77" s="227">
        <v>0</v>
      </c>
      <c r="AC77" s="246">
        <v>0</v>
      </c>
      <c r="AD77" s="207">
        <v>0</v>
      </c>
      <c r="AE77" s="202">
        <v>1</v>
      </c>
    </row>
    <row r="78" spans="1:31" s="189" customFormat="1" ht="164.25" customHeight="1" x14ac:dyDescent="0.25">
      <c r="A78" s="158">
        <v>67</v>
      </c>
      <c r="B78" s="193" t="s">
        <v>324</v>
      </c>
      <c r="C78" s="193" t="s">
        <v>348</v>
      </c>
      <c r="D78" s="193" t="s">
        <v>1140</v>
      </c>
      <c r="E78" s="193" t="s">
        <v>1141</v>
      </c>
      <c r="F78" s="507" t="s">
        <v>1142</v>
      </c>
      <c r="G78" s="508"/>
      <c r="H78" s="509"/>
      <c r="I78" s="159" t="s">
        <v>1188</v>
      </c>
      <c r="J78" s="258">
        <v>3000</v>
      </c>
      <c r="K78" s="163" t="s">
        <v>1143</v>
      </c>
      <c r="L78" s="256" t="s">
        <v>1129</v>
      </c>
      <c r="M78" s="196" t="s">
        <v>121</v>
      </c>
      <c r="N78" s="196" t="s">
        <v>84</v>
      </c>
      <c r="O78" s="196" t="s">
        <v>117</v>
      </c>
      <c r="P78" s="196" t="s">
        <v>118</v>
      </c>
      <c r="Q78" s="196" t="s">
        <v>125</v>
      </c>
      <c r="R78" s="248">
        <v>45352</v>
      </c>
      <c r="S78" s="248">
        <v>45657</v>
      </c>
      <c r="T78" s="259" t="s">
        <v>1144</v>
      </c>
      <c r="U78" s="260" t="s">
        <v>1197</v>
      </c>
      <c r="V78" s="224" t="s">
        <v>1198</v>
      </c>
      <c r="W78" s="200" t="s">
        <v>1145</v>
      </c>
      <c r="X78" s="200" t="s">
        <v>120</v>
      </c>
      <c r="Y78" s="200" t="s">
        <v>1139</v>
      </c>
      <c r="Z78" s="200">
        <v>2500</v>
      </c>
      <c r="AA78" s="202">
        <v>3000</v>
      </c>
      <c r="AB78" s="227">
        <v>0</v>
      </c>
      <c r="AC78" s="246">
        <v>300</v>
      </c>
      <c r="AD78" s="207">
        <v>1350</v>
      </c>
      <c r="AE78" s="202">
        <v>1350</v>
      </c>
    </row>
    <row r="79" spans="1:31" s="189" customFormat="1" ht="47.25" customHeight="1" x14ac:dyDescent="0.25">
      <c r="A79" s="158">
        <v>68</v>
      </c>
      <c r="B79" s="193" t="s">
        <v>324</v>
      </c>
      <c r="C79" s="193" t="s">
        <v>348</v>
      </c>
      <c r="D79" s="193" t="s">
        <v>1102</v>
      </c>
      <c r="E79" s="190" t="s">
        <v>1146</v>
      </c>
      <c r="F79" s="507" t="s">
        <v>1147</v>
      </c>
      <c r="G79" s="508"/>
      <c r="H79" s="509"/>
      <c r="I79" s="159" t="s">
        <v>1199</v>
      </c>
      <c r="J79" s="208">
        <v>60000</v>
      </c>
      <c r="K79" s="161" t="s">
        <v>1148</v>
      </c>
      <c r="L79" s="256" t="s">
        <v>1149</v>
      </c>
      <c r="M79" s="196" t="s">
        <v>121</v>
      </c>
      <c r="N79" s="196" t="s">
        <v>84</v>
      </c>
      <c r="O79" s="196" t="s">
        <v>117</v>
      </c>
      <c r="P79" s="196" t="s">
        <v>118</v>
      </c>
      <c r="Q79" s="196" t="s">
        <v>122</v>
      </c>
      <c r="R79" s="197" t="s">
        <v>1150</v>
      </c>
      <c r="S79" s="197" t="s">
        <v>1151</v>
      </c>
      <c r="T79" s="198" t="s">
        <v>1152</v>
      </c>
      <c r="U79" s="199" t="s">
        <v>1153</v>
      </c>
      <c r="V79" s="216" t="s">
        <v>1200</v>
      </c>
      <c r="W79" s="216" t="s">
        <v>1132</v>
      </c>
      <c r="X79" s="200" t="s">
        <v>120</v>
      </c>
      <c r="Y79" s="200" t="s">
        <v>1154</v>
      </c>
      <c r="Z79" s="208">
        <v>40000</v>
      </c>
      <c r="AA79" s="208">
        <v>60000</v>
      </c>
      <c r="AB79" s="202">
        <v>0</v>
      </c>
      <c r="AC79" s="207">
        <v>2000</v>
      </c>
      <c r="AD79" s="207">
        <v>28000</v>
      </c>
      <c r="AE79" s="202">
        <v>30000</v>
      </c>
    </row>
    <row r="80" spans="1:31" s="189" customFormat="1" ht="79.5" customHeight="1" x14ac:dyDescent="0.25">
      <c r="A80" s="158">
        <v>69</v>
      </c>
      <c r="B80" s="193" t="s">
        <v>324</v>
      </c>
      <c r="C80" s="193" t="s">
        <v>348</v>
      </c>
      <c r="D80" s="193" t="s">
        <v>1102</v>
      </c>
      <c r="E80" s="190" t="s">
        <v>1155</v>
      </c>
      <c r="F80" s="507" t="s">
        <v>1156</v>
      </c>
      <c r="G80" s="508"/>
      <c r="H80" s="509"/>
      <c r="I80" s="159" t="s">
        <v>1157</v>
      </c>
      <c r="J80" s="208" t="s">
        <v>1201</v>
      </c>
      <c r="K80" s="161" t="s">
        <v>1148</v>
      </c>
      <c r="L80" s="256" t="s">
        <v>1149</v>
      </c>
      <c r="M80" s="196" t="s">
        <v>121</v>
      </c>
      <c r="N80" s="196" t="s">
        <v>84</v>
      </c>
      <c r="O80" s="196" t="s">
        <v>117</v>
      </c>
      <c r="P80" s="196" t="s">
        <v>118</v>
      </c>
      <c r="Q80" s="196" t="s">
        <v>122</v>
      </c>
      <c r="R80" s="197" t="s">
        <v>1150</v>
      </c>
      <c r="S80" s="197" t="s">
        <v>1151</v>
      </c>
      <c r="T80" s="224" t="s">
        <v>1157</v>
      </c>
      <c r="U80" s="225" t="s">
        <v>1158</v>
      </c>
      <c r="V80" s="216" t="s">
        <v>1159</v>
      </c>
      <c r="W80" s="216" t="s">
        <v>1160</v>
      </c>
      <c r="X80" s="200" t="s">
        <v>120</v>
      </c>
      <c r="Y80" s="200" t="s">
        <v>1154</v>
      </c>
      <c r="Z80" s="208">
        <v>10</v>
      </c>
      <c r="AA80" s="208">
        <v>15</v>
      </c>
      <c r="AB80" s="202">
        <v>0</v>
      </c>
      <c r="AC80" s="207">
        <v>3</v>
      </c>
      <c r="AD80" s="207">
        <v>3</v>
      </c>
      <c r="AE80" s="202">
        <v>6</v>
      </c>
    </row>
    <row r="81" spans="1:31" s="150" customFormat="1" ht="75" customHeight="1" x14ac:dyDescent="0.25">
      <c r="A81" s="158">
        <v>70</v>
      </c>
      <c r="B81" s="193" t="s">
        <v>324</v>
      </c>
      <c r="C81" s="193" t="s">
        <v>348</v>
      </c>
      <c r="D81" s="193" t="s">
        <v>1161</v>
      </c>
      <c r="E81" s="190" t="s">
        <v>1162</v>
      </c>
      <c r="F81" s="507" t="s">
        <v>1163</v>
      </c>
      <c r="G81" s="508"/>
      <c r="H81" s="509"/>
      <c r="I81" s="159" t="s">
        <v>1202</v>
      </c>
      <c r="J81" s="208">
        <v>3</v>
      </c>
      <c r="K81" s="161" t="s">
        <v>1148</v>
      </c>
      <c r="L81" s="256" t="s">
        <v>1149</v>
      </c>
      <c r="M81" s="196" t="s">
        <v>121</v>
      </c>
      <c r="N81" s="196" t="s">
        <v>84</v>
      </c>
      <c r="O81" s="196" t="s">
        <v>117</v>
      </c>
      <c r="P81" s="196" t="s">
        <v>118</v>
      </c>
      <c r="Q81" s="196" t="s">
        <v>122</v>
      </c>
      <c r="R81" s="197" t="s">
        <v>1150</v>
      </c>
      <c r="S81" s="197" t="s">
        <v>1151</v>
      </c>
      <c r="T81" s="224" t="s">
        <v>1164</v>
      </c>
      <c r="U81" s="225" t="s">
        <v>1138</v>
      </c>
      <c r="V81" s="216" t="s">
        <v>1165</v>
      </c>
      <c r="W81" s="216" t="s">
        <v>1137</v>
      </c>
      <c r="X81" s="200" t="s">
        <v>120</v>
      </c>
      <c r="Y81" s="200" t="s">
        <v>1154</v>
      </c>
      <c r="Z81" s="208">
        <v>1</v>
      </c>
      <c r="AA81" s="208">
        <v>3</v>
      </c>
      <c r="AB81" s="202">
        <v>0</v>
      </c>
      <c r="AC81" s="202">
        <v>0</v>
      </c>
      <c r="AD81" s="202">
        <v>1</v>
      </c>
      <c r="AE81" s="202">
        <v>1</v>
      </c>
    </row>
    <row r="82" spans="1:31" s="189" customFormat="1" ht="71.25" customHeight="1" x14ac:dyDescent="0.25">
      <c r="A82" s="158">
        <v>71</v>
      </c>
      <c r="B82" s="193" t="s">
        <v>324</v>
      </c>
      <c r="C82" s="193" t="s">
        <v>348</v>
      </c>
      <c r="D82" s="193" t="s">
        <v>1166</v>
      </c>
      <c r="E82" s="190" t="s">
        <v>1167</v>
      </c>
      <c r="F82" s="507" t="s">
        <v>1168</v>
      </c>
      <c r="G82" s="508"/>
      <c r="H82" s="509"/>
      <c r="I82" s="159" t="s">
        <v>1169</v>
      </c>
      <c r="J82" s="208">
        <v>2500</v>
      </c>
      <c r="K82" s="161" t="s">
        <v>1148</v>
      </c>
      <c r="L82" s="256" t="s">
        <v>1149</v>
      </c>
      <c r="M82" s="196" t="s">
        <v>121</v>
      </c>
      <c r="N82" s="196" t="s">
        <v>84</v>
      </c>
      <c r="O82" s="196" t="s">
        <v>117</v>
      </c>
      <c r="P82" s="196" t="s">
        <v>118</v>
      </c>
      <c r="Q82" s="196" t="s">
        <v>122</v>
      </c>
      <c r="R82" s="197" t="s">
        <v>1150</v>
      </c>
      <c r="S82" s="197" t="s">
        <v>1151</v>
      </c>
      <c r="T82" s="259" t="s">
        <v>1170</v>
      </c>
      <c r="U82" s="260" t="s">
        <v>1203</v>
      </c>
      <c r="V82" s="216" t="s">
        <v>1204</v>
      </c>
      <c r="W82" s="216" t="s">
        <v>1171</v>
      </c>
      <c r="X82" s="200" t="s">
        <v>120</v>
      </c>
      <c r="Y82" s="200" t="s">
        <v>1154</v>
      </c>
      <c r="Z82" s="208">
        <v>1000</v>
      </c>
      <c r="AA82" s="208">
        <v>2500</v>
      </c>
      <c r="AB82" s="202">
        <v>0</v>
      </c>
      <c r="AC82" s="207">
        <v>500</v>
      </c>
      <c r="AD82" s="207">
        <v>1000</v>
      </c>
      <c r="AE82" s="202">
        <v>1000</v>
      </c>
    </row>
    <row r="83" spans="1:31" s="90" customFormat="1" ht="60" customHeight="1" x14ac:dyDescent="0.25">
      <c r="A83" s="158">
        <v>72</v>
      </c>
      <c r="B83" s="193" t="s">
        <v>362</v>
      </c>
      <c r="C83" s="193" t="s">
        <v>361</v>
      </c>
      <c r="D83" s="193" t="s">
        <v>1267</v>
      </c>
      <c r="E83" s="193" t="s">
        <v>626</v>
      </c>
      <c r="F83" s="507" t="s">
        <v>576</v>
      </c>
      <c r="G83" s="508"/>
      <c r="H83" s="509"/>
      <c r="I83" s="159" t="s">
        <v>573</v>
      </c>
      <c r="J83" s="160">
        <v>500</v>
      </c>
      <c r="K83" s="226" t="s">
        <v>574</v>
      </c>
      <c r="L83" s="256" t="s">
        <v>331</v>
      </c>
      <c r="M83" s="196" t="s">
        <v>121</v>
      </c>
      <c r="N83" s="161" t="s">
        <v>1172</v>
      </c>
      <c r="O83" s="161" t="s">
        <v>346</v>
      </c>
      <c r="P83" s="196" t="s">
        <v>123</v>
      </c>
      <c r="Q83" s="196" t="s">
        <v>331</v>
      </c>
      <c r="R83" s="197">
        <v>45306</v>
      </c>
      <c r="S83" s="197">
        <v>45656</v>
      </c>
      <c r="T83" s="224" t="s">
        <v>1326</v>
      </c>
      <c r="U83" s="225" t="s">
        <v>1325</v>
      </c>
      <c r="V83" s="261" t="s">
        <v>896</v>
      </c>
      <c r="W83" s="261" t="s">
        <v>575</v>
      </c>
      <c r="X83" s="261" t="s">
        <v>120</v>
      </c>
      <c r="Y83" s="164" t="s">
        <v>673</v>
      </c>
      <c r="Z83" s="204">
        <v>0</v>
      </c>
      <c r="AA83" s="212">
        <v>1</v>
      </c>
      <c r="AB83" s="262">
        <v>0.125</v>
      </c>
      <c r="AC83" s="263">
        <v>0.28999999999999998</v>
      </c>
      <c r="AD83" s="243">
        <v>0.28999999999999998</v>
      </c>
      <c r="AE83" s="209">
        <v>0.28999999999999998</v>
      </c>
    </row>
    <row r="84" spans="1:31" s="90" customFormat="1" ht="60.75" customHeight="1" x14ac:dyDescent="0.25">
      <c r="A84" s="158">
        <v>73</v>
      </c>
      <c r="B84" s="193" t="s">
        <v>362</v>
      </c>
      <c r="C84" s="193" t="s">
        <v>1261</v>
      </c>
      <c r="D84" s="193" t="s">
        <v>622</v>
      </c>
      <c r="E84" s="193" t="s">
        <v>627</v>
      </c>
      <c r="F84" s="507" t="s">
        <v>577</v>
      </c>
      <c r="G84" s="508"/>
      <c r="H84" s="509"/>
      <c r="I84" s="159" t="s">
        <v>579</v>
      </c>
      <c r="J84" s="264">
        <v>0.9</v>
      </c>
      <c r="K84" s="159" t="s">
        <v>580</v>
      </c>
      <c r="L84" s="159" t="s">
        <v>581</v>
      </c>
      <c r="M84" s="160" t="s">
        <v>328</v>
      </c>
      <c r="N84" s="160" t="s">
        <v>407</v>
      </c>
      <c r="O84" s="160" t="s">
        <v>396</v>
      </c>
      <c r="P84" s="196" t="s">
        <v>189</v>
      </c>
      <c r="Q84" s="196" t="s">
        <v>369</v>
      </c>
      <c r="R84" s="197">
        <v>45292</v>
      </c>
      <c r="S84" s="197">
        <v>45657</v>
      </c>
      <c r="T84" s="160" t="s">
        <v>1268</v>
      </c>
      <c r="U84" s="160" t="s">
        <v>582</v>
      </c>
      <c r="V84" s="160" t="s">
        <v>583</v>
      </c>
      <c r="W84" s="160" t="s">
        <v>580</v>
      </c>
      <c r="X84" s="160" t="s">
        <v>337</v>
      </c>
      <c r="Y84" s="160" t="s">
        <v>673</v>
      </c>
      <c r="Z84" s="160">
        <v>0</v>
      </c>
      <c r="AA84" s="265">
        <v>0.9</v>
      </c>
      <c r="AB84" s="265">
        <v>0.9</v>
      </c>
      <c r="AC84" s="265">
        <v>0.9</v>
      </c>
      <c r="AD84" s="265">
        <v>0.9</v>
      </c>
      <c r="AE84" s="265">
        <v>0.9</v>
      </c>
    </row>
    <row r="85" spans="1:31" s="90" customFormat="1" ht="54" customHeight="1" x14ac:dyDescent="0.25">
      <c r="A85" s="158">
        <v>74</v>
      </c>
      <c r="B85" s="193" t="s">
        <v>362</v>
      </c>
      <c r="C85" s="193" t="s">
        <v>1261</v>
      </c>
      <c r="D85" s="193" t="s">
        <v>622</v>
      </c>
      <c r="E85" s="193" t="s">
        <v>1269</v>
      </c>
      <c r="F85" s="507" t="s">
        <v>1270</v>
      </c>
      <c r="G85" s="508"/>
      <c r="H85" s="509"/>
      <c r="I85" s="159" t="s">
        <v>584</v>
      </c>
      <c r="J85" s="160">
        <v>1</v>
      </c>
      <c r="K85" s="159" t="s">
        <v>585</v>
      </c>
      <c r="L85" s="159" t="s">
        <v>581</v>
      </c>
      <c r="M85" s="160" t="s">
        <v>328</v>
      </c>
      <c r="N85" s="160" t="s">
        <v>407</v>
      </c>
      <c r="O85" s="160" t="s">
        <v>396</v>
      </c>
      <c r="P85" s="196" t="s">
        <v>189</v>
      </c>
      <c r="Q85" s="196" t="s">
        <v>369</v>
      </c>
      <c r="R85" s="197">
        <v>45292</v>
      </c>
      <c r="S85" s="197">
        <v>45657</v>
      </c>
      <c r="T85" s="160" t="s">
        <v>860</v>
      </c>
      <c r="U85" s="160" t="s">
        <v>876</v>
      </c>
      <c r="V85" s="160" t="s">
        <v>586</v>
      </c>
      <c r="W85" s="160" t="s">
        <v>585</v>
      </c>
      <c r="X85" s="160" t="s">
        <v>337</v>
      </c>
      <c r="Y85" s="160" t="s">
        <v>673</v>
      </c>
      <c r="Z85" s="160">
        <v>0</v>
      </c>
      <c r="AA85" s="160">
        <v>1</v>
      </c>
      <c r="AB85" s="160">
        <v>1</v>
      </c>
      <c r="AC85" s="160">
        <v>1</v>
      </c>
      <c r="AD85" s="160">
        <v>1</v>
      </c>
      <c r="AE85" s="160">
        <v>1</v>
      </c>
    </row>
    <row r="86" spans="1:31" s="90" customFormat="1" ht="72" customHeight="1" x14ac:dyDescent="0.25">
      <c r="A86" s="158">
        <v>75</v>
      </c>
      <c r="B86" s="193" t="s">
        <v>362</v>
      </c>
      <c r="C86" s="193" t="s">
        <v>1261</v>
      </c>
      <c r="D86" s="193" t="s">
        <v>624</v>
      </c>
      <c r="E86" s="193" t="s">
        <v>627</v>
      </c>
      <c r="F86" s="507" t="s">
        <v>578</v>
      </c>
      <c r="G86" s="508"/>
      <c r="H86" s="509"/>
      <c r="I86" s="159" t="s">
        <v>587</v>
      </c>
      <c r="J86" s="160">
        <v>0.85</v>
      </c>
      <c r="K86" s="159" t="s">
        <v>588</v>
      </c>
      <c r="L86" s="159" t="s">
        <v>581</v>
      </c>
      <c r="M86" s="160" t="s">
        <v>328</v>
      </c>
      <c r="N86" s="160" t="s">
        <v>407</v>
      </c>
      <c r="O86" s="160" t="s">
        <v>396</v>
      </c>
      <c r="P86" s="196" t="s">
        <v>189</v>
      </c>
      <c r="Q86" s="196" t="s">
        <v>369</v>
      </c>
      <c r="R86" s="197">
        <v>45292</v>
      </c>
      <c r="S86" s="197">
        <v>45657</v>
      </c>
      <c r="T86" s="160" t="s">
        <v>861</v>
      </c>
      <c r="U86" s="160" t="s">
        <v>589</v>
      </c>
      <c r="V86" s="160" t="s">
        <v>590</v>
      </c>
      <c r="W86" s="160" t="s">
        <v>588</v>
      </c>
      <c r="X86" s="160" t="s">
        <v>337</v>
      </c>
      <c r="Y86" s="160" t="s">
        <v>673</v>
      </c>
      <c r="Z86" s="160">
        <v>0</v>
      </c>
      <c r="AA86" s="265">
        <v>0.85</v>
      </c>
      <c r="AB86" s="265">
        <v>0.85</v>
      </c>
      <c r="AC86" s="265">
        <v>0.85</v>
      </c>
      <c r="AD86" s="265">
        <v>0.85</v>
      </c>
      <c r="AE86" s="265">
        <v>0.85</v>
      </c>
    </row>
    <row r="87" spans="1:31" s="90" customFormat="1" ht="99.75" customHeight="1" x14ac:dyDescent="0.25">
      <c r="A87" s="158">
        <v>76</v>
      </c>
      <c r="B87" s="193" t="s">
        <v>362</v>
      </c>
      <c r="C87" s="193" t="s">
        <v>1261</v>
      </c>
      <c r="D87" s="193" t="s">
        <v>625</v>
      </c>
      <c r="E87" s="193" t="s">
        <v>623</v>
      </c>
      <c r="F87" s="507" t="s">
        <v>591</v>
      </c>
      <c r="G87" s="508"/>
      <c r="H87" s="509"/>
      <c r="I87" s="193" t="s">
        <v>592</v>
      </c>
      <c r="J87" s="208" t="s">
        <v>1340</v>
      </c>
      <c r="K87" s="193" t="s">
        <v>593</v>
      </c>
      <c r="L87" s="193" t="s">
        <v>594</v>
      </c>
      <c r="M87" s="266" t="s">
        <v>328</v>
      </c>
      <c r="N87" s="266" t="s">
        <v>415</v>
      </c>
      <c r="O87" s="266" t="s">
        <v>410</v>
      </c>
      <c r="P87" s="266" t="s">
        <v>370</v>
      </c>
      <c r="Q87" s="196" t="s">
        <v>286</v>
      </c>
      <c r="R87" s="197">
        <v>45292</v>
      </c>
      <c r="S87" s="197">
        <v>45657</v>
      </c>
      <c r="T87" s="266" t="s">
        <v>1341</v>
      </c>
      <c r="U87" s="266" t="s">
        <v>1342</v>
      </c>
      <c r="V87" s="266" t="s">
        <v>595</v>
      </c>
      <c r="W87" s="266" t="s">
        <v>596</v>
      </c>
      <c r="X87" s="208" t="s">
        <v>325</v>
      </c>
      <c r="Y87" s="208" t="s">
        <v>673</v>
      </c>
      <c r="Z87" s="160">
        <v>0</v>
      </c>
      <c r="AA87" s="210">
        <v>1</v>
      </c>
      <c r="AB87" s="210">
        <v>1</v>
      </c>
      <c r="AC87" s="210">
        <v>1</v>
      </c>
      <c r="AD87" s="210">
        <v>1</v>
      </c>
      <c r="AE87" s="210">
        <v>1</v>
      </c>
    </row>
    <row r="88" spans="1:31" s="90" customFormat="1" ht="114.75" x14ac:dyDescent="0.25">
      <c r="A88" s="158">
        <v>77</v>
      </c>
      <c r="B88" s="193" t="s">
        <v>362</v>
      </c>
      <c r="C88" s="193" t="s">
        <v>1261</v>
      </c>
      <c r="D88" s="193" t="s">
        <v>625</v>
      </c>
      <c r="E88" s="193" t="s">
        <v>623</v>
      </c>
      <c r="F88" s="507" t="s">
        <v>597</v>
      </c>
      <c r="G88" s="508"/>
      <c r="H88" s="509"/>
      <c r="I88" s="193" t="s">
        <v>598</v>
      </c>
      <c r="J88" s="208" t="s">
        <v>599</v>
      </c>
      <c r="K88" s="193" t="s">
        <v>600</v>
      </c>
      <c r="L88" s="193" t="s">
        <v>594</v>
      </c>
      <c r="M88" s="266" t="s">
        <v>328</v>
      </c>
      <c r="N88" s="266" t="s">
        <v>415</v>
      </c>
      <c r="O88" s="266" t="s">
        <v>410</v>
      </c>
      <c r="P88" s="266" t="s">
        <v>370</v>
      </c>
      <c r="Q88" s="196" t="s">
        <v>286</v>
      </c>
      <c r="R88" s="197">
        <v>45323</v>
      </c>
      <c r="S88" s="197">
        <v>45626</v>
      </c>
      <c r="T88" s="266" t="s">
        <v>1271</v>
      </c>
      <c r="U88" s="266" t="s">
        <v>1339</v>
      </c>
      <c r="V88" s="266" t="s">
        <v>601</v>
      </c>
      <c r="W88" s="266" t="s">
        <v>602</v>
      </c>
      <c r="X88" s="266" t="s">
        <v>120</v>
      </c>
      <c r="Y88" s="208" t="s">
        <v>662</v>
      </c>
      <c r="Z88" s="160">
        <v>0</v>
      </c>
      <c r="AA88" s="208">
        <v>10</v>
      </c>
      <c r="AB88" s="208">
        <v>2</v>
      </c>
      <c r="AC88" s="208">
        <v>3</v>
      </c>
      <c r="AD88" s="208">
        <v>3</v>
      </c>
      <c r="AE88" s="208">
        <v>2</v>
      </c>
    </row>
    <row r="89" spans="1:31" s="90" customFormat="1" ht="88.5" customHeight="1" x14ac:dyDescent="0.25">
      <c r="A89" s="158">
        <v>78</v>
      </c>
      <c r="B89" s="193" t="s">
        <v>362</v>
      </c>
      <c r="C89" s="193" t="s">
        <v>1261</v>
      </c>
      <c r="D89" s="193" t="s">
        <v>625</v>
      </c>
      <c r="E89" s="193" t="s">
        <v>623</v>
      </c>
      <c r="F89" s="510" t="s">
        <v>603</v>
      </c>
      <c r="G89" s="510"/>
      <c r="H89" s="510"/>
      <c r="I89" s="193" t="s">
        <v>604</v>
      </c>
      <c r="J89" s="208" t="s">
        <v>605</v>
      </c>
      <c r="K89" s="193" t="s">
        <v>606</v>
      </c>
      <c r="L89" s="193" t="s">
        <v>594</v>
      </c>
      <c r="M89" s="266" t="s">
        <v>328</v>
      </c>
      <c r="N89" s="266" t="s">
        <v>415</v>
      </c>
      <c r="O89" s="266" t="s">
        <v>410</v>
      </c>
      <c r="P89" s="266" t="s">
        <v>370</v>
      </c>
      <c r="Q89" s="196" t="s">
        <v>286</v>
      </c>
      <c r="R89" s="197">
        <v>45323</v>
      </c>
      <c r="S89" s="197">
        <v>45626</v>
      </c>
      <c r="T89" s="266" t="s">
        <v>1273</v>
      </c>
      <c r="U89" s="266" t="s">
        <v>1272</v>
      </c>
      <c r="V89" s="266" t="s">
        <v>1274</v>
      </c>
      <c r="W89" s="266" t="s">
        <v>607</v>
      </c>
      <c r="X89" s="266" t="s">
        <v>120</v>
      </c>
      <c r="Y89" s="208" t="s">
        <v>662</v>
      </c>
      <c r="Z89" s="160">
        <v>0</v>
      </c>
      <c r="AA89" s="208">
        <v>10</v>
      </c>
      <c r="AB89" s="208">
        <v>2</v>
      </c>
      <c r="AC89" s="208">
        <v>3</v>
      </c>
      <c r="AD89" s="208">
        <v>3</v>
      </c>
      <c r="AE89" s="208">
        <v>2</v>
      </c>
    </row>
    <row r="90" spans="1:31" s="90" customFormat="1" ht="72.75" customHeight="1" x14ac:dyDescent="0.25">
      <c r="A90" s="158">
        <v>79</v>
      </c>
      <c r="B90" s="193" t="s">
        <v>362</v>
      </c>
      <c r="C90" s="193" t="s">
        <v>361</v>
      </c>
      <c r="D90" s="193" t="s">
        <v>1267</v>
      </c>
      <c r="E90" s="193" t="s">
        <v>1276</v>
      </c>
      <c r="F90" s="507" t="s">
        <v>633</v>
      </c>
      <c r="G90" s="508"/>
      <c r="H90" s="509"/>
      <c r="I90" s="159" t="s">
        <v>634</v>
      </c>
      <c r="J90" s="165" t="s">
        <v>1275</v>
      </c>
      <c r="K90" s="226" t="s">
        <v>635</v>
      </c>
      <c r="L90" s="226" t="s">
        <v>636</v>
      </c>
      <c r="M90" s="161" t="s">
        <v>328</v>
      </c>
      <c r="N90" s="161" t="s">
        <v>412</v>
      </c>
      <c r="O90" s="161" t="s">
        <v>405</v>
      </c>
      <c r="P90" s="161" t="s">
        <v>189</v>
      </c>
      <c r="Q90" s="196" t="s">
        <v>375</v>
      </c>
      <c r="R90" s="197">
        <v>45292</v>
      </c>
      <c r="S90" s="197">
        <v>45657</v>
      </c>
      <c r="T90" s="267" t="s">
        <v>637</v>
      </c>
      <c r="U90" s="268" t="s">
        <v>878</v>
      </c>
      <c r="V90" s="166" t="s">
        <v>638</v>
      </c>
      <c r="W90" s="166" t="s">
        <v>879</v>
      </c>
      <c r="X90" s="166" t="s">
        <v>325</v>
      </c>
      <c r="Y90" s="164" t="s">
        <v>673</v>
      </c>
      <c r="Z90" s="160">
        <v>0</v>
      </c>
      <c r="AA90" s="221">
        <v>1</v>
      </c>
      <c r="AB90" s="221">
        <v>1</v>
      </c>
      <c r="AC90" s="221">
        <v>1</v>
      </c>
      <c r="AD90" s="221">
        <v>1</v>
      </c>
      <c r="AE90" s="221">
        <v>1</v>
      </c>
    </row>
    <row r="91" spans="1:31" s="90" customFormat="1" ht="105" x14ac:dyDescent="0.25">
      <c r="A91" s="158">
        <v>80</v>
      </c>
      <c r="B91" s="193" t="s">
        <v>362</v>
      </c>
      <c r="C91" s="193" t="s">
        <v>1261</v>
      </c>
      <c r="D91" s="193" t="s">
        <v>1267</v>
      </c>
      <c r="E91" s="193" t="s">
        <v>1276</v>
      </c>
      <c r="F91" s="507" t="s">
        <v>639</v>
      </c>
      <c r="G91" s="508"/>
      <c r="H91" s="509"/>
      <c r="I91" s="159" t="s">
        <v>634</v>
      </c>
      <c r="J91" s="165" t="s">
        <v>640</v>
      </c>
      <c r="K91" s="226" t="s">
        <v>641</v>
      </c>
      <c r="L91" s="226" t="s">
        <v>636</v>
      </c>
      <c r="M91" s="161" t="s">
        <v>328</v>
      </c>
      <c r="N91" s="161" t="s">
        <v>412</v>
      </c>
      <c r="O91" s="161" t="s">
        <v>405</v>
      </c>
      <c r="P91" s="161" t="s">
        <v>189</v>
      </c>
      <c r="Q91" s="196" t="s">
        <v>375</v>
      </c>
      <c r="R91" s="197">
        <v>45292</v>
      </c>
      <c r="S91" s="197">
        <v>45657</v>
      </c>
      <c r="T91" s="267" t="s">
        <v>642</v>
      </c>
      <c r="U91" s="268" t="s">
        <v>880</v>
      </c>
      <c r="V91" s="166" t="s">
        <v>643</v>
      </c>
      <c r="W91" s="166" t="s">
        <v>879</v>
      </c>
      <c r="X91" s="166" t="s">
        <v>325</v>
      </c>
      <c r="Y91" s="164" t="s">
        <v>673</v>
      </c>
      <c r="Z91" s="160">
        <v>0</v>
      </c>
      <c r="AA91" s="221">
        <v>1</v>
      </c>
      <c r="AB91" s="221">
        <v>1</v>
      </c>
      <c r="AC91" s="221">
        <v>1</v>
      </c>
      <c r="AD91" s="221">
        <v>1</v>
      </c>
      <c r="AE91" s="221">
        <v>1</v>
      </c>
    </row>
    <row r="92" spans="1:31" s="90" customFormat="1" ht="153" x14ac:dyDescent="0.25">
      <c r="A92" s="158">
        <v>81</v>
      </c>
      <c r="B92" s="193" t="s">
        <v>362</v>
      </c>
      <c r="C92" s="193" t="s">
        <v>361</v>
      </c>
      <c r="D92" s="193" t="s">
        <v>625</v>
      </c>
      <c r="E92" s="193" t="s">
        <v>1276</v>
      </c>
      <c r="F92" s="507" t="s">
        <v>644</v>
      </c>
      <c r="G92" s="508"/>
      <c r="H92" s="509"/>
      <c r="I92" s="159" t="s">
        <v>1277</v>
      </c>
      <c r="J92" s="165" t="s">
        <v>645</v>
      </c>
      <c r="K92" s="163" t="s">
        <v>646</v>
      </c>
      <c r="L92" s="226" t="s">
        <v>636</v>
      </c>
      <c r="M92" s="161" t="s">
        <v>328</v>
      </c>
      <c r="N92" s="161" t="s">
        <v>412</v>
      </c>
      <c r="O92" s="161" t="s">
        <v>405</v>
      </c>
      <c r="P92" s="161" t="s">
        <v>189</v>
      </c>
      <c r="Q92" s="196" t="s">
        <v>375</v>
      </c>
      <c r="R92" s="168">
        <v>45292</v>
      </c>
      <c r="S92" s="168">
        <v>45657</v>
      </c>
      <c r="T92" s="269" t="s">
        <v>647</v>
      </c>
      <c r="U92" s="270" t="s">
        <v>881</v>
      </c>
      <c r="V92" s="166" t="s">
        <v>648</v>
      </c>
      <c r="W92" s="166" t="s">
        <v>879</v>
      </c>
      <c r="X92" s="166" t="s">
        <v>325</v>
      </c>
      <c r="Y92" s="164" t="s">
        <v>673</v>
      </c>
      <c r="Z92" s="160">
        <v>0</v>
      </c>
      <c r="AA92" s="221">
        <v>1</v>
      </c>
      <c r="AB92" s="221">
        <v>1</v>
      </c>
      <c r="AC92" s="221">
        <v>1</v>
      </c>
      <c r="AD92" s="221">
        <v>1</v>
      </c>
      <c r="AE92" s="221">
        <v>1</v>
      </c>
    </row>
    <row r="93" spans="1:31" s="90" customFormat="1" ht="114.75" x14ac:dyDescent="0.25">
      <c r="A93" s="158">
        <v>82</v>
      </c>
      <c r="B93" s="193" t="s">
        <v>362</v>
      </c>
      <c r="C93" s="193" t="s">
        <v>361</v>
      </c>
      <c r="D93" s="193" t="s">
        <v>625</v>
      </c>
      <c r="E93" s="193" t="s">
        <v>1276</v>
      </c>
      <c r="F93" s="507" t="s">
        <v>649</v>
      </c>
      <c r="G93" s="508"/>
      <c r="H93" s="509"/>
      <c r="I93" s="159" t="s">
        <v>634</v>
      </c>
      <c r="J93" s="165" t="s">
        <v>650</v>
      </c>
      <c r="K93" s="163" t="s">
        <v>651</v>
      </c>
      <c r="L93" s="226" t="s">
        <v>636</v>
      </c>
      <c r="M93" s="163" t="s">
        <v>328</v>
      </c>
      <c r="N93" s="161" t="s">
        <v>412</v>
      </c>
      <c r="O93" s="161" t="s">
        <v>405</v>
      </c>
      <c r="P93" s="161" t="s">
        <v>189</v>
      </c>
      <c r="Q93" s="196" t="s">
        <v>375</v>
      </c>
      <c r="R93" s="197">
        <v>45292</v>
      </c>
      <c r="S93" s="197">
        <v>45657</v>
      </c>
      <c r="T93" s="269" t="s">
        <v>652</v>
      </c>
      <c r="U93" s="270" t="s">
        <v>882</v>
      </c>
      <c r="V93" s="166" t="s">
        <v>653</v>
      </c>
      <c r="W93" s="166" t="s">
        <v>879</v>
      </c>
      <c r="X93" s="166" t="s">
        <v>325</v>
      </c>
      <c r="Y93" s="164" t="s">
        <v>673</v>
      </c>
      <c r="Z93" s="160">
        <v>0</v>
      </c>
      <c r="AA93" s="221">
        <v>0.7</v>
      </c>
      <c r="AB93" s="221">
        <v>0</v>
      </c>
      <c r="AC93" s="221">
        <v>0.7</v>
      </c>
      <c r="AD93" s="221">
        <v>0</v>
      </c>
      <c r="AE93" s="221">
        <v>0.7</v>
      </c>
    </row>
    <row r="94" spans="1:31" s="90" customFormat="1" ht="75" customHeight="1" x14ac:dyDescent="0.25">
      <c r="A94" s="158">
        <v>83</v>
      </c>
      <c r="B94" s="193" t="s">
        <v>362</v>
      </c>
      <c r="C94" s="193" t="s">
        <v>392</v>
      </c>
      <c r="D94" s="193" t="s">
        <v>630</v>
      </c>
      <c r="E94" s="193" t="s">
        <v>628</v>
      </c>
      <c r="F94" s="511" t="s">
        <v>608</v>
      </c>
      <c r="G94" s="511"/>
      <c r="H94" s="511"/>
      <c r="I94" s="228" t="s">
        <v>610</v>
      </c>
      <c r="J94" s="271">
        <v>1</v>
      </c>
      <c r="K94" s="230" t="s">
        <v>611</v>
      </c>
      <c r="L94" s="272" t="s">
        <v>619</v>
      </c>
      <c r="M94" s="273" t="s">
        <v>328</v>
      </c>
      <c r="N94" s="273" t="s">
        <v>189</v>
      </c>
      <c r="O94" s="273" t="s">
        <v>357</v>
      </c>
      <c r="P94" s="273" t="s">
        <v>117</v>
      </c>
      <c r="Q94" s="196" t="s">
        <v>273</v>
      </c>
      <c r="R94" s="197">
        <v>45293</v>
      </c>
      <c r="S94" s="197">
        <v>45657</v>
      </c>
      <c r="T94" s="273" t="s">
        <v>1278</v>
      </c>
      <c r="U94" s="273" t="s">
        <v>613</v>
      </c>
      <c r="V94" s="274" t="s">
        <v>614</v>
      </c>
      <c r="W94" s="274" t="s">
        <v>618</v>
      </c>
      <c r="X94" s="274" t="s">
        <v>120</v>
      </c>
      <c r="Y94" s="275" t="s">
        <v>673</v>
      </c>
      <c r="Z94" s="160">
        <v>0</v>
      </c>
      <c r="AA94" s="276">
        <v>1</v>
      </c>
      <c r="AB94" s="277">
        <v>0.1</v>
      </c>
      <c r="AC94" s="278">
        <v>0.2</v>
      </c>
      <c r="AD94" s="279">
        <v>0.5</v>
      </c>
      <c r="AE94" s="280">
        <v>0.2</v>
      </c>
    </row>
    <row r="95" spans="1:31" s="90" customFormat="1" ht="95.25" customHeight="1" x14ac:dyDescent="0.25">
      <c r="A95" s="158">
        <v>84</v>
      </c>
      <c r="B95" s="193" t="s">
        <v>362</v>
      </c>
      <c r="C95" s="193" t="s">
        <v>392</v>
      </c>
      <c r="D95" s="193" t="s">
        <v>631</v>
      </c>
      <c r="E95" s="193" t="s">
        <v>629</v>
      </c>
      <c r="F95" s="511" t="s">
        <v>609</v>
      </c>
      <c r="G95" s="511"/>
      <c r="H95" s="511"/>
      <c r="I95" s="228" t="s">
        <v>617</v>
      </c>
      <c r="J95" s="271">
        <v>1</v>
      </c>
      <c r="K95" s="230" t="s">
        <v>616</v>
      </c>
      <c r="L95" s="272" t="s">
        <v>619</v>
      </c>
      <c r="M95" s="273" t="s">
        <v>328</v>
      </c>
      <c r="N95" s="273" t="s">
        <v>189</v>
      </c>
      <c r="O95" s="273" t="s">
        <v>357</v>
      </c>
      <c r="P95" s="273" t="s">
        <v>117</v>
      </c>
      <c r="Q95" s="196" t="s">
        <v>273</v>
      </c>
      <c r="R95" s="197">
        <v>45293</v>
      </c>
      <c r="S95" s="197">
        <v>45657</v>
      </c>
      <c r="T95" s="281" t="s">
        <v>1279</v>
      </c>
      <c r="U95" s="282" t="s">
        <v>615</v>
      </c>
      <c r="V95" s="274" t="s">
        <v>1280</v>
      </c>
      <c r="W95" s="274" t="s">
        <v>620</v>
      </c>
      <c r="X95" s="274" t="s">
        <v>120</v>
      </c>
      <c r="Y95" s="275" t="s">
        <v>673</v>
      </c>
      <c r="Z95" s="160">
        <v>0</v>
      </c>
      <c r="AA95" s="276">
        <v>1</v>
      </c>
      <c r="AB95" s="277">
        <v>0.1</v>
      </c>
      <c r="AC95" s="278">
        <v>0.2</v>
      </c>
      <c r="AD95" s="279">
        <v>0.5</v>
      </c>
      <c r="AE95" s="280">
        <v>0.2</v>
      </c>
    </row>
    <row r="96" spans="1:31" s="90" customFormat="1" ht="98.25" customHeight="1" x14ac:dyDescent="0.25">
      <c r="A96" s="158">
        <v>85</v>
      </c>
      <c r="B96" s="193" t="s">
        <v>362</v>
      </c>
      <c r="C96" s="193" t="s">
        <v>361</v>
      </c>
      <c r="D96" s="193" t="s">
        <v>1267</v>
      </c>
      <c r="E96" s="193" t="s">
        <v>623</v>
      </c>
      <c r="F96" s="511" t="s">
        <v>1056</v>
      </c>
      <c r="G96" s="511"/>
      <c r="H96" s="511"/>
      <c r="I96" s="228" t="s">
        <v>1057</v>
      </c>
      <c r="J96" s="271">
        <v>1</v>
      </c>
      <c r="K96" s="230" t="s">
        <v>1058</v>
      </c>
      <c r="L96" s="272" t="s">
        <v>1059</v>
      </c>
      <c r="M96" s="283" t="s">
        <v>121</v>
      </c>
      <c r="N96" s="273" t="s">
        <v>189</v>
      </c>
      <c r="O96" s="273" t="s">
        <v>189</v>
      </c>
      <c r="P96" s="273" t="s">
        <v>632</v>
      </c>
      <c r="Q96" s="196" t="s">
        <v>1173</v>
      </c>
      <c r="R96" s="197">
        <v>45308</v>
      </c>
      <c r="S96" s="197">
        <v>45528</v>
      </c>
      <c r="T96" s="281" t="s">
        <v>1060</v>
      </c>
      <c r="U96" s="282" t="s">
        <v>1281</v>
      </c>
      <c r="V96" s="274" t="s">
        <v>1061</v>
      </c>
      <c r="W96" s="274" t="s">
        <v>1062</v>
      </c>
      <c r="X96" s="274" t="s">
        <v>120</v>
      </c>
      <c r="Y96" s="275" t="s">
        <v>1063</v>
      </c>
      <c r="Z96" s="264">
        <v>0.4</v>
      </c>
      <c r="AA96" s="276">
        <v>0.6</v>
      </c>
      <c r="AB96" s="277">
        <v>0.2</v>
      </c>
      <c r="AC96" s="278">
        <v>0.2</v>
      </c>
      <c r="AD96" s="279">
        <v>0.2</v>
      </c>
      <c r="AE96" s="280">
        <v>0</v>
      </c>
    </row>
    <row r="97" spans="1:31" s="90" customFormat="1" ht="48.75" customHeight="1" x14ac:dyDescent="0.25">
      <c r="A97" s="158">
        <v>86</v>
      </c>
      <c r="B97" s="193" t="s">
        <v>362</v>
      </c>
      <c r="C97" s="193" t="s">
        <v>361</v>
      </c>
      <c r="D97" s="193" t="s">
        <v>1267</v>
      </c>
      <c r="E97" s="193" t="s">
        <v>623</v>
      </c>
      <c r="F97" s="511" t="s">
        <v>1064</v>
      </c>
      <c r="G97" s="511"/>
      <c r="H97" s="511"/>
      <c r="I97" s="228" t="s">
        <v>1065</v>
      </c>
      <c r="J97" s="271">
        <v>1</v>
      </c>
      <c r="K97" s="230" t="s">
        <v>1066</v>
      </c>
      <c r="L97" s="272" t="s">
        <v>1059</v>
      </c>
      <c r="M97" s="283" t="s">
        <v>121</v>
      </c>
      <c r="N97" s="273" t="s">
        <v>189</v>
      </c>
      <c r="O97" s="273" t="s">
        <v>189</v>
      </c>
      <c r="P97" s="273" t="s">
        <v>632</v>
      </c>
      <c r="Q97" s="196" t="s">
        <v>1173</v>
      </c>
      <c r="R97" s="197">
        <v>45308</v>
      </c>
      <c r="S97" s="197">
        <v>45449</v>
      </c>
      <c r="T97" s="281" t="s">
        <v>1067</v>
      </c>
      <c r="U97" s="282" t="s">
        <v>1282</v>
      </c>
      <c r="V97" s="274" t="s">
        <v>1283</v>
      </c>
      <c r="W97" s="274" t="s">
        <v>1068</v>
      </c>
      <c r="X97" s="274" t="s">
        <v>120</v>
      </c>
      <c r="Y97" s="275" t="s">
        <v>1063</v>
      </c>
      <c r="Z97" s="264">
        <v>0.5</v>
      </c>
      <c r="AA97" s="276">
        <v>0.5</v>
      </c>
      <c r="AB97" s="277">
        <v>0</v>
      </c>
      <c r="AC97" s="278">
        <v>0</v>
      </c>
      <c r="AD97" s="279">
        <v>0</v>
      </c>
      <c r="AE97" s="280">
        <v>0</v>
      </c>
    </row>
    <row r="98" spans="1:31" s="90" customFormat="1" ht="85.5" customHeight="1" x14ac:dyDescent="0.25">
      <c r="A98" s="158">
        <v>87</v>
      </c>
      <c r="B98" s="193" t="s">
        <v>362</v>
      </c>
      <c r="C98" s="193" t="s">
        <v>361</v>
      </c>
      <c r="D98" s="193" t="s">
        <v>1267</v>
      </c>
      <c r="E98" s="193" t="s">
        <v>623</v>
      </c>
      <c r="F98" s="511" t="s">
        <v>1284</v>
      </c>
      <c r="G98" s="511"/>
      <c r="H98" s="511"/>
      <c r="I98" s="228" t="s">
        <v>1069</v>
      </c>
      <c r="J98" s="271">
        <v>1</v>
      </c>
      <c r="K98" s="230" t="s">
        <v>1070</v>
      </c>
      <c r="L98" s="272" t="s">
        <v>1059</v>
      </c>
      <c r="M98" s="283" t="s">
        <v>121</v>
      </c>
      <c r="N98" s="273" t="s">
        <v>189</v>
      </c>
      <c r="O98" s="273" t="s">
        <v>189</v>
      </c>
      <c r="P98" s="273" t="s">
        <v>632</v>
      </c>
      <c r="Q98" s="196" t="s">
        <v>1173</v>
      </c>
      <c r="R98" s="197">
        <v>45308</v>
      </c>
      <c r="S98" s="197">
        <v>45528</v>
      </c>
      <c r="T98" s="281" t="s">
        <v>1285</v>
      </c>
      <c r="U98" s="282" t="s">
        <v>1286</v>
      </c>
      <c r="V98" s="274" t="s">
        <v>1071</v>
      </c>
      <c r="W98" s="274" t="s">
        <v>1072</v>
      </c>
      <c r="X98" s="274" t="s">
        <v>120</v>
      </c>
      <c r="Y98" s="275" t="s">
        <v>1063</v>
      </c>
      <c r="Z98" s="264">
        <v>0.1</v>
      </c>
      <c r="AA98" s="276">
        <v>0.9</v>
      </c>
      <c r="AB98" s="277">
        <v>0.3</v>
      </c>
      <c r="AC98" s="278">
        <v>0.3</v>
      </c>
      <c r="AD98" s="279">
        <v>0.3</v>
      </c>
      <c r="AE98" s="280">
        <v>0</v>
      </c>
    </row>
    <row r="99" spans="1:31" s="90" customFormat="1" ht="82.5" customHeight="1" x14ac:dyDescent="0.25">
      <c r="A99" s="158">
        <v>88</v>
      </c>
      <c r="B99" s="284" t="s">
        <v>362</v>
      </c>
      <c r="C99" s="284" t="s">
        <v>361</v>
      </c>
      <c r="D99" s="193" t="s">
        <v>1267</v>
      </c>
      <c r="E99" s="193" t="s">
        <v>623</v>
      </c>
      <c r="F99" s="531" t="s">
        <v>901</v>
      </c>
      <c r="G99" s="532"/>
      <c r="H99" s="533"/>
      <c r="I99" s="285" t="s">
        <v>902</v>
      </c>
      <c r="J99" s="285" t="s">
        <v>903</v>
      </c>
      <c r="K99" s="286" t="s">
        <v>904</v>
      </c>
      <c r="L99" s="287" t="s">
        <v>905</v>
      </c>
      <c r="M99" s="286" t="s">
        <v>906</v>
      </c>
      <c r="N99" s="286" t="s">
        <v>907</v>
      </c>
      <c r="O99" s="273" t="s">
        <v>189</v>
      </c>
      <c r="P99" s="286" t="s">
        <v>413</v>
      </c>
      <c r="Q99" s="196" t="s">
        <v>290</v>
      </c>
      <c r="R99" s="288">
        <v>45292</v>
      </c>
      <c r="S99" s="289">
        <v>45657</v>
      </c>
      <c r="T99" s="290" t="s">
        <v>1287</v>
      </c>
      <c r="U99" s="290" t="s">
        <v>1288</v>
      </c>
      <c r="V99" s="290" t="s">
        <v>908</v>
      </c>
      <c r="W99" s="290" t="s">
        <v>909</v>
      </c>
      <c r="X99" s="274" t="s">
        <v>120</v>
      </c>
      <c r="Y99" s="275" t="s">
        <v>673</v>
      </c>
      <c r="Z99" s="160">
        <v>0</v>
      </c>
      <c r="AA99" s="290">
        <v>0.9</v>
      </c>
      <c r="AB99" s="291">
        <v>0.1</v>
      </c>
      <c r="AC99" s="291">
        <v>0.1</v>
      </c>
      <c r="AD99" s="292">
        <v>0.5</v>
      </c>
      <c r="AE99" s="292">
        <v>0.3</v>
      </c>
    </row>
    <row r="100" spans="1:31" s="90" customFormat="1" ht="75" customHeight="1" x14ac:dyDescent="0.25">
      <c r="A100" s="158">
        <v>89</v>
      </c>
      <c r="B100" s="284" t="s">
        <v>362</v>
      </c>
      <c r="C100" s="284" t="s">
        <v>361</v>
      </c>
      <c r="D100" s="193" t="s">
        <v>1267</v>
      </c>
      <c r="E100" s="193" t="s">
        <v>623</v>
      </c>
      <c r="F100" s="531" t="s">
        <v>910</v>
      </c>
      <c r="G100" s="532"/>
      <c r="H100" s="533"/>
      <c r="I100" s="285" t="s">
        <v>911</v>
      </c>
      <c r="J100" s="285" t="s">
        <v>912</v>
      </c>
      <c r="K100" s="285" t="s">
        <v>913</v>
      </c>
      <c r="L100" s="287" t="s">
        <v>905</v>
      </c>
      <c r="M100" s="287" t="s">
        <v>906</v>
      </c>
      <c r="N100" s="286" t="s">
        <v>907</v>
      </c>
      <c r="O100" s="273" t="s">
        <v>189</v>
      </c>
      <c r="P100" s="286" t="s">
        <v>413</v>
      </c>
      <c r="Q100" s="196" t="s">
        <v>290</v>
      </c>
      <c r="R100" s="288">
        <v>45292</v>
      </c>
      <c r="S100" s="289">
        <v>45657</v>
      </c>
      <c r="T100" s="293" t="s">
        <v>914</v>
      </c>
      <c r="U100" s="294" t="s">
        <v>1289</v>
      </c>
      <c r="V100" s="261" t="s">
        <v>915</v>
      </c>
      <c r="W100" s="261" t="s">
        <v>916</v>
      </c>
      <c r="X100" s="274" t="s">
        <v>120</v>
      </c>
      <c r="Y100" s="275" t="s">
        <v>673</v>
      </c>
      <c r="Z100" s="160">
        <v>0</v>
      </c>
      <c r="AA100" s="290">
        <v>0.9</v>
      </c>
      <c r="AB100" s="291">
        <v>0.1</v>
      </c>
      <c r="AC100" s="291">
        <v>0.1</v>
      </c>
      <c r="AD100" s="292">
        <v>0.5</v>
      </c>
      <c r="AE100" s="292">
        <v>0.3</v>
      </c>
    </row>
    <row r="101" spans="1:31" s="90" customFormat="1" ht="44.25" customHeight="1" x14ac:dyDescent="0.25">
      <c r="A101" s="158">
        <v>90</v>
      </c>
      <c r="B101" s="284" t="s">
        <v>362</v>
      </c>
      <c r="C101" s="284" t="s">
        <v>361</v>
      </c>
      <c r="D101" s="193" t="s">
        <v>714</v>
      </c>
      <c r="E101" s="193" t="s">
        <v>623</v>
      </c>
      <c r="F101" s="531" t="s">
        <v>1290</v>
      </c>
      <c r="G101" s="532"/>
      <c r="H101" s="533"/>
      <c r="I101" s="285" t="s">
        <v>1291</v>
      </c>
      <c r="J101" s="285" t="s">
        <v>942</v>
      </c>
      <c r="K101" s="287" t="s">
        <v>1292</v>
      </c>
      <c r="L101" s="287" t="s">
        <v>917</v>
      </c>
      <c r="M101" s="286" t="s">
        <v>328</v>
      </c>
      <c r="N101" s="286" t="s">
        <v>418</v>
      </c>
      <c r="O101" s="286" t="s">
        <v>327</v>
      </c>
      <c r="P101" s="286" t="s">
        <v>189</v>
      </c>
      <c r="Q101" s="196" t="s">
        <v>290</v>
      </c>
      <c r="R101" s="295">
        <v>45292</v>
      </c>
      <c r="S101" s="295">
        <v>45657</v>
      </c>
      <c r="T101" s="296" t="s">
        <v>1293</v>
      </c>
      <c r="U101" s="29" t="s">
        <v>1294</v>
      </c>
      <c r="V101" s="29" t="s">
        <v>1295</v>
      </c>
      <c r="W101" s="29" t="s">
        <v>918</v>
      </c>
      <c r="X101" s="274" t="s">
        <v>120</v>
      </c>
      <c r="Y101" s="275" t="s">
        <v>673</v>
      </c>
      <c r="Z101" s="160">
        <v>0</v>
      </c>
      <c r="AA101" s="29">
        <v>0.9</v>
      </c>
      <c r="AB101" s="29">
        <v>0</v>
      </c>
      <c r="AC101" s="29">
        <v>0.3</v>
      </c>
      <c r="AD101" s="29">
        <v>0.3</v>
      </c>
      <c r="AE101" s="29">
        <v>0.4</v>
      </c>
    </row>
    <row r="102" spans="1:31" s="90" customFormat="1" ht="67.5" customHeight="1" x14ac:dyDescent="0.25">
      <c r="A102" s="158">
        <v>91</v>
      </c>
      <c r="B102" s="284" t="s">
        <v>362</v>
      </c>
      <c r="C102" s="284" t="s">
        <v>361</v>
      </c>
      <c r="D102" s="193" t="s">
        <v>714</v>
      </c>
      <c r="E102" s="193" t="s">
        <v>623</v>
      </c>
      <c r="F102" s="531" t="s">
        <v>1296</v>
      </c>
      <c r="G102" s="532"/>
      <c r="H102" s="533"/>
      <c r="I102" s="285" t="s">
        <v>919</v>
      </c>
      <c r="J102" s="297" t="s">
        <v>920</v>
      </c>
      <c r="K102" s="287" t="s">
        <v>921</v>
      </c>
      <c r="L102" s="298" t="s">
        <v>922</v>
      </c>
      <c r="M102" s="286" t="s">
        <v>328</v>
      </c>
      <c r="N102" s="286" t="s">
        <v>418</v>
      </c>
      <c r="O102" s="286" t="s">
        <v>327</v>
      </c>
      <c r="P102" s="286" t="s">
        <v>189</v>
      </c>
      <c r="Q102" s="196" t="s">
        <v>290</v>
      </c>
      <c r="R102" s="299">
        <v>45292</v>
      </c>
      <c r="S102" s="299">
        <v>45657</v>
      </c>
      <c r="T102" s="29" t="s">
        <v>923</v>
      </c>
      <c r="U102" s="294" t="s">
        <v>1297</v>
      </c>
      <c r="V102" s="29" t="s">
        <v>924</v>
      </c>
      <c r="W102" s="29" t="s">
        <v>921</v>
      </c>
      <c r="X102" s="274" t="s">
        <v>325</v>
      </c>
      <c r="Y102" s="275" t="s">
        <v>673</v>
      </c>
      <c r="Z102" s="160">
        <v>0</v>
      </c>
      <c r="AA102" s="29">
        <v>0.8</v>
      </c>
      <c r="AB102" s="30">
        <v>0</v>
      </c>
      <c r="AC102" s="30">
        <v>0.1</v>
      </c>
      <c r="AD102" s="30">
        <v>0.3</v>
      </c>
      <c r="AE102" s="30">
        <v>0.4</v>
      </c>
    </row>
    <row r="103" spans="1:31" s="90" customFormat="1" ht="37.5" customHeight="1" x14ac:dyDescent="0.25">
      <c r="A103" s="158">
        <v>92</v>
      </c>
      <c r="B103" s="284" t="s">
        <v>362</v>
      </c>
      <c r="C103" s="284" t="s">
        <v>361</v>
      </c>
      <c r="D103" s="193" t="s">
        <v>714</v>
      </c>
      <c r="E103" s="193" t="s">
        <v>623</v>
      </c>
      <c r="F103" s="546" t="s">
        <v>925</v>
      </c>
      <c r="G103" s="547"/>
      <c r="H103" s="548"/>
      <c r="I103" s="300" t="s">
        <v>926</v>
      </c>
      <c r="J103" s="300">
        <v>90</v>
      </c>
      <c r="K103" s="301" t="s">
        <v>927</v>
      </c>
      <c r="L103" s="302" t="s">
        <v>928</v>
      </c>
      <c r="M103" s="301" t="s">
        <v>328</v>
      </c>
      <c r="N103" s="301" t="s">
        <v>398</v>
      </c>
      <c r="O103" s="301" t="s">
        <v>377</v>
      </c>
      <c r="P103" s="301" t="s">
        <v>321</v>
      </c>
      <c r="Q103" s="196" t="s">
        <v>290</v>
      </c>
      <c r="R103" s="303">
        <v>45323</v>
      </c>
      <c r="S103" s="303">
        <v>45656</v>
      </c>
      <c r="T103" s="304" t="s">
        <v>929</v>
      </c>
      <c r="U103" s="305" t="s">
        <v>1298</v>
      </c>
      <c r="V103" s="261" t="s">
        <v>930</v>
      </c>
      <c r="W103" s="261" t="s">
        <v>931</v>
      </c>
      <c r="X103" s="274" t="s">
        <v>120</v>
      </c>
      <c r="Y103" s="275" t="s">
        <v>673</v>
      </c>
      <c r="Z103" s="160">
        <v>0</v>
      </c>
      <c r="AA103" s="306">
        <v>0.9</v>
      </c>
      <c r="AB103" s="307">
        <v>0.1</v>
      </c>
      <c r="AC103" s="307">
        <v>0.1</v>
      </c>
      <c r="AD103" s="306">
        <v>0.3</v>
      </c>
      <c r="AE103" s="306">
        <v>0.5</v>
      </c>
    </row>
    <row r="104" spans="1:31" s="90" customFormat="1" ht="45" customHeight="1" x14ac:dyDescent="0.25">
      <c r="A104" s="158">
        <v>93</v>
      </c>
      <c r="B104" s="284" t="s">
        <v>362</v>
      </c>
      <c r="C104" s="284" t="s">
        <v>361</v>
      </c>
      <c r="D104" s="193" t="s">
        <v>714</v>
      </c>
      <c r="E104" s="193" t="s">
        <v>623</v>
      </c>
      <c r="F104" s="546" t="s">
        <v>932</v>
      </c>
      <c r="G104" s="547"/>
      <c r="H104" s="548"/>
      <c r="I104" s="300" t="s">
        <v>933</v>
      </c>
      <c r="J104" s="308" t="s">
        <v>934</v>
      </c>
      <c r="K104" s="301" t="s">
        <v>935</v>
      </c>
      <c r="L104" s="302" t="s">
        <v>928</v>
      </c>
      <c r="M104" s="301" t="s">
        <v>328</v>
      </c>
      <c r="N104" s="301" t="s">
        <v>398</v>
      </c>
      <c r="O104" s="301" t="s">
        <v>377</v>
      </c>
      <c r="P104" s="309" t="s">
        <v>321</v>
      </c>
      <c r="Q104" s="196" t="s">
        <v>290</v>
      </c>
      <c r="R104" s="303">
        <v>45323</v>
      </c>
      <c r="S104" s="303">
        <v>45656</v>
      </c>
      <c r="T104" s="304" t="s">
        <v>1299</v>
      </c>
      <c r="U104" s="305" t="s">
        <v>1298</v>
      </c>
      <c r="V104" s="261" t="s">
        <v>936</v>
      </c>
      <c r="W104" s="261" t="s">
        <v>931</v>
      </c>
      <c r="X104" s="274" t="s">
        <v>120</v>
      </c>
      <c r="Y104" s="275" t="s">
        <v>673</v>
      </c>
      <c r="Z104" s="160">
        <v>0</v>
      </c>
      <c r="AA104" s="306">
        <v>0.9</v>
      </c>
      <c r="AB104" s="307">
        <v>0.1</v>
      </c>
      <c r="AC104" s="307">
        <v>0.1</v>
      </c>
      <c r="AD104" s="306">
        <v>0.3</v>
      </c>
      <c r="AE104" s="306">
        <v>0.5</v>
      </c>
    </row>
    <row r="105" spans="1:31" s="90" customFormat="1" ht="47.25" customHeight="1" x14ac:dyDescent="0.25">
      <c r="A105" s="158">
        <v>94</v>
      </c>
      <c r="B105" s="284" t="s">
        <v>362</v>
      </c>
      <c r="C105" s="284" t="s">
        <v>361</v>
      </c>
      <c r="D105" s="193" t="s">
        <v>714</v>
      </c>
      <c r="E105" s="193" t="s">
        <v>623</v>
      </c>
      <c r="F105" s="549" t="s">
        <v>1300</v>
      </c>
      <c r="G105" s="550"/>
      <c r="H105" s="551"/>
      <c r="I105" s="310" t="s">
        <v>937</v>
      </c>
      <c r="J105" s="310" t="s">
        <v>938</v>
      </c>
      <c r="K105" s="311" t="s">
        <v>939</v>
      </c>
      <c r="L105" s="312" t="s">
        <v>928</v>
      </c>
      <c r="M105" s="312" t="s">
        <v>328</v>
      </c>
      <c r="N105" s="313" t="s">
        <v>398</v>
      </c>
      <c r="O105" s="311" t="s">
        <v>377</v>
      </c>
      <c r="P105" s="309" t="s">
        <v>395</v>
      </c>
      <c r="Q105" s="196" t="s">
        <v>290</v>
      </c>
      <c r="R105" s="314">
        <v>45323</v>
      </c>
      <c r="S105" s="314">
        <v>45656</v>
      </c>
      <c r="T105" s="315" t="s">
        <v>940</v>
      </c>
      <c r="U105" s="315" t="s">
        <v>1301</v>
      </c>
      <c r="V105" s="316" t="s">
        <v>941</v>
      </c>
      <c r="W105" s="316" t="s">
        <v>931</v>
      </c>
      <c r="X105" s="274" t="s">
        <v>120</v>
      </c>
      <c r="Y105" s="275" t="s">
        <v>673</v>
      </c>
      <c r="Z105" s="160">
        <v>0</v>
      </c>
      <c r="AA105" s="317">
        <v>0.9</v>
      </c>
      <c r="AB105" s="317">
        <v>0.1</v>
      </c>
      <c r="AC105" s="317">
        <v>0.1</v>
      </c>
      <c r="AD105" s="317">
        <v>0.3</v>
      </c>
      <c r="AE105" s="317">
        <v>0.5</v>
      </c>
    </row>
    <row r="106" spans="1:31" s="90" customFormat="1" ht="75" customHeight="1" x14ac:dyDescent="0.25">
      <c r="A106" s="158">
        <v>95</v>
      </c>
      <c r="B106" s="284" t="s">
        <v>362</v>
      </c>
      <c r="C106" s="284" t="s">
        <v>361</v>
      </c>
      <c r="D106" s="193" t="s">
        <v>714</v>
      </c>
      <c r="E106" s="193" t="s">
        <v>623</v>
      </c>
      <c r="F106" s="531" t="s">
        <v>943</v>
      </c>
      <c r="G106" s="532"/>
      <c r="H106" s="533"/>
      <c r="I106" s="285" t="s">
        <v>944</v>
      </c>
      <c r="J106" s="285" t="s">
        <v>945</v>
      </c>
      <c r="K106" s="286" t="s">
        <v>946</v>
      </c>
      <c r="L106" s="318" t="s">
        <v>947</v>
      </c>
      <c r="M106" s="319" t="s">
        <v>328</v>
      </c>
      <c r="N106" s="286" t="s">
        <v>402</v>
      </c>
      <c r="O106" s="319" t="s">
        <v>327</v>
      </c>
      <c r="P106" s="319" t="s">
        <v>404</v>
      </c>
      <c r="Q106" s="196" t="s">
        <v>424</v>
      </c>
      <c r="R106" s="320">
        <v>45292</v>
      </c>
      <c r="S106" s="320">
        <v>45657</v>
      </c>
      <c r="T106" s="29" t="s">
        <v>948</v>
      </c>
      <c r="U106" s="321" t="s">
        <v>949</v>
      </c>
      <c r="V106" s="296" t="s">
        <v>950</v>
      </c>
      <c r="W106" s="296" t="s">
        <v>951</v>
      </c>
      <c r="X106" s="164" t="s">
        <v>337</v>
      </c>
      <c r="Y106" s="275" t="s">
        <v>673</v>
      </c>
      <c r="Z106" s="322">
        <v>0.9</v>
      </c>
      <c r="AA106" s="322">
        <v>0.9</v>
      </c>
      <c r="AB106" s="322">
        <v>0.9</v>
      </c>
      <c r="AC106" s="322">
        <v>0.9</v>
      </c>
      <c r="AD106" s="322">
        <v>0.9</v>
      </c>
      <c r="AE106" s="322">
        <v>0.9</v>
      </c>
    </row>
    <row r="107" spans="1:31" s="90" customFormat="1" ht="75" customHeight="1" x14ac:dyDescent="0.25">
      <c r="A107" s="158">
        <v>96</v>
      </c>
      <c r="B107" s="284" t="s">
        <v>362</v>
      </c>
      <c r="C107" s="284" t="s">
        <v>361</v>
      </c>
      <c r="D107" s="193" t="s">
        <v>714</v>
      </c>
      <c r="E107" s="193" t="s">
        <v>623</v>
      </c>
      <c r="F107" s="531" t="s">
        <v>952</v>
      </c>
      <c r="G107" s="532"/>
      <c r="H107" s="533"/>
      <c r="I107" s="285" t="s">
        <v>953</v>
      </c>
      <c r="J107" s="285" t="s">
        <v>954</v>
      </c>
      <c r="K107" s="286" t="s">
        <v>955</v>
      </c>
      <c r="L107" s="318" t="s">
        <v>947</v>
      </c>
      <c r="M107" s="319" t="s">
        <v>328</v>
      </c>
      <c r="N107" s="286" t="s">
        <v>402</v>
      </c>
      <c r="O107" s="319" t="s">
        <v>327</v>
      </c>
      <c r="P107" s="319" t="s">
        <v>370</v>
      </c>
      <c r="Q107" s="196" t="s">
        <v>424</v>
      </c>
      <c r="R107" s="320">
        <v>45292</v>
      </c>
      <c r="S107" s="320">
        <v>45657</v>
      </c>
      <c r="T107" s="29" t="s">
        <v>956</v>
      </c>
      <c r="U107" s="321" t="s">
        <v>957</v>
      </c>
      <c r="V107" s="296" t="s">
        <v>958</v>
      </c>
      <c r="W107" s="296" t="s">
        <v>959</v>
      </c>
      <c r="X107" s="164" t="s">
        <v>337</v>
      </c>
      <c r="Y107" s="275" t="s">
        <v>673</v>
      </c>
      <c r="Z107" s="322">
        <v>1</v>
      </c>
      <c r="AA107" s="322">
        <v>1</v>
      </c>
      <c r="AB107" s="322">
        <v>1</v>
      </c>
      <c r="AC107" s="322">
        <v>1</v>
      </c>
      <c r="AD107" s="322">
        <v>1</v>
      </c>
      <c r="AE107" s="322">
        <v>1</v>
      </c>
    </row>
    <row r="108" spans="1:31" s="90" customFormat="1" ht="75" customHeight="1" x14ac:dyDescent="0.25">
      <c r="A108" s="158">
        <v>97</v>
      </c>
      <c r="B108" s="284" t="s">
        <v>362</v>
      </c>
      <c r="C108" s="284" t="s">
        <v>361</v>
      </c>
      <c r="D108" s="193" t="s">
        <v>714</v>
      </c>
      <c r="E108" s="193" t="s">
        <v>623</v>
      </c>
      <c r="F108" s="531" t="s">
        <v>960</v>
      </c>
      <c r="G108" s="532"/>
      <c r="H108" s="533"/>
      <c r="I108" s="285" t="s">
        <v>961</v>
      </c>
      <c r="J108" s="297" t="s">
        <v>962</v>
      </c>
      <c r="K108" s="286" t="s">
        <v>963</v>
      </c>
      <c r="L108" s="318" t="s">
        <v>947</v>
      </c>
      <c r="M108" s="319" t="s">
        <v>328</v>
      </c>
      <c r="N108" s="286" t="s">
        <v>402</v>
      </c>
      <c r="O108" s="319" t="s">
        <v>327</v>
      </c>
      <c r="P108" s="323" t="s">
        <v>404</v>
      </c>
      <c r="Q108" s="196" t="s">
        <v>424</v>
      </c>
      <c r="R108" s="320">
        <v>45292</v>
      </c>
      <c r="S108" s="320">
        <v>45657</v>
      </c>
      <c r="T108" s="293" t="s">
        <v>964</v>
      </c>
      <c r="U108" s="324" t="s">
        <v>965</v>
      </c>
      <c r="V108" s="296" t="s">
        <v>966</v>
      </c>
      <c r="W108" s="296" t="s">
        <v>967</v>
      </c>
      <c r="X108" s="164" t="s">
        <v>337</v>
      </c>
      <c r="Y108" s="275" t="s">
        <v>673</v>
      </c>
      <c r="Z108" s="322">
        <v>0.97</v>
      </c>
      <c r="AA108" s="322">
        <v>0.97</v>
      </c>
      <c r="AB108" s="322">
        <v>0.97</v>
      </c>
      <c r="AC108" s="322">
        <v>0.97</v>
      </c>
      <c r="AD108" s="322">
        <v>0.97</v>
      </c>
      <c r="AE108" s="322">
        <v>0.97</v>
      </c>
    </row>
    <row r="109" spans="1:31" s="90" customFormat="1" ht="51" customHeight="1" x14ac:dyDescent="0.25">
      <c r="A109" s="158">
        <v>98</v>
      </c>
      <c r="B109" s="284" t="s">
        <v>362</v>
      </c>
      <c r="C109" s="284" t="s">
        <v>361</v>
      </c>
      <c r="D109" s="193" t="s">
        <v>714</v>
      </c>
      <c r="E109" s="193" t="s">
        <v>623</v>
      </c>
      <c r="F109" s="507" t="s">
        <v>968</v>
      </c>
      <c r="G109" s="508"/>
      <c r="H109" s="509"/>
      <c r="I109" s="297" t="s">
        <v>969</v>
      </c>
      <c r="J109" s="325" t="s">
        <v>975</v>
      </c>
      <c r="K109" s="326" t="s">
        <v>970</v>
      </c>
      <c r="L109" s="327" t="s">
        <v>971</v>
      </c>
      <c r="M109" s="328" t="s">
        <v>612</v>
      </c>
      <c r="N109" s="329" t="s">
        <v>421</v>
      </c>
      <c r="O109" s="326" t="s">
        <v>420</v>
      </c>
      <c r="P109" s="326" t="s">
        <v>189</v>
      </c>
      <c r="Q109" s="196" t="s">
        <v>972</v>
      </c>
      <c r="R109" s="330">
        <v>45292</v>
      </c>
      <c r="S109" s="330">
        <v>45657</v>
      </c>
      <c r="T109" s="331" t="s">
        <v>973</v>
      </c>
      <c r="U109" s="332" t="s">
        <v>1302</v>
      </c>
      <c r="V109" s="274" t="s">
        <v>1303</v>
      </c>
      <c r="W109" s="333" t="s">
        <v>974</v>
      </c>
      <c r="X109" s="333" t="s">
        <v>120</v>
      </c>
      <c r="Y109" s="275" t="s">
        <v>673</v>
      </c>
      <c r="Z109" s="322">
        <v>0</v>
      </c>
      <c r="AA109" s="322">
        <v>0.8</v>
      </c>
      <c r="AB109" s="322">
        <v>0.05</v>
      </c>
      <c r="AC109" s="322">
        <v>0.1</v>
      </c>
      <c r="AD109" s="322">
        <v>0.1</v>
      </c>
      <c r="AE109" s="322">
        <v>0.55000000000000004</v>
      </c>
    </row>
    <row r="110" spans="1:31" s="90" customFormat="1" ht="75" x14ac:dyDescent="0.25">
      <c r="A110" s="158">
        <v>99</v>
      </c>
      <c r="B110" s="284" t="s">
        <v>362</v>
      </c>
      <c r="C110" s="284" t="s">
        <v>361</v>
      </c>
      <c r="D110" s="193" t="s">
        <v>714</v>
      </c>
      <c r="E110" s="193" t="s">
        <v>623</v>
      </c>
      <c r="F110" s="531" t="s">
        <v>1304</v>
      </c>
      <c r="G110" s="532"/>
      <c r="H110" s="533"/>
      <c r="I110" s="285" t="s">
        <v>976</v>
      </c>
      <c r="J110" s="334" t="s">
        <v>1032</v>
      </c>
      <c r="K110" s="286" t="s">
        <v>977</v>
      </c>
      <c r="L110" s="335" t="s">
        <v>978</v>
      </c>
      <c r="M110" s="286" t="s">
        <v>328</v>
      </c>
      <c r="N110" s="286" t="s">
        <v>393</v>
      </c>
      <c r="O110" s="286" t="s">
        <v>333</v>
      </c>
      <c r="P110" s="286" t="s">
        <v>345</v>
      </c>
      <c r="Q110" s="196" t="s">
        <v>295</v>
      </c>
      <c r="R110" s="336">
        <v>45292</v>
      </c>
      <c r="S110" s="336">
        <v>45657</v>
      </c>
      <c r="T110" s="29" t="s">
        <v>979</v>
      </c>
      <c r="U110" s="337" t="s">
        <v>1305</v>
      </c>
      <c r="V110" s="261" t="s">
        <v>981</v>
      </c>
      <c r="W110" s="261" t="s">
        <v>982</v>
      </c>
      <c r="X110" s="261" t="s">
        <v>120</v>
      </c>
      <c r="Y110" s="275" t="s">
        <v>673</v>
      </c>
      <c r="Z110" s="265">
        <v>0.25</v>
      </c>
      <c r="AA110" s="290">
        <v>0.25</v>
      </c>
      <c r="AB110" s="319">
        <v>0.05</v>
      </c>
      <c r="AC110" s="319">
        <v>0.05</v>
      </c>
      <c r="AD110" s="319">
        <v>0.1</v>
      </c>
      <c r="AE110" s="319">
        <v>0.05</v>
      </c>
    </row>
    <row r="111" spans="1:31" s="90" customFormat="1" ht="105" x14ac:dyDescent="0.25">
      <c r="A111" s="158">
        <v>100</v>
      </c>
      <c r="B111" s="284" t="s">
        <v>362</v>
      </c>
      <c r="C111" s="284" t="s">
        <v>361</v>
      </c>
      <c r="D111" s="193" t="s">
        <v>714</v>
      </c>
      <c r="E111" s="193" t="s">
        <v>623</v>
      </c>
      <c r="F111" s="531" t="s">
        <v>983</v>
      </c>
      <c r="G111" s="532"/>
      <c r="H111" s="533"/>
      <c r="I111" s="285" t="s">
        <v>984</v>
      </c>
      <c r="J111" s="338" t="s">
        <v>1031</v>
      </c>
      <c r="K111" s="287" t="s">
        <v>1306</v>
      </c>
      <c r="L111" s="298" t="s">
        <v>986</v>
      </c>
      <c r="M111" s="286" t="s">
        <v>328</v>
      </c>
      <c r="N111" s="286" t="s">
        <v>393</v>
      </c>
      <c r="O111" s="286" t="s">
        <v>333</v>
      </c>
      <c r="P111" s="287" t="s">
        <v>345</v>
      </c>
      <c r="Q111" s="196" t="s">
        <v>295</v>
      </c>
      <c r="R111" s="336">
        <v>45292</v>
      </c>
      <c r="S111" s="336">
        <v>45657</v>
      </c>
      <c r="T111" s="293" t="s">
        <v>1307</v>
      </c>
      <c r="U111" s="294" t="s">
        <v>980</v>
      </c>
      <c r="V111" s="261" t="s">
        <v>1314</v>
      </c>
      <c r="W111" s="261" t="s">
        <v>987</v>
      </c>
      <c r="X111" s="261" t="s">
        <v>120</v>
      </c>
      <c r="Y111" s="275" t="s">
        <v>673</v>
      </c>
      <c r="Z111" s="160">
        <v>0</v>
      </c>
      <c r="AA111" s="290">
        <v>1</v>
      </c>
      <c r="AB111" s="319">
        <v>0.15</v>
      </c>
      <c r="AC111" s="319">
        <v>0.3</v>
      </c>
      <c r="AD111" s="319">
        <v>0.4</v>
      </c>
      <c r="AE111" s="319">
        <v>0.15</v>
      </c>
    </row>
    <row r="112" spans="1:31" s="90" customFormat="1" ht="105" x14ac:dyDescent="0.25">
      <c r="A112" s="158">
        <v>101</v>
      </c>
      <c r="B112" s="284" t="s">
        <v>362</v>
      </c>
      <c r="C112" s="284" t="s">
        <v>361</v>
      </c>
      <c r="D112" s="193" t="s">
        <v>714</v>
      </c>
      <c r="E112" s="193" t="s">
        <v>623</v>
      </c>
      <c r="F112" s="531" t="s">
        <v>988</v>
      </c>
      <c r="G112" s="532"/>
      <c r="H112" s="533"/>
      <c r="I112" s="285" t="s">
        <v>989</v>
      </c>
      <c r="J112" s="334" t="s">
        <v>1030</v>
      </c>
      <c r="K112" s="286" t="s">
        <v>990</v>
      </c>
      <c r="L112" s="335" t="s">
        <v>986</v>
      </c>
      <c r="M112" s="286" t="s">
        <v>328</v>
      </c>
      <c r="N112" s="286" t="s">
        <v>393</v>
      </c>
      <c r="O112" s="286" t="s">
        <v>333</v>
      </c>
      <c r="P112" s="287" t="s">
        <v>365</v>
      </c>
      <c r="Q112" s="196" t="s">
        <v>295</v>
      </c>
      <c r="R112" s="336">
        <v>45292</v>
      </c>
      <c r="S112" s="336">
        <v>45657</v>
      </c>
      <c r="T112" s="293" t="s">
        <v>991</v>
      </c>
      <c r="U112" s="294" t="s">
        <v>992</v>
      </c>
      <c r="V112" s="261" t="s">
        <v>1313</v>
      </c>
      <c r="W112" s="261" t="s">
        <v>993</v>
      </c>
      <c r="X112" s="261" t="s">
        <v>120</v>
      </c>
      <c r="Y112" s="275" t="s">
        <v>673</v>
      </c>
      <c r="Z112" s="160">
        <v>0</v>
      </c>
      <c r="AA112" s="290">
        <v>1</v>
      </c>
      <c r="AB112" s="339">
        <v>0.2</v>
      </c>
      <c r="AC112" s="339">
        <v>0.2</v>
      </c>
      <c r="AD112" s="339">
        <v>0.3</v>
      </c>
      <c r="AE112" s="339">
        <v>0.3</v>
      </c>
    </row>
    <row r="113" spans="1:31" s="90" customFormat="1" ht="105" x14ac:dyDescent="0.25">
      <c r="A113" s="158">
        <v>102</v>
      </c>
      <c r="B113" s="284" t="s">
        <v>362</v>
      </c>
      <c r="C113" s="284" t="s">
        <v>361</v>
      </c>
      <c r="D113" s="193" t="s">
        <v>714</v>
      </c>
      <c r="E113" s="193" t="s">
        <v>623</v>
      </c>
      <c r="F113" s="531" t="s">
        <v>985</v>
      </c>
      <c r="G113" s="532"/>
      <c r="H113" s="533"/>
      <c r="I113" s="285" t="s">
        <v>994</v>
      </c>
      <c r="J113" s="340" t="s">
        <v>1029</v>
      </c>
      <c r="K113" s="341" t="s">
        <v>995</v>
      </c>
      <c r="L113" s="342" t="s">
        <v>986</v>
      </c>
      <c r="M113" s="341" t="s">
        <v>328</v>
      </c>
      <c r="N113" s="286" t="s">
        <v>393</v>
      </c>
      <c r="O113" s="286" t="s">
        <v>333</v>
      </c>
      <c r="P113" s="286" t="s">
        <v>345</v>
      </c>
      <c r="Q113" s="196" t="s">
        <v>295</v>
      </c>
      <c r="R113" s="336">
        <v>45292</v>
      </c>
      <c r="S113" s="336">
        <v>45657</v>
      </c>
      <c r="T113" s="41" t="s">
        <v>996</v>
      </c>
      <c r="U113" s="343" t="s">
        <v>997</v>
      </c>
      <c r="V113" s="261" t="s">
        <v>1312</v>
      </c>
      <c r="W113" s="261" t="s">
        <v>998</v>
      </c>
      <c r="X113" s="261" t="s">
        <v>120</v>
      </c>
      <c r="Y113" s="275" t="s">
        <v>673</v>
      </c>
      <c r="Z113" s="160">
        <v>0</v>
      </c>
      <c r="AA113" s="290">
        <v>1</v>
      </c>
      <c r="AB113" s="339">
        <v>0.1</v>
      </c>
      <c r="AC113" s="339">
        <v>0.3</v>
      </c>
      <c r="AD113" s="339">
        <v>0.3</v>
      </c>
      <c r="AE113" s="339">
        <v>0.3</v>
      </c>
    </row>
    <row r="114" spans="1:31" s="90" customFormat="1" ht="75" x14ac:dyDescent="0.25">
      <c r="A114" s="158">
        <v>103</v>
      </c>
      <c r="B114" s="284" t="s">
        <v>362</v>
      </c>
      <c r="C114" s="284" t="s">
        <v>361</v>
      </c>
      <c r="D114" s="193" t="s">
        <v>714</v>
      </c>
      <c r="E114" s="193" t="s">
        <v>623</v>
      </c>
      <c r="F114" s="531" t="s">
        <v>1308</v>
      </c>
      <c r="G114" s="532"/>
      <c r="H114" s="533"/>
      <c r="I114" s="285" t="s">
        <v>999</v>
      </c>
      <c r="J114" s="340" t="s">
        <v>1027</v>
      </c>
      <c r="K114" s="341" t="s">
        <v>995</v>
      </c>
      <c r="L114" s="342" t="s">
        <v>986</v>
      </c>
      <c r="M114" s="341" t="s">
        <v>328</v>
      </c>
      <c r="N114" s="286" t="s">
        <v>393</v>
      </c>
      <c r="O114" s="286" t="s">
        <v>333</v>
      </c>
      <c r="P114" s="286" t="s">
        <v>345</v>
      </c>
      <c r="Q114" s="196" t="s">
        <v>295</v>
      </c>
      <c r="R114" s="336">
        <v>45292</v>
      </c>
      <c r="S114" s="336">
        <v>45657</v>
      </c>
      <c r="T114" s="41" t="s">
        <v>1309</v>
      </c>
      <c r="U114" s="343" t="s">
        <v>1000</v>
      </c>
      <c r="V114" s="261" t="s">
        <v>1311</v>
      </c>
      <c r="W114" s="261" t="s">
        <v>1001</v>
      </c>
      <c r="X114" s="261" t="s">
        <v>120</v>
      </c>
      <c r="Y114" s="275" t="s">
        <v>673</v>
      </c>
      <c r="Z114" s="160">
        <v>0</v>
      </c>
      <c r="AA114" s="290">
        <v>1</v>
      </c>
      <c r="AB114" s="344">
        <v>0.15</v>
      </c>
      <c r="AC114" s="344">
        <v>0.25</v>
      </c>
      <c r="AD114" s="290">
        <v>0.3</v>
      </c>
      <c r="AE114" s="290">
        <v>0.3</v>
      </c>
    </row>
    <row r="115" spans="1:31" s="90" customFormat="1" ht="90" x14ac:dyDescent="0.25">
      <c r="A115" s="158">
        <v>104</v>
      </c>
      <c r="B115" s="284" t="s">
        <v>362</v>
      </c>
      <c r="C115" s="284" t="s">
        <v>361</v>
      </c>
      <c r="D115" s="193" t="s">
        <v>714</v>
      </c>
      <c r="E115" s="193" t="s">
        <v>623</v>
      </c>
      <c r="F115" s="531" t="s">
        <v>1002</v>
      </c>
      <c r="G115" s="532"/>
      <c r="H115" s="533"/>
      <c r="I115" s="285" t="s">
        <v>1003</v>
      </c>
      <c r="J115" s="340" t="s">
        <v>1028</v>
      </c>
      <c r="K115" s="341" t="s">
        <v>995</v>
      </c>
      <c r="L115" s="342" t="s">
        <v>986</v>
      </c>
      <c r="M115" s="341" t="s">
        <v>328</v>
      </c>
      <c r="N115" s="286" t="s">
        <v>393</v>
      </c>
      <c r="O115" s="286" t="s">
        <v>333</v>
      </c>
      <c r="P115" s="286" t="s">
        <v>345</v>
      </c>
      <c r="Q115" s="196" t="s">
        <v>295</v>
      </c>
      <c r="R115" s="336">
        <v>45292</v>
      </c>
      <c r="S115" s="336">
        <v>45657</v>
      </c>
      <c r="T115" s="41" t="s">
        <v>1004</v>
      </c>
      <c r="U115" s="343" t="s">
        <v>1005</v>
      </c>
      <c r="V115" s="261" t="s">
        <v>1310</v>
      </c>
      <c r="W115" s="261" t="s">
        <v>1006</v>
      </c>
      <c r="X115" s="261" t="s">
        <v>120</v>
      </c>
      <c r="Y115" s="275" t="s">
        <v>673</v>
      </c>
      <c r="Z115" s="160">
        <v>0</v>
      </c>
      <c r="AA115" s="290">
        <v>1</v>
      </c>
      <c r="AB115" s="344">
        <v>0.15</v>
      </c>
      <c r="AC115" s="344">
        <v>0.25</v>
      </c>
      <c r="AD115" s="292">
        <v>0.3</v>
      </c>
      <c r="AE115" s="290">
        <v>0.3</v>
      </c>
    </row>
    <row r="116" spans="1:31" s="90" customFormat="1" ht="67.5" customHeight="1" x14ac:dyDescent="0.25">
      <c r="A116" s="158">
        <v>105</v>
      </c>
      <c r="B116" s="284" t="s">
        <v>362</v>
      </c>
      <c r="C116" s="284" t="s">
        <v>361</v>
      </c>
      <c r="D116" s="193" t="s">
        <v>714</v>
      </c>
      <c r="E116" s="193" t="s">
        <v>623</v>
      </c>
      <c r="F116" s="531" t="s">
        <v>1009</v>
      </c>
      <c r="G116" s="532"/>
      <c r="H116" s="533"/>
      <c r="I116" s="285" t="s">
        <v>1010</v>
      </c>
      <c r="J116" s="345" t="s">
        <v>1011</v>
      </c>
      <c r="K116" s="286" t="s">
        <v>1012</v>
      </c>
      <c r="L116" s="346" t="s">
        <v>1013</v>
      </c>
      <c r="M116" s="319" t="s">
        <v>328</v>
      </c>
      <c r="N116" s="319" t="s">
        <v>402</v>
      </c>
      <c r="O116" s="319" t="s">
        <v>327</v>
      </c>
      <c r="P116" s="319" t="s">
        <v>404</v>
      </c>
      <c r="Q116" s="196" t="s">
        <v>423</v>
      </c>
      <c r="R116" s="320">
        <v>45292</v>
      </c>
      <c r="S116" s="320">
        <v>45657</v>
      </c>
      <c r="T116" s="347" t="s">
        <v>1014</v>
      </c>
      <c r="U116" s="347" t="s">
        <v>1015</v>
      </c>
      <c r="V116" s="164" t="s">
        <v>1016</v>
      </c>
      <c r="W116" s="348" t="s">
        <v>1017</v>
      </c>
      <c r="X116" s="261" t="s">
        <v>120</v>
      </c>
      <c r="Y116" s="275" t="s">
        <v>673</v>
      </c>
      <c r="Z116" s="160">
        <v>0</v>
      </c>
      <c r="AA116" s="290">
        <v>1</v>
      </c>
      <c r="AB116" s="290">
        <v>0.25</v>
      </c>
      <c r="AC116" s="290">
        <v>0.25</v>
      </c>
      <c r="AD116" s="290">
        <v>0.25</v>
      </c>
      <c r="AE116" s="290">
        <v>0.25</v>
      </c>
    </row>
    <row r="117" spans="1:31" s="90" customFormat="1" ht="57.75" customHeight="1" x14ac:dyDescent="0.25">
      <c r="A117" s="158">
        <v>106</v>
      </c>
      <c r="B117" s="284" t="s">
        <v>362</v>
      </c>
      <c r="C117" s="284" t="s">
        <v>361</v>
      </c>
      <c r="D117" s="193" t="s">
        <v>714</v>
      </c>
      <c r="E117" s="193" t="s">
        <v>623</v>
      </c>
      <c r="F117" s="531" t="s">
        <v>1026</v>
      </c>
      <c r="G117" s="532"/>
      <c r="H117" s="533"/>
      <c r="I117" s="285" t="s">
        <v>1018</v>
      </c>
      <c r="J117" s="345" t="s">
        <v>1019</v>
      </c>
      <c r="K117" s="286" t="s">
        <v>1020</v>
      </c>
      <c r="L117" s="346" t="s">
        <v>1021</v>
      </c>
      <c r="M117" s="319" t="s">
        <v>328</v>
      </c>
      <c r="N117" s="319" t="s">
        <v>380</v>
      </c>
      <c r="O117" s="319" t="s">
        <v>359</v>
      </c>
      <c r="P117" s="319" t="s">
        <v>370</v>
      </c>
      <c r="Q117" s="196" t="s">
        <v>296</v>
      </c>
      <c r="R117" s="320">
        <v>45292</v>
      </c>
      <c r="S117" s="320">
        <v>45657</v>
      </c>
      <c r="T117" s="347" t="s">
        <v>1022</v>
      </c>
      <c r="U117" s="347" t="s">
        <v>1023</v>
      </c>
      <c r="V117" s="164" t="s">
        <v>1024</v>
      </c>
      <c r="W117" s="348" t="s">
        <v>1025</v>
      </c>
      <c r="X117" s="261" t="s">
        <v>120</v>
      </c>
      <c r="Y117" s="275" t="s">
        <v>673</v>
      </c>
      <c r="Z117" s="160">
        <v>0</v>
      </c>
      <c r="AA117" s="290">
        <v>0.8</v>
      </c>
      <c r="AB117" s="290">
        <v>0.1</v>
      </c>
      <c r="AC117" s="290">
        <v>0.15</v>
      </c>
      <c r="AD117" s="290">
        <v>0.25</v>
      </c>
      <c r="AE117" s="290">
        <v>0.3</v>
      </c>
    </row>
    <row r="118" spans="1:31" s="90" customFormat="1" ht="63.75" customHeight="1" x14ac:dyDescent="0.25">
      <c r="A118" s="562">
        <v>107</v>
      </c>
      <c r="B118" s="564" t="s">
        <v>362</v>
      </c>
      <c r="C118" s="564" t="s">
        <v>361</v>
      </c>
      <c r="D118" s="566" t="s">
        <v>1050</v>
      </c>
      <c r="E118" s="566" t="s">
        <v>1051</v>
      </c>
      <c r="F118" s="568" t="s">
        <v>1315</v>
      </c>
      <c r="G118" s="569"/>
      <c r="H118" s="570"/>
      <c r="I118" s="574" t="s">
        <v>1033</v>
      </c>
      <c r="J118" s="576" t="s">
        <v>1052</v>
      </c>
      <c r="K118" s="558" t="s">
        <v>1034</v>
      </c>
      <c r="L118" s="558" t="s">
        <v>1038</v>
      </c>
      <c r="M118" s="558" t="s">
        <v>612</v>
      </c>
      <c r="N118" s="558" t="s">
        <v>387</v>
      </c>
      <c r="O118" s="558" t="s">
        <v>384</v>
      </c>
      <c r="P118" s="558" t="s">
        <v>376</v>
      </c>
      <c r="Q118" s="476" t="s">
        <v>425</v>
      </c>
      <c r="R118" s="560">
        <v>45301</v>
      </c>
      <c r="S118" s="560">
        <v>45657</v>
      </c>
      <c r="T118" s="349" t="s">
        <v>1316</v>
      </c>
      <c r="U118" s="350" t="s">
        <v>1318</v>
      </c>
      <c r="V118" s="164" t="s">
        <v>1320</v>
      </c>
      <c r="W118" s="261" t="s">
        <v>1039</v>
      </c>
      <c r="X118" s="261" t="s">
        <v>120</v>
      </c>
      <c r="Y118" s="275" t="s">
        <v>673</v>
      </c>
      <c r="Z118" s="160">
        <v>0</v>
      </c>
      <c r="AA118" s="351">
        <v>1</v>
      </c>
      <c r="AB118" s="352">
        <v>0.25</v>
      </c>
      <c r="AC118" s="352">
        <v>0.25</v>
      </c>
      <c r="AD118" s="352">
        <v>0.25</v>
      </c>
      <c r="AE118" s="352">
        <v>0.25</v>
      </c>
    </row>
    <row r="119" spans="1:31" s="90" customFormat="1" ht="63.75" customHeight="1" x14ac:dyDescent="0.25">
      <c r="A119" s="563"/>
      <c r="B119" s="565"/>
      <c r="C119" s="565"/>
      <c r="D119" s="567"/>
      <c r="E119" s="567"/>
      <c r="F119" s="571"/>
      <c r="G119" s="572"/>
      <c r="H119" s="573"/>
      <c r="I119" s="575"/>
      <c r="J119" s="577"/>
      <c r="K119" s="559"/>
      <c r="L119" s="559"/>
      <c r="M119" s="559"/>
      <c r="N119" s="559"/>
      <c r="O119" s="559"/>
      <c r="P119" s="559"/>
      <c r="Q119" s="478"/>
      <c r="R119" s="561"/>
      <c r="S119" s="561"/>
      <c r="T119" s="349" t="s">
        <v>1317</v>
      </c>
      <c r="U119" s="350" t="s">
        <v>1319</v>
      </c>
      <c r="V119" s="164" t="s">
        <v>1321</v>
      </c>
      <c r="W119" s="261" t="s">
        <v>1039</v>
      </c>
      <c r="X119" s="261" t="s">
        <v>120</v>
      </c>
      <c r="Y119" s="275" t="s">
        <v>673</v>
      </c>
      <c r="Z119" s="160">
        <v>0</v>
      </c>
      <c r="AA119" s="351">
        <v>1</v>
      </c>
      <c r="AB119" s="352">
        <v>0.25</v>
      </c>
      <c r="AC119" s="352">
        <v>0.25</v>
      </c>
      <c r="AD119" s="352">
        <v>0.25</v>
      </c>
      <c r="AE119" s="352">
        <v>0.25</v>
      </c>
    </row>
    <row r="120" spans="1:31" s="90" customFormat="1" ht="78.75" customHeight="1" x14ac:dyDescent="0.25">
      <c r="A120" s="158">
        <v>108</v>
      </c>
      <c r="B120" s="284" t="s">
        <v>362</v>
      </c>
      <c r="C120" s="284" t="s">
        <v>361</v>
      </c>
      <c r="D120" s="193" t="s">
        <v>1050</v>
      </c>
      <c r="E120" s="193" t="s">
        <v>1051</v>
      </c>
      <c r="F120" s="543" t="s">
        <v>1035</v>
      </c>
      <c r="G120" s="544"/>
      <c r="H120" s="545"/>
      <c r="I120" s="354" t="s">
        <v>1033</v>
      </c>
      <c r="J120" s="354" t="s">
        <v>1053</v>
      </c>
      <c r="K120" s="355" t="s">
        <v>1035</v>
      </c>
      <c r="L120" s="356" t="s">
        <v>1038</v>
      </c>
      <c r="M120" s="355" t="s">
        <v>612</v>
      </c>
      <c r="N120" s="355" t="s">
        <v>387</v>
      </c>
      <c r="O120" s="355" t="s">
        <v>384</v>
      </c>
      <c r="P120" s="356" t="s">
        <v>376</v>
      </c>
      <c r="Q120" s="196" t="s">
        <v>425</v>
      </c>
      <c r="R120" s="320">
        <v>45301</v>
      </c>
      <c r="S120" s="320">
        <v>45657</v>
      </c>
      <c r="T120" s="349" t="s">
        <v>1322</v>
      </c>
      <c r="U120" s="350" t="s">
        <v>1040</v>
      </c>
      <c r="V120" s="261" t="s">
        <v>1041</v>
      </c>
      <c r="W120" s="261" t="s">
        <v>1042</v>
      </c>
      <c r="X120" s="261" t="s">
        <v>120</v>
      </c>
      <c r="Y120" s="261" t="s">
        <v>662</v>
      </c>
      <c r="Z120" s="160">
        <v>0</v>
      </c>
      <c r="AA120" s="357">
        <v>1100</v>
      </c>
      <c r="AB120" s="160">
        <v>0</v>
      </c>
      <c r="AC120" s="160">
        <v>0</v>
      </c>
      <c r="AD120" s="160">
        <v>0</v>
      </c>
      <c r="AE120" s="358">
        <v>1100</v>
      </c>
    </row>
    <row r="121" spans="1:31" s="90" customFormat="1" ht="154.5" customHeight="1" x14ac:dyDescent="0.25">
      <c r="A121" s="158">
        <v>109</v>
      </c>
      <c r="B121" s="284" t="s">
        <v>362</v>
      </c>
      <c r="C121" s="284" t="s">
        <v>361</v>
      </c>
      <c r="D121" s="193" t="s">
        <v>1050</v>
      </c>
      <c r="E121" s="193" t="s">
        <v>1051</v>
      </c>
      <c r="F121" s="543" t="s">
        <v>1036</v>
      </c>
      <c r="G121" s="544"/>
      <c r="H121" s="545"/>
      <c r="I121" s="354" t="s">
        <v>1033</v>
      </c>
      <c r="J121" s="359" t="s">
        <v>1054</v>
      </c>
      <c r="K121" s="353" t="s">
        <v>1036</v>
      </c>
      <c r="L121" s="356" t="s">
        <v>1038</v>
      </c>
      <c r="M121" s="355" t="s">
        <v>612</v>
      </c>
      <c r="N121" s="355" t="s">
        <v>387</v>
      </c>
      <c r="O121" s="355" t="s">
        <v>384</v>
      </c>
      <c r="P121" s="356" t="s">
        <v>376</v>
      </c>
      <c r="Q121" s="196" t="s">
        <v>425</v>
      </c>
      <c r="R121" s="320">
        <v>45301</v>
      </c>
      <c r="S121" s="320">
        <v>45657</v>
      </c>
      <c r="T121" s="349" t="s">
        <v>1043</v>
      </c>
      <c r="U121" s="360" t="s">
        <v>1044</v>
      </c>
      <c r="V121" s="261" t="s">
        <v>1045</v>
      </c>
      <c r="W121" s="261" t="s">
        <v>1046</v>
      </c>
      <c r="X121" s="261" t="s">
        <v>120</v>
      </c>
      <c r="Y121" s="275" t="s">
        <v>673</v>
      </c>
      <c r="Z121" s="160">
        <v>0</v>
      </c>
      <c r="AA121" s="351">
        <v>1</v>
      </c>
      <c r="AB121" s="352">
        <v>0</v>
      </c>
      <c r="AC121" s="352">
        <v>0.5</v>
      </c>
      <c r="AD121" s="352">
        <v>0</v>
      </c>
      <c r="AE121" s="352">
        <v>0.5</v>
      </c>
    </row>
    <row r="122" spans="1:31" s="90" customFormat="1" ht="101.25" customHeight="1" x14ac:dyDescent="0.25">
      <c r="A122" s="158">
        <v>110</v>
      </c>
      <c r="B122" s="284" t="s">
        <v>362</v>
      </c>
      <c r="C122" s="284" t="s">
        <v>361</v>
      </c>
      <c r="D122" s="193" t="s">
        <v>1050</v>
      </c>
      <c r="E122" s="193" t="s">
        <v>1051</v>
      </c>
      <c r="F122" s="543" t="s">
        <v>1037</v>
      </c>
      <c r="G122" s="544"/>
      <c r="H122" s="545"/>
      <c r="I122" s="354" t="s">
        <v>1323</v>
      </c>
      <c r="J122" s="359" t="s">
        <v>1055</v>
      </c>
      <c r="K122" s="353" t="s">
        <v>1037</v>
      </c>
      <c r="L122" s="356" t="s">
        <v>1038</v>
      </c>
      <c r="M122" s="355" t="s">
        <v>612</v>
      </c>
      <c r="N122" s="355" t="s">
        <v>387</v>
      </c>
      <c r="O122" s="355" t="s">
        <v>390</v>
      </c>
      <c r="P122" s="356" t="s">
        <v>376</v>
      </c>
      <c r="Q122" s="196" t="s">
        <v>425</v>
      </c>
      <c r="R122" s="320">
        <v>45301</v>
      </c>
      <c r="S122" s="320">
        <v>45657</v>
      </c>
      <c r="T122" s="361" t="s">
        <v>1047</v>
      </c>
      <c r="U122" s="360" t="s">
        <v>1324</v>
      </c>
      <c r="V122" s="261" t="s">
        <v>1048</v>
      </c>
      <c r="W122" s="261" t="s">
        <v>1049</v>
      </c>
      <c r="X122" s="261" t="s">
        <v>120</v>
      </c>
      <c r="Y122" s="275" t="s">
        <v>673</v>
      </c>
      <c r="Z122" s="160">
        <v>0</v>
      </c>
      <c r="AA122" s="351">
        <v>1</v>
      </c>
      <c r="AB122" s="352">
        <v>0</v>
      </c>
      <c r="AC122" s="352">
        <v>0.5</v>
      </c>
      <c r="AD122" s="352">
        <v>0</v>
      </c>
      <c r="AE122" s="352">
        <v>0.5</v>
      </c>
    </row>
    <row r="123" spans="1:31" s="90" customFormat="1" ht="62.25" customHeight="1" x14ac:dyDescent="0.25">
      <c r="A123" s="158">
        <v>111</v>
      </c>
      <c r="B123" s="284" t="s">
        <v>362</v>
      </c>
      <c r="C123" s="284" t="s">
        <v>361</v>
      </c>
      <c r="D123" s="193" t="s">
        <v>714</v>
      </c>
      <c r="E123" s="193" t="s">
        <v>623</v>
      </c>
      <c r="F123" s="585" t="s">
        <v>1327</v>
      </c>
      <c r="G123" s="586"/>
      <c r="H123" s="587"/>
      <c r="I123" s="354" t="s">
        <v>1328</v>
      </c>
      <c r="J123" s="359" t="s">
        <v>1329</v>
      </c>
      <c r="K123" s="353" t="s">
        <v>1330</v>
      </c>
      <c r="L123" s="356" t="s">
        <v>1331</v>
      </c>
      <c r="M123" s="353" t="s">
        <v>1332</v>
      </c>
      <c r="N123" s="319" t="s">
        <v>402</v>
      </c>
      <c r="O123" s="355" t="s">
        <v>1333</v>
      </c>
      <c r="P123" s="356" t="s">
        <v>404</v>
      </c>
      <c r="Q123" s="196" t="s">
        <v>1334</v>
      </c>
      <c r="R123" s="320">
        <v>45292</v>
      </c>
      <c r="S123" s="320">
        <v>45657</v>
      </c>
      <c r="T123" s="361" t="s">
        <v>1335</v>
      </c>
      <c r="U123" s="360" t="s">
        <v>1336</v>
      </c>
      <c r="V123" s="261" t="s">
        <v>1337</v>
      </c>
      <c r="W123" s="261" t="s">
        <v>1338</v>
      </c>
      <c r="X123" s="261" t="s">
        <v>120</v>
      </c>
      <c r="Y123" s="275" t="s">
        <v>673</v>
      </c>
      <c r="Z123" s="160">
        <v>0</v>
      </c>
      <c r="AA123" s="351">
        <v>1</v>
      </c>
      <c r="AB123" s="352">
        <v>0.25</v>
      </c>
      <c r="AC123" s="352">
        <v>0.25</v>
      </c>
      <c r="AD123" s="352">
        <v>0.25</v>
      </c>
      <c r="AE123" s="352">
        <v>0.25</v>
      </c>
    </row>
    <row r="124" spans="1:31" s="90" customFormat="1" hidden="1" x14ac:dyDescent="0.25">
      <c r="A124" s="158"/>
      <c r="B124" s="171"/>
      <c r="C124" s="171"/>
      <c r="D124" s="171"/>
      <c r="E124" s="171"/>
      <c r="F124" s="507"/>
      <c r="G124" s="508"/>
      <c r="H124" s="509"/>
      <c r="I124" s="159"/>
      <c r="J124" s="165"/>
      <c r="K124" s="163"/>
      <c r="L124" s="162"/>
      <c r="M124" s="163"/>
      <c r="N124" s="161"/>
      <c r="O124" s="161"/>
      <c r="P124" s="161"/>
      <c r="Q124" s="161"/>
      <c r="R124" s="168"/>
      <c r="S124" s="168"/>
      <c r="T124" s="169"/>
      <c r="U124" s="170"/>
      <c r="V124" s="166"/>
      <c r="W124" s="166"/>
      <c r="X124" s="166"/>
      <c r="Y124" s="164"/>
      <c r="Z124" s="160"/>
      <c r="AA124" s="167"/>
      <c r="AB124" s="167"/>
      <c r="AC124" s="167"/>
      <c r="AD124" s="167"/>
      <c r="AE124" s="167"/>
    </row>
    <row r="125" spans="1:31" x14ac:dyDescent="0.25">
      <c r="A125" s="172" t="s">
        <v>432</v>
      </c>
    </row>
    <row r="126" spans="1:31" x14ac:dyDescent="0.25">
      <c r="B126" s="173"/>
      <c r="D126" s="173"/>
      <c r="I126" s="173"/>
      <c r="J126" s="174"/>
      <c r="T126" s="143"/>
      <c r="U126" s="143"/>
      <c r="V126" s="143"/>
      <c r="W126" s="143"/>
      <c r="X126" s="143"/>
      <c r="AA126" s="89"/>
      <c r="AB126" s="89"/>
      <c r="AC126" s="89"/>
      <c r="AD126" s="89"/>
      <c r="AE126" s="89"/>
    </row>
    <row r="127" spans="1:31" ht="18" customHeight="1" x14ac:dyDescent="0.25">
      <c r="A127" s="581" t="s">
        <v>1343</v>
      </c>
      <c r="B127" s="581"/>
      <c r="C127" s="581"/>
      <c r="D127" s="581"/>
      <c r="E127" s="581"/>
      <c r="F127" s="581"/>
      <c r="G127" s="581"/>
      <c r="H127" s="581"/>
      <c r="I127" s="581"/>
      <c r="T127" s="143"/>
      <c r="U127" s="143"/>
      <c r="V127" s="143"/>
      <c r="W127" s="143"/>
      <c r="X127" s="143"/>
      <c r="Z127" s="362"/>
      <c r="AA127" s="89"/>
      <c r="AB127" s="89"/>
      <c r="AC127" s="89"/>
      <c r="AD127" s="89"/>
      <c r="AE127" s="89"/>
    </row>
    <row r="128" spans="1:31" ht="30" customHeight="1" x14ac:dyDescent="0.25">
      <c r="A128" s="192" t="s">
        <v>104</v>
      </c>
      <c r="B128" s="581" t="s">
        <v>1344</v>
      </c>
      <c r="C128" s="581"/>
      <c r="D128" s="191" t="s">
        <v>1345</v>
      </c>
      <c r="E128" s="191" t="s">
        <v>1346</v>
      </c>
      <c r="F128" s="582" t="s">
        <v>1347</v>
      </c>
      <c r="G128" s="583"/>
      <c r="H128" s="584"/>
      <c r="I128" s="191" t="s">
        <v>1348</v>
      </c>
      <c r="O128" s="175"/>
      <c r="P128" s="175"/>
      <c r="T128" s="143"/>
      <c r="U128" s="143"/>
      <c r="V128" s="143"/>
      <c r="W128" s="143"/>
      <c r="X128" s="143"/>
      <c r="AA128" s="89"/>
      <c r="AB128" s="89"/>
      <c r="AC128" s="89"/>
      <c r="AD128" s="89"/>
      <c r="AE128" s="89"/>
    </row>
    <row r="129" spans="1:31" ht="71.25" customHeight="1" x14ac:dyDescent="0.25">
      <c r="A129" s="164">
        <v>1</v>
      </c>
      <c r="B129" s="588" t="s">
        <v>1353</v>
      </c>
      <c r="C129" s="588"/>
      <c r="D129" s="164" t="s">
        <v>189</v>
      </c>
      <c r="E129" s="261" t="s">
        <v>222</v>
      </c>
      <c r="F129" s="578" t="s">
        <v>1354</v>
      </c>
      <c r="G129" s="579"/>
      <c r="H129" s="580"/>
      <c r="I129" s="589">
        <v>45391</v>
      </c>
      <c r="O129" s="175"/>
      <c r="P129" s="175"/>
      <c r="T129" s="143"/>
      <c r="U129" s="143"/>
      <c r="V129" s="143"/>
      <c r="W129" s="143"/>
      <c r="X129" s="143"/>
      <c r="AA129" s="89"/>
      <c r="AB129" s="89"/>
      <c r="AC129" s="89"/>
      <c r="AD129" s="89"/>
      <c r="AE129" s="89"/>
    </row>
    <row r="130" spans="1:31" ht="53.25" customHeight="1" x14ac:dyDescent="0.25">
      <c r="A130" s="164">
        <v>2</v>
      </c>
      <c r="B130" s="588" t="s">
        <v>1366</v>
      </c>
      <c r="C130" s="588"/>
      <c r="D130" s="164" t="s">
        <v>286</v>
      </c>
      <c r="E130" s="261" t="s">
        <v>1349</v>
      </c>
      <c r="F130" s="578" t="s">
        <v>1351</v>
      </c>
      <c r="G130" s="579"/>
      <c r="H130" s="580"/>
      <c r="I130" s="589">
        <v>45406</v>
      </c>
      <c r="O130" s="175"/>
      <c r="P130" s="175"/>
      <c r="T130" s="143"/>
      <c r="U130" s="143"/>
      <c r="V130" s="143"/>
      <c r="W130" s="143"/>
      <c r="X130" s="143"/>
      <c r="AA130" s="89"/>
      <c r="AB130" s="89"/>
      <c r="AC130" s="89"/>
      <c r="AD130" s="89"/>
      <c r="AE130" s="89"/>
    </row>
    <row r="131" spans="1:31" ht="112.5" customHeight="1" x14ac:dyDescent="0.25">
      <c r="A131" s="164">
        <v>3</v>
      </c>
      <c r="B131" s="588" t="s">
        <v>1350</v>
      </c>
      <c r="C131" s="588"/>
      <c r="D131" s="164" t="s">
        <v>286</v>
      </c>
      <c r="E131" s="261" t="s">
        <v>1349</v>
      </c>
      <c r="F131" s="590" t="s">
        <v>1352</v>
      </c>
      <c r="G131" s="591"/>
      <c r="H131" s="592"/>
      <c r="I131" s="589">
        <v>45406</v>
      </c>
      <c r="O131" s="175"/>
      <c r="P131" s="175"/>
      <c r="T131" s="143"/>
      <c r="U131" s="143"/>
      <c r="V131" s="143"/>
      <c r="W131" s="143"/>
      <c r="X131" s="143"/>
      <c r="AA131" s="89"/>
      <c r="AB131" s="89"/>
      <c r="AC131" s="89"/>
      <c r="AD131" s="89"/>
      <c r="AE131" s="89"/>
    </row>
    <row r="132" spans="1:31" ht="199.5" customHeight="1" x14ac:dyDescent="0.25">
      <c r="A132" s="164">
        <v>4</v>
      </c>
      <c r="B132" s="588" t="s">
        <v>1357</v>
      </c>
      <c r="C132" s="588"/>
      <c r="D132" s="164" t="s">
        <v>621</v>
      </c>
      <c r="E132" s="261" t="s">
        <v>1349</v>
      </c>
      <c r="F132" s="578" t="s">
        <v>1358</v>
      </c>
      <c r="G132" s="579"/>
      <c r="H132" s="580"/>
      <c r="I132" s="589">
        <v>45544</v>
      </c>
      <c r="O132" s="175"/>
      <c r="P132" s="175"/>
      <c r="T132" s="143"/>
      <c r="U132" s="143"/>
      <c r="V132" s="143"/>
      <c r="W132" s="143"/>
      <c r="X132" s="143"/>
      <c r="AA132" s="89"/>
      <c r="AB132" s="89"/>
      <c r="AC132" s="89"/>
      <c r="AD132" s="89"/>
      <c r="AE132" s="89"/>
    </row>
    <row r="133" spans="1:31" ht="192" customHeight="1" x14ac:dyDescent="0.25">
      <c r="A133" s="164">
        <v>5</v>
      </c>
      <c r="B133" s="588" t="s">
        <v>1359</v>
      </c>
      <c r="C133" s="588"/>
      <c r="D133" s="164" t="s">
        <v>303</v>
      </c>
      <c r="E133" s="261" t="s">
        <v>1349</v>
      </c>
      <c r="F133" s="578" t="s">
        <v>1360</v>
      </c>
      <c r="G133" s="579"/>
      <c r="H133" s="580"/>
      <c r="I133" s="589">
        <v>45544</v>
      </c>
      <c r="O133" s="175"/>
      <c r="P133" s="175"/>
      <c r="T133" s="143"/>
      <c r="U133" s="143"/>
      <c r="V133" s="143"/>
      <c r="W133" s="143"/>
      <c r="X133" s="143"/>
      <c r="AA133" s="89"/>
      <c r="AB133" s="89"/>
      <c r="AC133" s="89"/>
      <c r="AD133" s="89"/>
      <c r="AE133" s="89"/>
    </row>
    <row r="134" spans="1:31" ht="163.5" customHeight="1" x14ac:dyDescent="0.25">
      <c r="A134" s="164">
        <v>6</v>
      </c>
      <c r="B134" s="588" t="s">
        <v>1361</v>
      </c>
      <c r="C134" s="588"/>
      <c r="D134" s="164" t="s">
        <v>304</v>
      </c>
      <c r="E134" s="261" t="s">
        <v>1349</v>
      </c>
      <c r="F134" s="578" t="s">
        <v>1363</v>
      </c>
      <c r="G134" s="579"/>
      <c r="H134" s="580"/>
      <c r="I134" s="589">
        <v>45544</v>
      </c>
      <c r="O134" s="175"/>
      <c r="P134" s="175"/>
      <c r="T134" s="143"/>
      <c r="U134" s="143"/>
      <c r="V134" s="143"/>
      <c r="W134" s="143"/>
      <c r="X134" s="143"/>
      <c r="AA134" s="89"/>
      <c r="AB134" s="89"/>
      <c r="AC134" s="89"/>
      <c r="AD134" s="89"/>
      <c r="AE134" s="89"/>
    </row>
    <row r="135" spans="1:31" ht="167.25" customHeight="1" x14ac:dyDescent="0.25">
      <c r="A135" s="164">
        <v>7</v>
      </c>
      <c r="B135" s="588" t="s">
        <v>1368</v>
      </c>
      <c r="C135" s="588"/>
      <c r="D135" s="164" t="s">
        <v>290</v>
      </c>
      <c r="E135" s="261" t="s">
        <v>1349</v>
      </c>
      <c r="F135" s="578" t="s">
        <v>1369</v>
      </c>
      <c r="G135" s="579"/>
      <c r="H135" s="580"/>
      <c r="I135" s="589">
        <v>45622</v>
      </c>
    </row>
  </sheetData>
  <sheetProtection algorithmName="SHA-512" hashValue="XzIfjQn4a2iZYbkPgL+bcS3f2mwc4pT2Co+nR/hK54DjeROW+TXdhBtisMwS+grT4esqBP5VqR8elAIR03P42w==" saltValue="pXbg2mCn1wJ2EXjY8IYFVQ==" spinCount="100000" sheet="1" sort="0" autoFilter="0"/>
  <mergeCells count="208">
    <mergeCell ref="B135:C135"/>
    <mergeCell ref="F135:H135"/>
    <mergeCell ref="B132:C132"/>
    <mergeCell ref="F132:H132"/>
    <mergeCell ref="B133:C133"/>
    <mergeCell ref="F133:H133"/>
    <mergeCell ref="B134:C134"/>
    <mergeCell ref="F134:H134"/>
    <mergeCell ref="L118:L119"/>
    <mergeCell ref="M118:M119"/>
    <mergeCell ref="N118:N119"/>
    <mergeCell ref="B128:C128"/>
    <mergeCell ref="B130:C130"/>
    <mergeCell ref="B131:C131"/>
    <mergeCell ref="F128:H128"/>
    <mergeCell ref="F130:H130"/>
    <mergeCell ref="F131:H131"/>
    <mergeCell ref="B129:C129"/>
    <mergeCell ref="F129:H129"/>
    <mergeCell ref="F123:H123"/>
    <mergeCell ref="A127:I127"/>
    <mergeCell ref="F124:H124"/>
    <mergeCell ref="F121:H121"/>
    <mergeCell ref="F122:H122"/>
    <mergeCell ref="O118:O119"/>
    <mergeCell ref="P118:P119"/>
    <mergeCell ref="Q118:Q119"/>
    <mergeCell ref="R118:R119"/>
    <mergeCell ref="S118:S119"/>
    <mergeCell ref="A118:A119"/>
    <mergeCell ref="B118:B119"/>
    <mergeCell ref="C118:C119"/>
    <mergeCell ref="D118:D119"/>
    <mergeCell ref="E118:E119"/>
    <mergeCell ref="F118:H119"/>
    <mergeCell ref="I118:I119"/>
    <mergeCell ref="J118:J119"/>
    <mergeCell ref="K118:K119"/>
    <mergeCell ref="F17:H17"/>
    <mergeCell ref="F104:H104"/>
    <mergeCell ref="F105:H105"/>
    <mergeCell ref="Q66:Q68"/>
    <mergeCell ref="Q69:Q71"/>
    <mergeCell ref="I44:I45"/>
    <mergeCell ref="J44:J45"/>
    <mergeCell ref="K44:K45"/>
    <mergeCell ref="L44:L45"/>
    <mergeCell ref="M44:M45"/>
    <mergeCell ref="F99:H99"/>
    <mergeCell ref="F52:H52"/>
    <mergeCell ref="F53:H53"/>
    <mergeCell ref="F54:H54"/>
    <mergeCell ref="F49:H49"/>
    <mergeCell ref="F50:H50"/>
    <mergeCell ref="F51:H51"/>
    <mergeCell ref="F72:H72"/>
    <mergeCell ref="F73:H73"/>
    <mergeCell ref="F46:H46"/>
    <mergeCell ref="L66:L68"/>
    <mergeCell ref="M66:M68"/>
    <mergeCell ref="F74:H74"/>
    <mergeCell ref="F75:H75"/>
    <mergeCell ref="F115:H115"/>
    <mergeCell ref="F116:H116"/>
    <mergeCell ref="F117:H117"/>
    <mergeCell ref="F120:H120"/>
    <mergeCell ref="F101:H101"/>
    <mergeCell ref="F102:H102"/>
    <mergeCell ref="F113:H113"/>
    <mergeCell ref="F112:H112"/>
    <mergeCell ref="F106:H106"/>
    <mergeCell ref="F114:H114"/>
    <mergeCell ref="F110:H110"/>
    <mergeCell ref="F111:H111"/>
    <mergeCell ref="F107:H107"/>
    <mergeCell ref="F108:H108"/>
    <mergeCell ref="F109:H109"/>
    <mergeCell ref="F103:H103"/>
    <mergeCell ref="F100:H100"/>
    <mergeCell ref="F81:H81"/>
    <mergeCell ref="F82:H82"/>
    <mergeCell ref="F66:H66"/>
    <mergeCell ref="F76:H76"/>
    <mergeCell ref="F77:H77"/>
    <mergeCell ref="F78:H78"/>
    <mergeCell ref="F79:H79"/>
    <mergeCell ref="F80:H80"/>
    <mergeCell ref="F67:H68"/>
    <mergeCell ref="F69:H71"/>
    <mergeCell ref="F95:H95"/>
    <mergeCell ref="F96:H96"/>
    <mergeCell ref="F97:H97"/>
    <mergeCell ref="F98:H98"/>
    <mergeCell ref="B9:B10"/>
    <mergeCell ref="E9:E10"/>
    <mergeCell ref="D9:D10"/>
    <mergeCell ref="C9:C10"/>
    <mergeCell ref="F9:H10"/>
    <mergeCell ref="F91:H91"/>
    <mergeCell ref="F24:H24"/>
    <mergeCell ref="F25:H25"/>
    <mergeCell ref="F26:H26"/>
    <mergeCell ref="F27:H27"/>
    <mergeCell ref="F22:H22"/>
    <mergeCell ref="F18:H18"/>
    <mergeCell ref="F48:H48"/>
    <mergeCell ref="F47:H47"/>
    <mergeCell ref="F90:H90"/>
    <mergeCell ref="F55:H55"/>
    <mergeCell ref="F56:H56"/>
    <mergeCell ref="F57:H57"/>
    <mergeCell ref="F28:H28"/>
    <mergeCell ref="F29:H29"/>
    <mergeCell ref="F30:H30"/>
    <mergeCell ref="F31:H31"/>
    <mergeCell ref="F32:H32"/>
    <mergeCell ref="F40:H40"/>
    <mergeCell ref="J66:J68"/>
    <mergeCell ref="F38:H38"/>
    <mergeCell ref="F39:H39"/>
    <mergeCell ref="F92:H92"/>
    <mergeCell ref="F93:H93"/>
    <mergeCell ref="F62:H62"/>
    <mergeCell ref="F58:H58"/>
    <mergeCell ref="F59:H59"/>
    <mergeCell ref="F60:H60"/>
    <mergeCell ref="F61:H61"/>
    <mergeCell ref="F63:H63"/>
    <mergeCell ref="F41:H41"/>
    <mergeCell ref="F42:H42"/>
    <mergeCell ref="F43:H43"/>
    <mergeCell ref="F83:H83"/>
    <mergeCell ref="F84:H84"/>
    <mergeCell ref="F85:H85"/>
    <mergeCell ref="F64:H64"/>
    <mergeCell ref="F65:H65"/>
    <mergeCell ref="I9:I10"/>
    <mergeCell ref="F87:H87"/>
    <mergeCell ref="F88:H88"/>
    <mergeCell ref="F89:H89"/>
    <mergeCell ref="F94:H94"/>
    <mergeCell ref="F86:H86"/>
    <mergeCell ref="F33:H33"/>
    <mergeCell ref="F23:H23"/>
    <mergeCell ref="F20:H20"/>
    <mergeCell ref="F21:H21"/>
    <mergeCell ref="F11:H11"/>
    <mergeCell ref="F12:H12"/>
    <mergeCell ref="F13:H13"/>
    <mergeCell ref="F19:H19"/>
    <mergeCell ref="F14:H14"/>
    <mergeCell ref="F15:H15"/>
    <mergeCell ref="F16:H16"/>
    <mergeCell ref="F44:H45"/>
    <mergeCell ref="F35:H35"/>
    <mergeCell ref="I66:I68"/>
    <mergeCell ref="I69:I71"/>
    <mergeCell ref="F34:H34"/>
    <mergeCell ref="F36:H36"/>
    <mergeCell ref="F37:H37"/>
    <mergeCell ref="A1:B6"/>
    <mergeCell ref="D1:X3"/>
    <mergeCell ref="D4:X6"/>
    <mergeCell ref="Y1:Y3"/>
    <mergeCell ref="U9:U10"/>
    <mergeCell ref="V9:V10"/>
    <mergeCell ref="W9:W10"/>
    <mergeCell ref="AB9:AE9"/>
    <mergeCell ref="AA9:AA10"/>
    <mergeCell ref="Z9:Z10"/>
    <mergeCell ref="J9:J10"/>
    <mergeCell ref="AA6:AB6"/>
    <mergeCell ref="A8:S8"/>
    <mergeCell ref="A9:A10"/>
    <mergeCell ref="T9:T10"/>
    <mergeCell ref="Y9:Y10"/>
    <mergeCell ref="T8:AE8"/>
    <mergeCell ref="X9:X10"/>
    <mergeCell ref="S9:S10"/>
    <mergeCell ref="P9:P10"/>
    <mergeCell ref="R9:R10"/>
    <mergeCell ref="M9:M10"/>
    <mergeCell ref="L9:L10"/>
    <mergeCell ref="Q9:Q10"/>
    <mergeCell ref="R66:R68"/>
    <mergeCell ref="AA1:AB3"/>
    <mergeCell ref="Y4:Y5"/>
    <mergeCell ref="AA4:AB5"/>
    <mergeCell ref="O9:O10"/>
    <mergeCell ref="N9:N10"/>
    <mergeCell ref="S66:S68"/>
    <mergeCell ref="J69:J71"/>
    <mergeCell ref="K69:K71"/>
    <mergeCell ref="L69:L71"/>
    <mergeCell ref="M69:M71"/>
    <mergeCell ref="N69:N71"/>
    <mergeCell ref="O69:O71"/>
    <mergeCell ref="P69:P71"/>
    <mergeCell ref="R69:R71"/>
    <mergeCell ref="S69:S71"/>
    <mergeCell ref="N44:N45"/>
    <mergeCell ref="O44:O45"/>
    <mergeCell ref="P44:P45"/>
    <mergeCell ref="N66:N68"/>
    <mergeCell ref="O66:O68"/>
    <mergeCell ref="P66:P68"/>
    <mergeCell ref="K9:K10"/>
    <mergeCell ref="K66:K68"/>
  </mergeCells>
  <conditionalFormatting sqref="A11:D11">
    <cfRule type="containsBlanks" dxfId="46" priority="146">
      <formula>LEN(TRIM(A11))=0</formula>
    </cfRule>
  </conditionalFormatting>
  <conditionalFormatting sqref="A120:F123">
    <cfRule type="containsBlanks" dxfId="45" priority="1">
      <formula>LEN(TRIM(A120))=0</formula>
    </cfRule>
  </conditionalFormatting>
  <conditionalFormatting sqref="B56:D62 Z61:Z82 B63:E82">
    <cfRule type="containsBlanks" dxfId="44" priority="70">
      <formula>LEN(TRIM(B56))=0</formula>
    </cfRule>
  </conditionalFormatting>
  <conditionalFormatting sqref="B118:E118">
    <cfRule type="containsBlanks" dxfId="43" priority="22">
      <formula>LEN(TRIM(B118))=0</formula>
    </cfRule>
  </conditionalFormatting>
  <conditionalFormatting sqref="B44:F44 I44:P44 R44:AE44 B45:E45">
    <cfRule type="containsBlanks" dxfId="42" priority="92">
      <formula>LEN(TRIM(B44))=0</formula>
    </cfRule>
  </conditionalFormatting>
  <conditionalFormatting sqref="B46:F53">
    <cfRule type="containsBlanks" dxfId="41" priority="84">
      <formula>LEN(TRIM(B46))=0</formula>
    </cfRule>
  </conditionalFormatting>
  <conditionalFormatting sqref="B83:F89">
    <cfRule type="containsBlanks" dxfId="40" priority="4">
      <formula>LEN(TRIM(B83))=0</formula>
    </cfRule>
  </conditionalFormatting>
  <conditionalFormatting sqref="B90:P95 E96:P98 B96:D117">
    <cfRule type="containsBlanks" dxfId="39" priority="3">
      <formula>LEN(TRIM(B90))=0</formula>
    </cfRule>
  </conditionalFormatting>
  <conditionalFormatting sqref="C54">
    <cfRule type="containsBlanks" dxfId="38" priority="10">
      <formula>LEN(TRIM(C54))=0</formula>
    </cfRule>
  </conditionalFormatting>
  <conditionalFormatting sqref="D28:D31">
    <cfRule type="containsBlanks" dxfId="37" priority="134">
      <formula>LEN(TRIM(D28))=0</formula>
    </cfRule>
  </conditionalFormatting>
  <conditionalFormatting sqref="E99:E118">
    <cfRule type="containsBlanks" dxfId="36" priority="41">
      <formula>LEN(TRIM(E99))=0</formula>
    </cfRule>
  </conditionalFormatting>
  <conditionalFormatting sqref="E56:F60">
    <cfRule type="containsBlanks" dxfId="35" priority="71">
      <formula>LEN(TRIM(E56))=0</formula>
    </cfRule>
  </conditionalFormatting>
  <conditionalFormatting sqref="F105:F108">
    <cfRule type="containsBlanks" dxfId="34" priority="36">
      <formula>LEN(TRIM(F105))=0</formula>
    </cfRule>
  </conditionalFormatting>
  <conditionalFormatting sqref="F116:F118">
    <cfRule type="containsBlanks" dxfId="33" priority="21">
      <formula>LEN(TRIM(F116))=0</formula>
    </cfRule>
  </conditionalFormatting>
  <conditionalFormatting sqref="F61:N82">
    <cfRule type="containsBlanks" dxfId="32" priority="62">
      <formula>LEN(TRIM(F61))=0</formula>
    </cfRule>
  </conditionalFormatting>
  <conditionalFormatting sqref="F99:P104 R99:X108">
    <cfRule type="containsBlanks" dxfId="31" priority="12">
      <formula>LEN(TRIM(F99))=0</formula>
    </cfRule>
  </conditionalFormatting>
  <conditionalFormatting sqref="F110:P115">
    <cfRule type="containsBlanks" dxfId="30" priority="35">
      <formula>LEN(TRIM(F110))=0</formula>
    </cfRule>
  </conditionalFormatting>
  <conditionalFormatting sqref="I56:P60">
    <cfRule type="containsBlanks" dxfId="29" priority="73">
      <formula>LEN(TRIM(I56))=0</formula>
    </cfRule>
  </conditionalFormatting>
  <conditionalFormatting sqref="I83:P89">
    <cfRule type="containsBlanks" dxfId="28" priority="15">
      <formula>LEN(TRIM(I83))=0</formula>
    </cfRule>
  </conditionalFormatting>
  <conditionalFormatting sqref="I105:P108">
    <cfRule type="containsBlanks" dxfId="27" priority="37">
      <formula>LEN(TRIM(I105))=0</formula>
    </cfRule>
  </conditionalFormatting>
  <conditionalFormatting sqref="I116:P118 R118:S118 I120:Y123">
    <cfRule type="containsBlanks" dxfId="26" priority="23">
      <formula>LEN(TRIM(I116))=0</formula>
    </cfRule>
  </conditionalFormatting>
  <conditionalFormatting sqref="I11:X11 Q69 Q72:Q118">
    <cfRule type="containsBlanks" dxfId="25" priority="111">
      <formula>LEN(TRIM(I11))=0</formula>
    </cfRule>
  </conditionalFormatting>
  <conditionalFormatting sqref="K20:O24">
    <cfRule type="containsBlanks" dxfId="24" priority="140">
      <formula>LEN(TRIM(K20))=0</formula>
    </cfRule>
  </conditionalFormatting>
  <conditionalFormatting sqref="L25">
    <cfRule type="containsBlanks" dxfId="23" priority="142">
      <formula>LEN(TRIM(L25))=0</formula>
    </cfRule>
  </conditionalFormatting>
  <conditionalFormatting sqref="L20:M25">
    <cfRule type="containsBlanks" dxfId="22" priority="143">
      <formula>LEN(TRIM(L20))=0</formula>
    </cfRule>
  </conditionalFormatting>
  <conditionalFormatting sqref="O62:O82">
    <cfRule type="containsBlanks" dxfId="21" priority="63">
      <formula>LEN(TRIM(O62))=0</formula>
    </cfRule>
  </conditionalFormatting>
  <conditionalFormatting sqref="P56:P82">
    <cfRule type="containsBlanks" dxfId="20" priority="60">
      <formula>LEN(TRIM(P56))=0</formula>
    </cfRule>
  </conditionalFormatting>
  <conditionalFormatting sqref="R46:X46 I46:P53">
    <cfRule type="containsBlanks" dxfId="19" priority="88">
      <formula>LEN(TRIM(I46))=0</formula>
    </cfRule>
  </conditionalFormatting>
  <conditionalFormatting sqref="R56:X82">
    <cfRule type="containsBlanks" dxfId="18" priority="56">
      <formula>LEN(TRIM(R56))=0</formula>
    </cfRule>
  </conditionalFormatting>
  <conditionalFormatting sqref="R110:X117">
    <cfRule type="containsBlanks" dxfId="17" priority="29">
      <formula>LEN(TRIM(R110))=0</formula>
    </cfRule>
  </conditionalFormatting>
  <conditionalFormatting sqref="R83:Y98">
    <cfRule type="containsBlanks" dxfId="16" priority="16">
      <formula>LEN(TRIM(R83))=0</formula>
    </cfRule>
  </conditionalFormatting>
  <conditionalFormatting sqref="R11:AE15 E11:F43 I11:I43 B12:D43 J12:P43 R12:X43 R12:S53 Q12:Q66 A12:A118 P46 R47:AE53 E116:F117">
    <cfRule type="containsBlanks" dxfId="15" priority="106">
      <formula>LEN(TRIM(A11))=0</formula>
    </cfRule>
  </conditionalFormatting>
  <conditionalFormatting sqref="R26:AE31">
    <cfRule type="containsBlanks" dxfId="14" priority="138">
      <formula>LEN(TRIM(R26))=0</formula>
    </cfRule>
  </conditionalFormatting>
  <conditionalFormatting sqref="T16:AE25">
    <cfRule type="containsBlanks" dxfId="13" priority="139">
      <formula>LEN(TRIM(T16))=0</formula>
    </cfRule>
  </conditionalFormatting>
  <conditionalFormatting sqref="T32:AE43">
    <cfRule type="containsBlanks" dxfId="12" priority="90">
      <formula>LEN(TRIM(T32))=0</formula>
    </cfRule>
  </conditionalFormatting>
  <conditionalFormatting sqref="T45:AE46">
    <cfRule type="containsBlanks" dxfId="11" priority="85">
      <formula>LEN(TRIM(T45))=0</formula>
    </cfRule>
  </conditionalFormatting>
  <conditionalFormatting sqref="T56:AE60">
    <cfRule type="containsBlanks" dxfId="10" priority="72">
      <formula>LEN(TRIM(T56))=0</formula>
    </cfRule>
  </conditionalFormatting>
  <conditionalFormatting sqref="Y62:Y82">
    <cfRule type="containsBlanks" dxfId="9" priority="66">
      <formula>LEN(TRIM(Y62))=0</formula>
    </cfRule>
  </conditionalFormatting>
  <conditionalFormatting sqref="Y99:Y119">
    <cfRule type="containsBlanks" dxfId="8" priority="46">
      <formula>LEN(TRIM(Y99))=0</formula>
    </cfRule>
  </conditionalFormatting>
  <conditionalFormatting sqref="Z110:Z123">
    <cfRule type="containsBlanks" dxfId="7" priority="34">
      <formula>LEN(TRIM(Z110))=0</formula>
    </cfRule>
  </conditionalFormatting>
  <conditionalFormatting sqref="Z83:AE105">
    <cfRule type="containsBlanks" dxfId="6" priority="17">
      <formula>LEN(TRIM(Z83))=0</formula>
    </cfRule>
  </conditionalFormatting>
  <conditionalFormatting sqref="AA61:AA63">
    <cfRule type="containsBlanks" dxfId="5" priority="67">
      <formula>LEN(TRIM(AA61))=0</formula>
    </cfRule>
  </conditionalFormatting>
  <conditionalFormatting sqref="AA120:AD120">
    <cfRule type="containsBlanks" dxfId="4" priority="25">
      <formula>LEN(TRIM(AA120))=0</formula>
    </cfRule>
  </conditionalFormatting>
  <conditionalFormatting sqref="AA65:AE82">
    <cfRule type="containsBlanks" dxfId="3" priority="68">
      <formula>LEN(TRIM(AA65))=0</formula>
    </cfRule>
  </conditionalFormatting>
  <conditionalFormatting sqref="AA110:AE119 T118:X119 AE120:AE124 AA121:AE123">
    <cfRule type="containsBlanks" dxfId="2" priority="27">
      <formula>LEN(TRIM(T110))=0</formula>
    </cfRule>
  </conditionalFormatting>
  <conditionalFormatting sqref="AB63:AE63">
    <cfRule type="containsBlanks" dxfId="1" priority="69">
      <formula>LEN(TRIM(AB63))=0</formula>
    </cfRule>
  </conditionalFormatting>
  <conditionalFormatting sqref="AE90:AE105 F109:H109 AE110:AE115 A124:AE124">
    <cfRule type="containsBlanks" dxfId="0" priority="93">
      <formula>LEN(TRIM(A90))=0</formula>
    </cfRule>
  </conditionalFormatting>
  <pageMargins left="0.7" right="0.7" top="0.75" bottom="0.75" header="0.3" footer="0.3"/>
  <pageSetup scale="28" orientation="landscape" r:id="rId1"/>
  <drawing r:id="rId2"/>
  <legacyDrawing r:id="rId3"/>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200-000004000000}">
          <x14:formula1>
            <xm:f>varios!$S$2:$S$16</xm:f>
          </x14:formula1>
          <xm:sqref>M96:M98</xm:sqref>
        </x14:dataValidation>
        <x14:dataValidation type="list" allowBlank="1" showInputMessage="1" showErrorMessage="1" xr:uid="{97345FCD-3052-47EA-8274-B309AC9C7FF5}">
          <x14:formula1>
            <xm:f>varios!$W$2:$W$13</xm:f>
          </x14:formula1>
          <xm:sqref>C124 C94:C95 C83</xm:sqref>
        </x14:dataValidation>
        <x14:dataValidation type="list" allowBlank="1" showInputMessage="1" showErrorMessage="1" xr:uid="{1977F0C0-60D0-4A76-8634-EC0D57D54998}">
          <x14:formula1>
            <xm:f>varios!$Y$2:$Y$7</xm:f>
          </x14:formula1>
          <xm:sqref>B124 B94:B95 B83:B86 B31 B25</xm:sqref>
        </x14:dataValidation>
        <x14:dataValidation type="list" allowBlank="1" showInputMessage="1" showErrorMessage="1" xr:uid="{F2D91C85-46A3-4930-94CD-FB93620C7D22}">
          <x14:formula1>
            <xm:f>varios!$N$2:$N$23</xm:f>
          </x14:formula1>
          <xm:sqref>P83:P86 P11:P40</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F4851C-04AF-4844-9BD2-76E3EB571000}">
  <dimension ref="B4"/>
  <sheetViews>
    <sheetView workbookViewId="0">
      <selection activeCell="B4" sqref="B4"/>
    </sheetView>
  </sheetViews>
  <sheetFormatPr baseColWidth="10" defaultRowHeight="15" x14ac:dyDescent="0.25"/>
  <sheetData>
    <row r="4" spans="2:2" x14ac:dyDescent="0.25">
      <c r="B4" t="s">
        <v>1216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
  <sheetViews>
    <sheetView topLeftCell="A16" workbookViewId="0"/>
  </sheetViews>
  <sheetFormatPr baseColWidth="10" defaultColWidth="11.42578125" defaultRowHeight="15" x14ac:dyDescent="0.25"/>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7"/>
  <dimension ref="A1:G27"/>
  <sheetViews>
    <sheetView showGridLines="0" workbookViewId="0">
      <selection activeCell="B5" sqref="B5"/>
    </sheetView>
  </sheetViews>
  <sheetFormatPr baseColWidth="10" defaultColWidth="11.42578125" defaultRowHeight="15" x14ac:dyDescent="0.25"/>
  <cols>
    <col min="1" max="1" width="35.7109375" style="4" customWidth="1"/>
    <col min="2" max="2" width="57.28515625" style="5" customWidth="1"/>
    <col min="3" max="3" width="47.85546875" style="4" bestFit="1" customWidth="1"/>
    <col min="4" max="4" width="34.28515625" style="3" customWidth="1"/>
    <col min="5" max="6" width="11.42578125" style="3"/>
    <col min="7" max="7" width="59.85546875" style="3" customWidth="1"/>
    <col min="8" max="16384" width="11.42578125" style="3"/>
  </cols>
  <sheetData>
    <row r="1" spans="1:7" x14ac:dyDescent="0.25">
      <c r="A1" s="4" t="s">
        <v>126</v>
      </c>
      <c r="D1" s="3" t="s">
        <v>127</v>
      </c>
    </row>
    <row r="2" spans="1:7" ht="60" x14ac:dyDescent="0.25">
      <c r="A2" s="1" t="s">
        <v>128</v>
      </c>
      <c r="B2" s="1" t="s">
        <v>129</v>
      </c>
      <c r="C2" s="2" t="str">
        <f>+[2]Organigrama!A32</f>
        <v>Dirección de Inspección Vigilancia y Control</v>
      </c>
      <c r="D2" s="64" t="s">
        <v>130</v>
      </c>
      <c r="G2" s="63" t="s">
        <v>131</v>
      </c>
    </row>
    <row r="3" spans="1:7" ht="60" x14ac:dyDescent="0.25">
      <c r="A3" s="1" t="s">
        <v>132</v>
      </c>
      <c r="B3" s="1" t="s">
        <v>133</v>
      </c>
      <c r="C3" s="2" t="str">
        <f>+[2]Organigrama!A5</f>
        <v>Despacho del Viceministerio</v>
      </c>
      <c r="D3" s="64" t="s">
        <v>134</v>
      </c>
      <c r="G3" s="63" t="s">
        <v>135</v>
      </c>
    </row>
    <row r="4" spans="1:7" ht="60" x14ac:dyDescent="0.25">
      <c r="A4" s="1" t="s">
        <v>136</v>
      </c>
      <c r="B4" s="1" t="s">
        <v>137</v>
      </c>
      <c r="C4" s="2" t="str">
        <f>+[2]Organigrama!A20</f>
        <v>Dirección de PosicIonamiento y Liderazgo Deportivo</v>
      </c>
      <c r="D4" s="64" t="s">
        <v>138</v>
      </c>
      <c r="G4" s="63" t="s">
        <v>139</v>
      </c>
    </row>
    <row r="5" spans="1:7" ht="60" x14ac:dyDescent="0.25">
      <c r="A5" s="1" t="s">
        <v>140</v>
      </c>
      <c r="B5" s="1" t="s">
        <v>141</v>
      </c>
      <c r="C5" s="2" t="str">
        <f>+[2]Organigrama!A32</f>
        <v>Dirección de Inspección Vigilancia y Control</v>
      </c>
      <c r="D5" s="65" t="s">
        <v>142</v>
      </c>
      <c r="G5" s="63" t="s">
        <v>143</v>
      </c>
    </row>
    <row r="6" spans="1:7" ht="75" x14ac:dyDescent="0.25">
      <c r="A6" s="1" t="s">
        <v>144</v>
      </c>
      <c r="B6" s="1" t="s">
        <v>145</v>
      </c>
      <c r="C6" s="2" t="str">
        <f>+[2]Organigrama!A7</f>
        <v>Oficina Asesora de Planeación</v>
      </c>
      <c r="D6" s="64" t="s">
        <v>146</v>
      </c>
    </row>
    <row r="7" spans="1:7" ht="105" x14ac:dyDescent="0.25">
      <c r="A7" s="1" t="s">
        <v>147</v>
      </c>
      <c r="B7" s="1" t="s">
        <v>148</v>
      </c>
      <c r="C7" s="2" t="str">
        <f>+[2]Organigrama!A27</f>
        <v>Dirección de Fomento y Desarrollo</v>
      </c>
      <c r="D7" s="64" t="s">
        <v>149</v>
      </c>
    </row>
    <row r="8" spans="1:7" ht="135" x14ac:dyDescent="0.25">
      <c r="A8" s="1" t="s">
        <v>150</v>
      </c>
      <c r="B8" s="1" t="s">
        <v>151</v>
      </c>
      <c r="C8" s="2" t="str">
        <f>+[2]Organigrama!A27</f>
        <v>Dirección de Fomento y Desarrollo</v>
      </c>
      <c r="D8" s="64" t="s">
        <v>152</v>
      </c>
    </row>
    <row r="9" spans="1:7" ht="75" x14ac:dyDescent="0.25">
      <c r="A9" s="1" t="s">
        <v>153</v>
      </c>
      <c r="B9" s="1" t="s">
        <v>154</v>
      </c>
      <c r="C9" s="2" t="str">
        <f>+[2]Organigrama!A27</f>
        <v>Dirección de Fomento y Desarrollo</v>
      </c>
      <c r="D9" s="11" t="s">
        <v>155</v>
      </c>
    </row>
    <row r="10" spans="1:7" ht="75" x14ac:dyDescent="0.25">
      <c r="A10" s="1" t="s">
        <v>156</v>
      </c>
      <c r="B10" s="1" t="s">
        <v>157</v>
      </c>
      <c r="C10" s="2" t="str">
        <f>+[2]Organigrama!A27</f>
        <v>Dirección de Fomento y Desarrollo</v>
      </c>
      <c r="D10" s="66"/>
    </row>
    <row r="11" spans="1:7" ht="75" x14ac:dyDescent="0.25">
      <c r="A11" s="1" t="s">
        <v>158</v>
      </c>
      <c r="B11" s="1" t="s">
        <v>159</v>
      </c>
      <c r="C11" s="2" t="str">
        <f>+[2]Organigrama!A27</f>
        <v>Dirección de Fomento y Desarrollo</v>
      </c>
      <c r="D11" s="66"/>
    </row>
    <row r="12" spans="1:7" ht="135" x14ac:dyDescent="0.25">
      <c r="A12" s="1" t="s">
        <v>160</v>
      </c>
      <c r="B12" s="1" t="s">
        <v>161</v>
      </c>
      <c r="C12" s="2" t="str">
        <f>+[2]Organigrama!A27</f>
        <v>Dirección de Fomento y Desarrollo</v>
      </c>
      <c r="D12" s="66"/>
    </row>
    <row r="13" spans="1:7" ht="150" x14ac:dyDescent="0.25">
      <c r="A13" s="1" t="s">
        <v>162</v>
      </c>
      <c r="B13" s="1" t="s">
        <v>163</v>
      </c>
      <c r="C13" s="2" t="str">
        <f>+[2]Organigrama!A27</f>
        <v>Dirección de Fomento y Desarrollo</v>
      </c>
    </row>
    <row r="14" spans="1:7" ht="75" x14ac:dyDescent="0.25">
      <c r="A14" s="1" t="s">
        <v>164</v>
      </c>
      <c r="B14" s="1" t="s">
        <v>165</v>
      </c>
      <c r="C14" s="2" t="str">
        <f>+[2]Organigrama!A27</f>
        <v>Dirección de Fomento y Desarrollo</v>
      </c>
    </row>
    <row r="15" spans="1:7" ht="165" x14ac:dyDescent="0.25">
      <c r="A15" s="1" t="s">
        <v>166</v>
      </c>
      <c r="B15" s="1" t="s">
        <v>167</v>
      </c>
      <c r="C15" s="2" t="str">
        <f>+[2]Organigrama!A36</f>
        <v>Dirección de Recursos y herramientas del SND</v>
      </c>
    </row>
    <row r="16" spans="1:7" ht="75" x14ac:dyDescent="0.25">
      <c r="A16" s="1" t="s">
        <v>168</v>
      </c>
      <c r="B16" s="1" t="s">
        <v>169</v>
      </c>
      <c r="C16" s="2" t="str">
        <f>+[2]Organigrama!A27</f>
        <v>Dirección de Fomento y Desarrollo</v>
      </c>
    </row>
    <row r="17" spans="1:3" ht="165" x14ac:dyDescent="0.25">
      <c r="A17" s="1" t="s">
        <v>170</v>
      </c>
      <c r="B17" s="1" t="s">
        <v>171</v>
      </c>
      <c r="C17" s="2" t="str">
        <f>+[2]Organigrama!A20</f>
        <v>Dirección de PosicIonamiento y Liderazgo Deportivo</v>
      </c>
    </row>
    <row r="18" spans="1:3" ht="105" x14ac:dyDescent="0.25">
      <c r="A18" s="1" t="s">
        <v>172</v>
      </c>
      <c r="B18" s="1" t="s">
        <v>173</v>
      </c>
      <c r="C18" s="2" t="str">
        <f>+[2]Organigrama!A20</f>
        <v>Dirección de PosicIonamiento y Liderazgo Deportivo</v>
      </c>
    </row>
    <row r="19" spans="1:3" ht="60" x14ac:dyDescent="0.25">
      <c r="A19" s="1" t="s">
        <v>174</v>
      </c>
      <c r="B19" s="1" t="s">
        <v>175</v>
      </c>
      <c r="C19" s="2" t="str">
        <f>+[2]Organigrama!A20</f>
        <v>Dirección de PosicIonamiento y Liderazgo Deportivo</v>
      </c>
    </row>
    <row r="20" spans="1:3" ht="60" x14ac:dyDescent="0.25">
      <c r="A20" s="1" t="s">
        <v>176</v>
      </c>
      <c r="B20" s="1" t="s">
        <v>177</v>
      </c>
      <c r="C20" s="2" t="str">
        <f>+[2]Organigrama!A20</f>
        <v>Dirección de PosicIonamiento y Liderazgo Deportivo</v>
      </c>
    </row>
    <row r="21" spans="1:3" ht="60" x14ac:dyDescent="0.25">
      <c r="A21" s="1" t="s">
        <v>178</v>
      </c>
      <c r="B21" s="1" t="s">
        <v>179</v>
      </c>
      <c r="C21" s="2" t="str">
        <f>+[2]Organigrama!A20</f>
        <v>Dirección de PosicIonamiento y Liderazgo Deportivo</v>
      </c>
    </row>
    <row r="22" spans="1:3" ht="60" x14ac:dyDescent="0.25">
      <c r="A22" s="1" t="s">
        <v>180</v>
      </c>
      <c r="B22" s="1" t="s">
        <v>181</v>
      </c>
      <c r="C22" s="2" t="str">
        <f>+[2]Organigrama!A20</f>
        <v>Dirección de PosicIonamiento y Liderazgo Deportivo</v>
      </c>
    </row>
    <row r="23" spans="1:3" ht="60" x14ac:dyDescent="0.25">
      <c r="A23" s="1" t="s">
        <v>182</v>
      </c>
      <c r="B23" s="1" t="s">
        <v>183</v>
      </c>
      <c r="C23" s="2" t="str">
        <f>+[2]Organigrama!A20</f>
        <v>Dirección de PosicIonamiento y Liderazgo Deportivo</v>
      </c>
    </row>
    <row r="25" spans="1:3" x14ac:dyDescent="0.25">
      <c r="A25" s="4" t="str">
        <f>+A2</f>
        <v>1.1.Consolidar la rectoria e institucionalidad del Sistema Nacional del Deporte / OFICINA ASESORA JURIDICA</v>
      </c>
    </row>
    <row r="26" spans="1:3" x14ac:dyDescent="0.25">
      <c r="A26" s="4" t="str">
        <f>+A17</f>
        <v>3.1. Cualificar talentos deportivos con potencial de alto rendimiento / DIRECCION DE POSICIONAMIENTO Y LIDERAZGO DEPORTIVO</v>
      </c>
    </row>
    <row r="27" spans="1:3" x14ac:dyDescent="0.25">
      <c r="A27" s="4" t="str">
        <f>+A17</f>
        <v>3.1. Cualificar talentos deportivos con potencial de alto rendimiento / DIRECCION DE POSICIONAMIENTO Y LIDERAZGO DEPORTIVO</v>
      </c>
    </row>
  </sheetData>
  <dataValidations count="1">
    <dataValidation type="list" allowBlank="1" showInputMessage="1" showErrorMessage="1" sqref="F2" xr:uid="{00000000-0002-0000-0400-000000000000}">
      <formula1>$C$2:$C$23</formula1>
    </dataValidation>
  </dataValidation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8"/>
  <dimension ref="A1:E15"/>
  <sheetViews>
    <sheetView showGridLines="0" zoomScale="80" zoomScaleNormal="80" workbookViewId="0">
      <selection activeCell="B20" sqref="B20"/>
    </sheetView>
  </sheetViews>
  <sheetFormatPr baseColWidth="10" defaultColWidth="11.42578125" defaultRowHeight="15" x14ac:dyDescent="0.25"/>
  <cols>
    <col min="1" max="1" width="96.5703125" style="5" customWidth="1"/>
    <col min="2" max="2" width="43" style="3" customWidth="1"/>
    <col min="3" max="3" width="32.28515625" customWidth="1"/>
    <col min="4" max="4" width="44.42578125" style="3" customWidth="1"/>
    <col min="5" max="5" width="46.7109375" style="3" customWidth="1"/>
    <col min="6" max="6" width="20.140625" style="3" customWidth="1"/>
    <col min="7" max="16384" width="11.42578125" style="3"/>
  </cols>
  <sheetData>
    <row r="1" spans="1:5" x14ac:dyDescent="0.25">
      <c r="A1" s="73" t="s">
        <v>184</v>
      </c>
      <c r="B1" s="72" t="s">
        <v>185</v>
      </c>
      <c r="C1" s="57" t="s">
        <v>186</v>
      </c>
      <c r="D1" s="72" t="s">
        <v>187</v>
      </c>
      <c r="E1" s="72" t="s">
        <v>188</v>
      </c>
    </row>
    <row r="2" spans="1:5" ht="42" customHeight="1" x14ac:dyDescent="0.25">
      <c r="A2" s="83" t="s">
        <v>86</v>
      </c>
      <c r="B2" s="88" t="s">
        <v>189</v>
      </c>
      <c r="C2" s="88" t="s">
        <v>189</v>
      </c>
      <c r="D2" s="88" t="s">
        <v>189</v>
      </c>
      <c r="E2" s="88" t="s">
        <v>189</v>
      </c>
    </row>
    <row r="3" spans="1:5" x14ac:dyDescent="0.25">
      <c r="A3" s="83" t="s">
        <v>190</v>
      </c>
      <c r="B3" s="88" t="s">
        <v>189</v>
      </c>
      <c r="C3" s="88" t="s">
        <v>189</v>
      </c>
      <c r="D3" s="88" t="s">
        <v>189</v>
      </c>
      <c r="E3" s="88" t="s">
        <v>189</v>
      </c>
    </row>
    <row r="4" spans="1:5" ht="69.75" customHeight="1" x14ac:dyDescent="0.25">
      <c r="A4" s="83" t="s">
        <v>191</v>
      </c>
      <c r="B4" s="88" t="s">
        <v>189</v>
      </c>
      <c r="C4" s="88" t="s">
        <v>189</v>
      </c>
      <c r="D4" s="88" t="s">
        <v>189</v>
      </c>
      <c r="E4" s="88" t="s">
        <v>189</v>
      </c>
    </row>
    <row r="5" spans="1:5" x14ac:dyDescent="0.25">
      <c r="A5" s="83" t="s">
        <v>192</v>
      </c>
      <c r="B5" s="88" t="s">
        <v>189</v>
      </c>
      <c r="C5" s="88" t="s">
        <v>189</v>
      </c>
      <c r="D5" s="88" t="s">
        <v>189</v>
      </c>
      <c r="E5" s="88" t="s">
        <v>189</v>
      </c>
    </row>
    <row r="6" spans="1:5" x14ac:dyDescent="0.25">
      <c r="A6" s="83" t="s">
        <v>193</v>
      </c>
      <c r="B6" s="88" t="s">
        <v>189</v>
      </c>
      <c r="C6" s="88" t="s">
        <v>189</v>
      </c>
      <c r="D6" s="88" t="s">
        <v>189</v>
      </c>
      <c r="E6" s="88" t="s">
        <v>189</v>
      </c>
    </row>
    <row r="7" spans="1:5" x14ac:dyDescent="0.25">
      <c r="A7" s="83" t="s">
        <v>194</v>
      </c>
      <c r="B7" s="88" t="s">
        <v>189</v>
      </c>
      <c r="C7" s="88" t="s">
        <v>189</v>
      </c>
      <c r="D7" s="88" t="s">
        <v>189</v>
      </c>
      <c r="E7" s="88" t="s">
        <v>189</v>
      </c>
    </row>
    <row r="8" spans="1:5" ht="69.75" customHeight="1" x14ac:dyDescent="0.25">
      <c r="A8" s="84" t="s">
        <v>195</v>
      </c>
      <c r="B8" s="88" t="s">
        <v>189</v>
      </c>
      <c r="C8" s="88" t="s">
        <v>189</v>
      </c>
      <c r="D8" s="88" t="s">
        <v>189</v>
      </c>
      <c r="E8" s="88" t="s">
        <v>189</v>
      </c>
    </row>
    <row r="9" spans="1:5" ht="25.5" x14ac:dyDescent="0.25">
      <c r="A9" s="84" t="s">
        <v>196</v>
      </c>
      <c r="B9" s="88" t="s">
        <v>189</v>
      </c>
      <c r="C9" s="88" t="s">
        <v>189</v>
      </c>
      <c r="D9" s="88" t="s">
        <v>189</v>
      </c>
      <c r="E9" s="88" t="s">
        <v>189</v>
      </c>
    </row>
    <row r="10" spans="1:5" x14ac:dyDescent="0.25">
      <c r="A10" s="84" t="s">
        <v>197</v>
      </c>
      <c r="B10" s="88" t="s">
        <v>189</v>
      </c>
      <c r="C10" s="88" t="s">
        <v>189</v>
      </c>
      <c r="D10" s="88" t="s">
        <v>189</v>
      </c>
      <c r="E10" s="88" t="s">
        <v>189</v>
      </c>
    </row>
    <row r="11" spans="1:5" x14ac:dyDescent="0.25">
      <c r="A11" s="84" t="s">
        <v>89</v>
      </c>
      <c r="B11" s="88" t="s">
        <v>189</v>
      </c>
      <c r="C11" s="88" t="s">
        <v>189</v>
      </c>
      <c r="D11" s="88" t="s">
        <v>189</v>
      </c>
      <c r="E11" s="88" t="s">
        <v>189</v>
      </c>
    </row>
    <row r="12" spans="1:5" ht="25.5" x14ac:dyDescent="0.25">
      <c r="A12" s="84" t="s">
        <v>198</v>
      </c>
      <c r="B12" s="88" t="s">
        <v>189</v>
      </c>
      <c r="C12" s="88" t="s">
        <v>189</v>
      </c>
      <c r="D12" s="88" t="s">
        <v>189</v>
      </c>
      <c r="E12" s="88" t="s">
        <v>189</v>
      </c>
    </row>
    <row r="13" spans="1:5" ht="25.5" x14ac:dyDescent="0.25">
      <c r="A13" s="84" t="s">
        <v>199</v>
      </c>
      <c r="B13" s="88" t="s">
        <v>189</v>
      </c>
      <c r="C13" s="88" t="s">
        <v>189</v>
      </c>
      <c r="D13" s="88" t="s">
        <v>189</v>
      </c>
      <c r="E13" s="88" t="s">
        <v>189</v>
      </c>
    </row>
    <row r="14" spans="1:5" x14ac:dyDescent="0.25">
      <c r="A14" s="83" t="s">
        <v>200</v>
      </c>
      <c r="B14" s="88" t="s">
        <v>189</v>
      </c>
      <c r="C14" s="88" t="s">
        <v>189</v>
      </c>
      <c r="D14" s="88" t="s">
        <v>189</v>
      </c>
      <c r="E14" s="88" t="s">
        <v>189</v>
      </c>
    </row>
    <row r="15" spans="1:5" ht="94.5" customHeight="1" x14ac:dyDescent="0.25">
      <c r="A15" s="84" t="s">
        <v>201</v>
      </c>
      <c r="B15" s="88" t="s">
        <v>189</v>
      </c>
      <c r="C15" s="88" t="s">
        <v>189</v>
      </c>
      <c r="D15" s="88" t="s">
        <v>189</v>
      </c>
      <c r="E15" s="88" t="s">
        <v>189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9"/>
  <dimension ref="A1:L19"/>
  <sheetViews>
    <sheetView showGridLines="0" topLeftCell="A7" workbookViewId="0">
      <selection activeCell="A30" sqref="A30"/>
    </sheetView>
  </sheetViews>
  <sheetFormatPr baseColWidth="10" defaultColWidth="11.42578125" defaultRowHeight="15" x14ac:dyDescent="0.25"/>
  <cols>
    <col min="1" max="1" width="78.28515625" style="3" bestFit="1" customWidth="1"/>
    <col min="2" max="3" width="57.140625" style="5" customWidth="1"/>
    <col min="4" max="5" width="11.42578125" style="5"/>
    <col min="6" max="6" width="11.42578125" style="3"/>
    <col min="7" max="7" width="11.42578125" style="5"/>
    <col min="8" max="8" width="11.42578125" style="54"/>
    <col min="9" max="10" width="11.42578125" style="5"/>
    <col min="11" max="11" width="11.42578125" style="3"/>
    <col min="12" max="12" width="33.140625" style="5" customWidth="1"/>
    <col min="13" max="16384" width="11.42578125" style="3"/>
  </cols>
  <sheetData>
    <row r="1" spans="1:12" s="9" customFormat="1" ht="18.75" x14ac:dyDescent="0.25">
      <c r="A1" s="6" t="s">
        <v>202</v>
      </c>
      <c r="B1" s="7" t="s">
        <v>203</v>
      </c>
      <c r="C1" s="7" t="s">
        <v>204</v>
      </c>
      <c r="D1" s="7" t="s">
        <v>205</v>
      </c>
      <c r="E1" s="8">
        <v>2020</v>
      </c>
      <c r="G1" s="8">
        <v>2019</v>
      </c>
      <c r="H1" s="10">
        <v>2020</v>
      </c>
      <c r="I1" s="8">
        <v>2021</v>
      </c>
      <c r="J1" s="8">
        <v>2022</v>
      </c>
      <c r="L1" s="8" t="s">
        <v>206</v>
      </c>
    </row>
    <row r="2" spans="1:12" ht="45" x14ac:dyDescent="0.25">
      <c r="A2" s="11" t="s">
        <v>207</v>
      </c>
      <c r="B2" s="12" t="s">
        <v>208</v>
      </c>
      <c r="C2" s="12" t="s">
        <v>209</v>
      </c>
      <c r="D2" s="13">
        <v>5</v>
      </c>
      <c r="E2" s="14">
        <v>2</v>
      </c>
      <c r="F2" s="15"/>
      <c r="G2" s="16" t="s">
        <v>210</v>
      </c>
      <c r="H2" s="17">
        <v>2</v>
      </c>
      <c r="I2" s="18">
        <v>2</v>
      </c>
      <c r="J2" s="19">
        <v>0</v>
      </c>
      <c r="L2" s="20" t="s">
        <v>211</v>
      </c>
    </row>
    <row r="3" spans="1:12" ht="45" x14ac:dyDescent="0.25">
      <c r="A3" s="11" t="s">
        <v>212</v>
      </c>
      <c r="B3" s="12" t="s">
        <v>213</v>
      </c>
      <c r="C3" s="12" t="s">
        <v>214</v>
      </c>
      <c r="D3" s="21">
        <v>1</v>
      </c>
      <c r="E3" s="22">
        <v>0.7</v>
      </c>
      <c r="F3" s="23"/>
      <c r="G3" s="21">
        <v>0.05</v>
      </c>
      <c r="H3" s="24">
        <v>0.7</v>
      </c>
      <c r="I3" s="21">
        <v>0.8</v>
      </c>
      <c r="J3" s="21">
        <v>1</v>
      </c>
      <c r="L3" s="20" t="s">
        <v>215</v>
      </c>
    </row>
    <row r="4" spans="1:12" ht="60" x14ac:dyDescent="0.25">
      <c r="A4" s="11" t="s">
        <v>216</v>
      </c>
      <c r="B4" s="25" t="s">
        <v>217</v>
      </c>
      <c r="C4" s="25" t="s">
        <v>218</v>
      </c>
      <c r="D4" s="21">
        <v>1</v>
      </c>
      <c r="E4" s="26">
        <v>70</v>
      </c>
      <c r="F4" s="23"/>
      <c r="G4" s="27">
        <v>60</v>
      </c>
      <c r="H4" s="28">
        <v>70</v>
      </c>
      <c r="I4" s="27">
        <v>70</v>
      </c>
      <c r="J4" s="27">
        <v>70</v>
      </c>
      <c r="L4" s="20" t="s">
        <v>215</v>
      </c>
    </row>
    <row r="5" spans="1:12" ht="45" x14ac:dyDescent="0.25">
      <c r="A5" s="11" t="s">
        <v>219</v>
      </c>
      <c r="B5" s="12" t="s">
        <v>220</v>
      </c>
      <c r="C5" s="12" t="s">
        <v>221</v>
      </c>
      <c r="D5" s="21">
        <v>1</v>
      </c>
      <c r="E5" s="29">
        <v>0.2</v>
      </c>
      <c r="F5" s="23"/>
      <c r="G5" s="21">
        <v>0.1</v>
      </c>
      <c r="H5" s="30">
        <v>0.2</v>
      </c>
      <c r="I5" s="21">
        <v>0.45</v>
      </c>
      <c r="J5" s="21">
        <v>0.25</v>
      </c>
      <c r="L5" s="20" t="s">
        <v>222</v>
      </c>
    </row>
    <row r="6" spans="1:12" ht="45" x14ac:dyDescent="0.25">
      <c r="A6" s="11" t="s">
        <v>223</v>
      </c>
      <c r="B6" s="31" t="s">
        <v>224</v>
      </c>
      <c r="C6" s="12" t="s">
        <v>225</v>
      </c>
      <c r="D6" s="21">
        <v>1</v>
      </c>
      <c r="E6" s="29" t="s">
        <v>226</v>
      </c>
      <c r="F6" s="23"/>
      <c r="G6" s="21"/>
      <c r="H6" s="30" t="s">
        <v>226</v>
      </c>
      <c r="I6" s="21">
        <v>1</v>
      </c>
      <c r="J6" s="21">
        <v>1</v>
      </c>
      <c r="L6" s="20" t="s">
        <v>227</v>
      </c>
    </row>
    <row r="7" spans="1:12" ht="60" x14ac:dyDescent="0.25">
      <c r="A7" s="11" t="s">
        <v>228</v>
      </c>
      <c r="B7" s="31" t="s">
        <v>224</v>
      </c>
      <c r="C7" s="25" t="s">
        <v>229</v>
      </c>
      <c r="D7" s="32">
        <v>750</v>
      </c>
      <c r="E7" s="14">
        <v>750</v>
      </c>
      <c r="F7" s="33"/>
      <c r="G7" s="21"/>
      <c r="H7" s="17">
        <v>750</v>
      </c>
      <c r="I7" s="19">
        <v>0</v>
      </c>
      <c r="J7" s="19">
        <v>0</v>
      </c>
      <c r="L7" s="20" t="s">
        <v>227</v>
      </c>
    </row>
    <row r="8" spans="1:12" ht="45" x14ac:dyDescent="0.25">
      <c r="A8" s="11" t="s">
        <v>230</v>
      </c>
      <c r="B8" s="31" t="s">
        <v>231</v>
      </c>
      <c r="C8" s="34" t="s">
        <v>232</v>
      </c>
      <c r="D8" s="35">
        <v>3908447</v>
      </c>
      <c r="E8" s="36">
        <v>3239588</v>
      </c>
      <c r="F8" s="37"/>
      <c r="G8" s="38">
        <v>2967867</v>
      </c>
      <c r="H8" s="39">
        <v>3239588</v>
      </c>
      <c r="I8" s="38">
        <v>3621781</v>
      </c>
      <c r="J8" s="38">
        <v>3908497</v>
      </c>
      <c r="K8" s="40"/>
      <c r="L8" s="20" t="s">
        <v>233</v>
      </c>
    </row>
    <row r="9" spans="1:12" ht="45" x14ac:dyDescent="0.25">
      <c r="A9" s="11" t="s">
        <v>234</v>
      </c>
      <c r="B9" s="31" t="s">
        <v>231</v>
      </c>
      <c r="C9" s="34" t="s">
        <v>235</v>
      </c>
      <c r="D9" s="19">
        <v>1103</v>
      </c>
      <c r="E9" s="41">
        <v>980</v>
      </c>
      <c r="F9" s="42"/>
      <c r="G9" s="13">
        <v>966</v>
      </c>
      <c r="H9" s="43">
        <v>980</v>
      </c>
      <c r="I9" s="44">
        <v>990</v>
      </c>
      <c r="J9" s="45">
        <v>1103</v>
      </c>
      <c r="L9" s="20" t="s">
        <v>233</v>
      </c>
    </row>
    <row r="10" spans="1:12" ht="45" x14ac:dyDescent="0.25">
      <c r="A10" s="11" t="s">
        <v>236</v>
      </c>
      <c r="B10" s="46" t="s">
        <v>237</v>
      </c>
      <c r="C10" s="34" t="s">
        <v>238</v>
      </c>
      <c r="D10" s="13">
        <v>446</v>
      </c>
      <c r="E10" s="47">
        <v>40</v>
      </c>
      <c r="F10" s="15"/>
      <c r="G10" s="44">
        <v>226</v>
      </c>
      <c r="H10" s="48">
        <v>40</v>
      </c>
      <c r="I10" s="44">
        <v>80</v>
      </c>
      <c r="J10" s="44">
        <v>100</v>
      </c>
      <c r="L10" s="20" t="s">
        <v>239</v>
      </c>
    </row>
    <row r="11" spans="1:12" ht="60" x14ac:dyDescent="0.25">
      <c r="A11" s="49" t="s">
        <v>240</v>
      </c>
      <c r="B11" s="50" t="s">
        <v>241</v>
      </c>
      <c r="C11" s="25" t="s">
        <v>242</v>
      </c>
      <c r="D11" s="13">
        <v>2</v>
      </c>
      <c r="E11" s="47">
        <v>1</v>
      </c>
      <c r="F11" s="15"/>
      <c r="G11" s="44">
        <v>0</v>
      </c>
      <c r="H11" s="48">
        <v>1</v>
      </c>
      <c r="I11" s="44">
        <v>0</v>
      </c>
      <c r="J11" s="44">
        <v>1</v>
      </c>
      <c r="L11" s="20" t="s">
        <v>233</v>
      </c>
    </row>
    <row r="12" spans="1:12" ht="60" x14ac:dyDescent="0.25">
      <c r="A12" s="49" t="s">
        <v>243</v>
      </c>
      <c r="B12" s="50" t="s">
        <v>241</v>
      </c>
      <c r="C12" s="25" t="s">
        <v>244</v>
      </c>
      <c r="D12" s="13">
        <v>400</v>
      </c>
      <c r="E12" s="47">
        <v>400</v>
      </c>
      <c r="F12" s="15"/>
      <c r="G12" s="44">
        <v>155</v>
      </c>
      <c r="H12" s="48">
        <v>400</v>
      </c>
      <c r="I12" s="44">
        <v>400</v>
      </c>
      <c r="J12" s="44">
        <v>400</v>
      </c>
      <c r="L12" s="20" t="s">
        <v>233</v>
      </c>
    </row>
    <row r="13" spans="1:12" ht="60" x14ac:dyDescent="0.25">
      <c r="A13" s="49" t="s">
        <v>245</v>
      </c>
      <c r="B13" s="12" t="s">
        <v>246</v>
      </c>
      <c r="C13" s="25" t="s">
        <v>247</v>
      </c>
      <c r="D13" s="13">
        <v>1875</v>
      </c>
      <c r="E13" s="47">
        <v>350</v>
      </c>
      <c r="F13" s="15"/>
      <c r="G13" s="44">
        <v>300</v>
      </c>
      <c r="H13" s="48">
        <v>350</v>
      </c>
      <c r="I13" s="44">
        <v>550</v>
      </c>
      <c r="J13" s="44">
        <v>675</v>
      </c>
      <c r="L13" s="20" t="s">
        <v>248</v>
      </c>
    </row>
    <row r="14" spans="1:12" ht="60" x14ac:dyDescent="0.25">
      <c r="A14" s="49" t="s">
        <v>249</v>
      </c>
      <c r="B14" s="12" t="s">
        <v>246</v>
      </c>
      <c r="C14" s="25" t="s">
        <v>250</v>
      </c>
      <c r="D14" s="13">
        <v>2000</v>
      </c>
      <c r="E14" s="47">
        <v>400</v>
      </c>
      <c r="F14" s="15"/>
      <c r="G14" s="44">
        <v>300</v>
      </c>
      <c r="H14" s="48">
        <v>400</v>
      </c>
      <c r="I14" s="44">
        <v>600</v>
      </c>
      <c r="J14" s="44">
        <v>700</v>
      </c>
      <c r="L14" s="20" t="s">
        <v>233</v>
      </c>
    </row>
    <row r="15" spans="1:12" ht="60" x14ac:dyDescent="0.25">
      <c r="A15" s="11" t="s">
        <v>251</v>
      </c>
      <c r="B15" s="51" t="s">
        <v>252</v>
      </c>
      <c r="C15" s="12" t="s">
        <v>253</v>
      </c>
      <c r="D15" s="13">
        <v>1</v>
      </c>
      <c r="E15" s="13">
        <v>1</v>
      </c>
      <c r="F15" s="15"/>
      <c r="G15" s="52">
        <v>1</v>
      </c>
      <c r="H15" s="53">
        <v>1</v>
      </c>
      <c r="I15" s="52">
        <v>1</v>
      </c>
      <c r="J15" s="52">
        <v>1</v>
      </c>
      <c r="L15" s="20" t="s">
        <v>239</v>
      </c>
    </row>
    <row r="17" spans="1:1" x14ac:dyDescent="0.25">
      <c r="A17" s="3" t="str">
        <f>+A2</f>
        <v>1.1. Fortalecer la institucionalidad y la articulación de las entidades que conforman el SND / OFICINA ASESORA DE PLANEACION</v>
      </c>
    </row>
    <row r="18" spans="1:1" x14ac:dyDescent="0.25">
      <c r="A18" s="3" t="str">
        <f>+A8</f>
        <v>2.1. Incrementar las actividades de fomento en procura del logro de objetivos relacionados con la recreación, actividad física y aprovechamiento del tiempo libre  / DIRECCION DE FOMENTO Y DESARROLLO</v>
      </c>
    </row>
    <row r="19" spans="1:1" x14ac:dyDescent="0.25">
      <c r="A19" s="3" t="str">
        <f>+A11</f>
        <v>3.1. Fortalecer los programas de desarrollo deportivo del país con el propósito garantizar los procesos de formación, preparación y compentencia de los deportistas de altos logros así como aumentar la reserva y el talento deportivo /DIRECCION DE FOMENTO Y DESARROLLO</v>
      </c>
    </row>
  </sheetData>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10"/>
  <dimension ref="A1:E14"/>
  <sheetViews>
    <sheetView showGridLines="0" topLeftCell="A5" workbookViewId="0">
      <selection activeCell="A4" sqref="A4"/>
    </sheetView>
  </sheetViews>
  <sheetFormatPr baseColWidth="10" defaultColWidth="11.42578125" defaultRowHeight="15" x14ac:dyDescent="0.25"/>
  <cols>
    <col min="1" max="1" width="69" style="5" customWidth="1"/>
    <col min="2" max="2" width="20" style="55" customWidth="1"/>
    <col min="3" max="3" width="16.42578125" style="5" customWidth="1"/>
    <col min="4" max="4" width="11.42578125" style="5"/>
    <col min="5" max="5" width="24.42578125" style="5" customWidth="1"/>
    <col min="6" max="16384" width="11.42578125" style="5"/>
  </cols>
  <sheetData>
    <row r="1" spans="1:5" ht="17.25" customHeight="1" x14ac:dyDescent="0.25">
      <c r="A1" s="85" t="s">
        <v>254</v>
      </c>
      <c r="B1" s="86" t="s">
        <v>475</v>
      </c>
      <c r="C1" s="60" t="s">
        <v>255</v>
      </c>
    </row>
    <row r="2" spans="1:5" ht="32.25" customHeight="1" x14ac:dyDescent="0.25">
      <c r="A2" s="83" t="s">
        <v>86</v>
      </c>
      <c r="B2" s="59" t="s">
        <v>256</v>
      </c>
      <c r="C2" s="61">
        <v>2018011000422</v>
      </c>
    </row>
    <row r="3" spans="1:5" ht="33.75" customHeight="1" x14ac:dyDescent="0.25">
      <c r="A3" s="83" t="s">
        <v>191</v>
      </c>
      <c r="B3" s="59" t="s">
        <v>257</v>
      </c>
      <c r="C3" s="61">
        <v>2018011000092</v>
      </c>
    </row>
    <row r="4" spans="1:5" ht="75.75" customHeight="1" x14ac:dyDescent="0.25">
      <c r="A4" s="83" t="s">
        <v>479</v>
      </c>
      <c r="B4" s="59" t="s">
        <v>258</v>
      </c>
      <c r="C4" s="61">
        <v>202300000000203</v>
      </c>
    </row>
    <row r="5" spans="1:5" ht="42.75" customHeight="1" x14ac:dyDescent="0.25">
      <c r="A5" s="83" t="s">
        <v>194</v>
      </c>
      <c r="B5" s="59" t="s">
        <v>259</v>
      </c>
      <c r="C5" s="61">
        <v>202300000000019</v>
      </c>
    </row>
    <row r="6" spans="1:5" ht="50.25" customHeight="1" x14ac:dyDescent="0.25">
      <c r="A6" s="84" t="s">
        <v>195</v>
      </c>
      <c r="B6" s="59" t="s">
        <v>260</v>
      </c>
      <c r="C6" s="61">
        <v>2018011000349</v>
      </c>
    </row>
    <row r="7" spans="1:5" ht="44.25" customHeight="1" x14ac:dyDescent="0.25">
      <c r="A7" s="84" t="s">
        <v>478</v>
      </c>
      <c r="B7" s="59" t="s">
        <v>261</v>
      </c>
      <c r="C7" s="61">
        <v>202300000000037</v>
      </c>
    </row>
    <row r="8" spans="1:5" ht="36.75" customHeight="1" x14ac:dyDescent="0.25">
      <c r="A8" s="84" t="s">
        <v>197</v>
      </c>
      <c r="B8" s="59" t="s">
        <v>262</v>
      </c>
      <c r="C8" s="61">
        <v>2021011000250</v>
      </c>
    </row>
    <row r="9" spans="1:5" ht="33" customHeight="1" x14ac:dyDescent="0.25">
      <c r="A9" s="84" t="s">
        <v>476</v>
      </c>
      <c r="B9" s="59" t="s">
        <v>263</v>
      </c>
      <c r="C9" s="61">
        <v>2021011000248</v>
      </c>
    </row>
    <row r="10" spans="1:5" ht="35.25" customHeight="1" x14ac:dyDescent="0.25">
      <c r="A10" s="84" t="s">
        <v>198</v>
      </c>
      <c r="B10" s="59" t="s">
        <v>264</v>
      </c>
      <c r="C10" s="61">
        <v>2021011011262</v>
      </c>
    </row>
    <row r="11" spans="1:5" ht="39.75" customHeight="1" x14ac:dyDescent="0.25">
      <c r="A11" s="84" t="s">
        <v>199</v>
      </c>
      <c r="B11" s="59" t="s">
        <v>265</v>
      </c>
      <c r="C11" s="61">
        <v>2021011000263</v>
      </c>
    </row>
    <row r="12" spans="1:5" ht="27.75" customHeight="1" x14ac:dyDescent="0.25">
      <c r="A12" s="83" t="s">
        <v>477</v>
      </c>
      <c r="B12" s="59" t="s">
        <v>266</v>
      </c>
      <c r="C12" s="61">
        <v>2018011000250</v>
      </c>
      <c r="E12" s="87"/>
    </row>
    <row r="13" spans="1:5" ht="40.5" customHeight="1" x14ac:dyDescent="0.25">
      <c r="A13" s="84" t="s">
        <v>201</v>
      </c>
      <c r="B13" s="59" t="s">
        <v>267</v>
      </c>
      <c r="C13" s="61">
        <v>2018011000200</v>
      </c>
    </row>
    <row r="14" spans="1:5" ht="26.25" customHeight="1" x14ac:dyDescent="0.25">
      <c r="A14" s="56"/>
      <c r="B14" s="58"/>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11"/>
  <dimension ref="A1:C34"/>
  <sheetViews>
    <sheetView workbookViewId="0"/>
  </sheetViews>
  <sheetFormatPr baseColWidth="10" defaultColWidth="11.42578125" defaultRowHeight="15" x14ac:dyDescent="0.25"/>
  <cols>
    <col min="1" max="1" width="55.85546875" style="3" customWidth="1"/>
    <col min="2" max="2" width="54.7109375" style="5" bestFit="1" customWidth="1"/>
    <col min="3" max="3" width="44.5703125" style="3" customWidth="1"/>
    <col min="4" max="16384" width="11.42578125" style="3"/>
  </cols>
  <sheetData>
    <row r="1" spans="1:3" x14ac:dyDescent="0.25">
      <c r="A1" s="5" t="s">
        <v>268</v>
      </c>
      <c r="B1" s="5" t="s">
        <v>269</v>
      </c>
      <c r="C1" s="3" t="s">
        <v>268</v>
      </c>
    </row>
    <row r="2" spans="1:3" x14ac:dyDescent="0.25">
      <c r="A2" s="5"/>
      <c r="C2" s="56" t="s">
        <v>270</v>
      </c>
    </row>
    <row r="3" spans="1:3" x14ac:dyDescent="0.25">
      <c r="A3" s="56" t="s">
        <v>271</v>
      </c>
      <c r="B3" s="56" t="s">
        <v>272</v>
      </c>
      <c r="C3" s="56" t="s">
        <v>273</v>
      </c>
    </row>
    <row r="4" spans="1:3" x14ac:dyDescent="0.25">
      <c r="A4" s="56" t="s">
        <v>274</v>
      </c>
      <c r="B4" s="56" t="s">
        <v>275</v>
      </c>
    </row>
    <row r="5" spans="1:3" x14ac:dyDescent="0.25">
      <c r="A5" s="56" t="s">
        <v>276</v>
      </c>
      <c r="B5" s="56" t="s">
        <v>277</v>
      </c>
    </row>
    <row r="6" spans="1:3" x14ac:dyDescent="0.25">
      <c r="A6" s="56" t="s">
        <v>278</v>
      </c>
      <c r="B6" s="56" t="s">
        <v>222</v>
      </c>
      <c r="C6" s="56" t="s">
        <v>279</v>
      </c>
    </row>
    <row r="7" spans="1:3" x14ac:dyDescent="0.25">
      <c r="A7" s="56" t="s">
        <v>280</v>
      </c>
      <c r="C7" s="56" t="s">
        <v>281</v>
      </c>
    </row>
    <row r="8" spans="1:3" x14ac:dyDescent="0.25">
      <c r="A8" s="56" t="s">
        <v>282</v>
      </c>
      <c r="C8" s="56"/>
    </row>
    <row r="9" spans="1:3" x14ac:dyDescent="0.25">
      <c r="A9" s="56" t="s">
        <v>283</v>
      </c>
      <c r="C9" s="56" t="s">
        <v>284</v>
      </c>
    </row>
    <row r="10" spans="1:3" x14ac:dyDescent="0.25">
      <c r="A10" s="56" t="s">
        <v>285</v>
      </c>
      <c r="B10" s="56" t="s">
        <v>286</v>
      </c>
    </row>
    <row r="11" spans="1:3" x14ac:dyDescent="0.25">
      <c r="A11" s="56" t="s">
        <v>83</v>
      </c>
      <c r="B11" s="56" t="s">
        <v>287</v>
      </c>
      <c r="C11" s="56" t="s">
        <v>288</v>
      </c>
    </row>
    <row r="12" spans="1:3" x14ac:dyDescent="0.25">
      <c r="A12" s="56" t="s">
        <v>289</v>
      </c>
      <c r="C12" s="56" t="s">
        <v>290</v>
      </c>
    </row>
    <row r="13" spans="1:3" x14ac:dyDescent="0.25">
      <c r="A13" s="56" t="s">
        <v>291</v>
      </c>
      <c r="C13" s="56" t="s">
        <v>292</v>
      </c>
    </row>
    <row r="14" spans="1:3" x14ac:dyDescent="0.25">
      <c r="A14" s="5"/>
      <c r="C14" s="56" t="s">
        <v>293</v>
      </c>
    </row>
    <row r="15" spans="1:3" x14ac:dyDescent="0.25">
      <c r="A15" s="5"/>
      <c r="C15" s="56" t="s">
        <v>294</v>
      </c>
    </row>
    <row r="16" spans="1:3" x14ac:dyDescent="0.25">
      <c r="A16" s="5"/>
      <c r="C16" s="56" t="s">
        <v>295</v>
      </c>
    </row>
    <row r="17" spans="1:3" x14ac:dyDescent="0.25">
      <c r="A17" s="5"/>
      <c r="C17" s="56" t="s">
        <v>296</v>
      </c>
    </row>
    <row r="18" spans="1:3" x14ac:dyDescent="0.25">
      <c r="A18" s="5"/>
      <c r="C18" s="56" t="s">
        <v>297</v>
      </c>
    </row>
    <row r="19" spans="1:3" x14ac:dyDescent="0.25">
      <c r="B19" s="56" t="s">
        <v>298</v>
      </c>
      <c r="C19" s="56" t="s">
        <v>299</v>
      </c>
    </row>
    <row r="20" spans="1:3" x14ac:dyDescent="0.25">
      <c r="A20" s="5"/>
      <c r="C20" s="56" t="s">
        <v>300</v>
      </c>
    </row>
    <row r="21" spans="1:3" x14ac:dyDescent="0.25">
      <c r="A21" s="5"/>
      <c r="C21" s="56" t="s">
        <v>301</v>
      </c>
    </row>
    <row r="22" spans="1:3" x14ac:dyDescent="0.25">
      <c r="A22" s="5"/>
      <c r="C22" s="56" t="s">
        <v>302</v>
      </c>
    </row>
    <row r="23" spans="1:3" x14ac:dyDescent="0.25">
      <c r="A23" s="5"/>
      <c r="C23" s="56" t="s">
        <v>303</v>
      </c>
    </row>
    <row r="24" spans="1:3" x14ac:dyDescent="0.25">
      <c r="A24" s="5"/>
      <c r="C24" s="56" t="s">
        <v>304</v>
      </c>
    </row>
    <row r="25" spans="1:3" x14ac:dyDescent="0.25">
      <c r="B25" s="56" t="s">
        <v>233</v>
      </c>
      <c r="C25" s="56" t="s">
        <v>305</v>
      </c>
    </row>
    <row r="26" spans="1:3" x14ac:dyDescent="0.25">
      <c r="A26" s="5"/>
      <c r="C26" s="56" t="s">
        <v>124</v>
      </c>
    </row>
    <row r="27" spans="1:3" x14ac:dyDescent="0.25">
      <c r="A27" s="5"/>
      <c r="C27" s="56" t="s">
        <v>306</v>
      </c>
    </row>
    <row r="28" spans="1:3" x14ac:dyDescent="0.25">
      <c r="A28" s="5"/>
      <c r="C28" s="56" t="s">
        <v>119</v>
      </c>
    </row>
    <row r="29" spans="1:3" x14ac:dyDescent="0.25">
      <c r="B29" s="56" t="s">
        <v>307</v>
      </c>
      <c r="C29" s="56" t="s">
        <v>308</v>
      </c>
    </row>
    <row r="30" spans="1:3" x14ac:dyDescent="0.25">
      <c r="A30" s="5"/>
      <c r="C30" s="56" t="s">
        <v>309</v>
      </c>
    </row>
    <row r="31" spans="1:3" x14ac:dyDescent="0.25">
      <c r="A31" s="5"/>
      <c r="C31" s="56" t="s">
        <v>310</v>
      </c>
    </row>
    <row r="32" spans="1:3" x14ac:dyDescent="0.25">
      <c r="B32" s="56" t="s">
        <v>239</v>
      </c>
      <c r="C32" s="56" t="s">
        <v>311</v>
      </c>
    </row>
    <row r="33" spans="3:3" x14ac:dyDescent="0.25">
      <c r="C33" s="56" t="s">
        <v>312</v>
      </c>
    </row>
    <row r="34" spans="3:3" x14ac:dyDescent="0.25">
      <c r="C34" s="56" t="s">
        <v>313</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Y58"/>
  <sheetViews>
    <sheetView zoomScale="60" zoomScaleNormal="60" workbookViewId="0">
      <selection activeCell="N27" sqref="N27"/>
    </sheetView>
  </sheetViews>
  <sheetFormatPr baseColWidth="10" defaultColWidth="11.42578125" defaultRowHeight="15" x14ac:dyDescent="0.25"/>
  <cols>
    <col min="1" max="1" width="55" style="91" customWidth="1"/>
    <col min="2" max="5" width="11.42578125" style="91"/>
    <col min="6" max="6" width="29.42578125" style="91" customWidth="1"/>
    <col min="7" max="7" width="11.42578125" style="91"/>
    <col min="8" max="8" width="57.28515625" style="91" bestFit="1" customWidth="1"/>
    <col min="9" max="9" width="14.85546875" style="91" customWidth="1"/>
    <col min="10" max="13" width="11.42578125" style="91"/>
    <col min="14" max="14" width="30.5703125" style="91" customWidth="1"/>
    <col min="15" max="15" width="11.42578125" style="91"/>
    <col min="16" max="16" width="26.28515625" style="91" customWidth="1"/>
    <col min="17" max="18" width="11.42578125" style="91"/>
    <col min="19" max="19" width="52.7109375" style="91" customWidth="1"/>
    <col min="20" max="21" width="11.42578125" style="91"/>
    <col min="22" max="22" width="25.42578125" style="96" customWidth="1"/>
    <col min="23" max="23" width="92.85546875" style="91" customWidth="1"/>
    <col min="24" max="24" width="11.42578125" style="91"/>
    <col min="25" max="25" width="21.140625" style="91" bestFit="1" customWidth="1"/>
    <col min="26" max="16384" width="11.42578125" style="91"/>
  </cols>
  <sheetData>
    <row r="1" spans="1:25" ht="15.75" x14ac:dyDescent="0.25">
      <c r="N1" s="110" t="s">
        <v>314</v>
      </c>
      <c r="O1" s="110"/>
      <c r="P1" s="111" t="s">
        <v>315</v>
      </c>
      <c r="S1" s="93" t="s">
        <v>316</v>
      </c>
      <c r="W1" s="93" t="s">
        <v>317</v>
      </c>
      <c r="Y1" s="93" t="s">
        <v>318</v>
      </c>
    </row>
    <row r="2" spans="1:25" ht="45" x14ac:dyDescent="0.25">
      <c r="A2" s="91" t="s">
        <v>319</v>
      </c>
      <c r="B2" s="112" t="s">
        <v>320</v>
      </c>
      <c r="C2" s="113"/>
      <c r="D2" s="113"/>
      <c r="E2" s="113"/>
      <c r="I2" s="112" t="s">
        <v>268</v>
      </c>
      <c r="N2" s="114" t="s">
        <v>321</v>
      </c>
      <c r="P2" s="115" t="s">
        <v>117</v>
      </c>
      <c r="S2" s="116" t="s">
        <v>121</v>
      </c>
      <c r="U2" s="117" t="s">
        <v>322</v>
      </c>
      <c r="V2" s="137">
        <v>202300000000203</v>
      </c>
      <c r="W2" s="118" t="s">
        <v>323</v>
      </c>
      <c r="Y2" t="s">
        <v>324</v>
      </c>
    </row>
    <row r="3" spans="1:25" ht="30" x14ac:dyDescent="0.25">
      <c r="A3" s="91" t="s">
        <v>325</v>
      </c>
      <c r="B3" s="113" t="s">
        <v>189</v>
      </c>
      <c r="C3" s="113"/>
      <c r="D3" s="113"/>
      <c r="E3" s="113"/>
      <c r="I3" s="119" t="s">
        <v>326</v>
      </c>
      <c r="N3" s="114" t="s">
        <v>118</v>
      </c>
      <c r="P3" s="115" t="s">
        <v>327</v>
      </c>
      <c r="S3" s="116" t="s">
        <v>328</v>
      </c>
      <c r="V3" s="138">
        <v>2021011000250</v>
      </c>
      <c r="W3" s="118" t="s">
        <v>115</v>
      </c>
      <c r="Y3" t="s">
        <v>114</v>
      </c>
    </row>
    <row r="4" spans="1:25" ht="30" x14ac:dyDescent="0.25">
      <c r="A4" s="91" t="s">
        <v>329</v>
      </c>
      <c r="B4" s="120" t="s">
        <v>330</v>
      </c>
      <c r="C4" s="113"/>
      <c r="D4" s="113"/>
      <c r="E4" s="113"/>
      <c r="H4" s="121" t="s">
        <v>326</v>
      </c>
      <c r="I4" s="122" t="s">
        <v>331</v>
      </c>
      <c r="N4" s="114" t="s">
        <v>332</v>
      </c>
      <c r="P4" s="115" t="s">
        <v>333</v>
      </c>
      <c r="S4" s="116" t="s">
        <v>334</v>
      </c>
      <c r="V4" s="138">
        <v>2021011000262</v>
      </c>
      <c r="W4" s="123" t="s">
        <v>335</v>
      </c>
      <c r="Y4" t="s">
        <v>336</v>
      </c>
    </row>
    <row r="5" spans="1:25" ht="30" x14ac:dyDescent="0.25">
      <c r="A5" s="91" t="s">
        <v>337</v>
      </c>
      <c r="B5" s="120" t="s">
        <v>338</v>
      </c>
      <c r="C5" s="113"/>
      <c r="D5" s="113"/>
      <c r="E5" s="113"/>
      <c r="H5" s="93" t="s">
        <v>344</v>
      </c>
      <c r="I5" s="122" t="s">
        <v>273</v>
      </c>
      <c r="N5" s="114" t="s">
        <v>339</v>
      </c>
      <c r="P5" s="115" t="s">
        <v>340</v>
      </c>
      <c r="S5" s="116" t="s">
        <v>116</v>
      </c>
      <c r="V5" s="137">
        <v>2021011000263</v>
      </c>
      <c r="W5" s="123" t="s">
        <v>341</v>
      </c>
      <c r="Y5" t="s">
        <v>342</v>
      </c>
    </row>
    <row r="6" spans="1:25" ht="45" x14ac:dyDescent="0.25">
      <c r="A6" s="91" t="s">
        <v>120</v>
      </c>
      <c r="B6" s="120" t="s">
        <v>343</v>
      </c>
      <c r="C6" s="113"/>
      <c r="D6" s="113"/>
      <c r="E6" s="113"/>
      <c r="H6" s="121" t="s">
        <v>222</v>
      </c>
      <c r="I6" s="122" t="s">
        <v>344</v>
      </c>
      <c r="N6" s="114" t="s">
        <v>345</v>
      </c>
      <c r="P6" s="115" t="s">
        <v>346</v>
      </c>
      <c r="S6" s="116" t="s">
        <v>347</v>
      </c>
      <c r="V6" s="138">
        <v>2021011000248</v>
      </c>
      <c r="W6" s="118" t="s">
        <v>348</v>
      </c>
      <c r="Y6" t="s">
        <v>349</v>
      </c>
    </row>
    <row r="7" spans="1:25" ht="45" x14ac:dyDescent="0.25">
      <c r="A7" s="91" t="s">
        <v>350</v>
      </c>
      <c r="B7" s="120" t="s">
        <v>351</v>
      </c>
      <c r="C7" s="113"/>
      <c r="D7" s="113"/>
      <c r="E7" s="113"/>
      <c r="H7" s="112" t="s">
        <v>369</v>
      </c>
      <c r="I7" s="122" t="s">
        <v>279</v>
      </c>
      <c r="N7" s="114" t="s">
        <v>352</v>
      </c>
      <c r="P7" s="115" t="s">
        <v>353</v>
      </c>
      <c r="S7" s="116" t="s">
        <v>354</v>
      </c>
      <c r="V7" s="137">
        <v>2018011000349</v>
      </c>
      <c r="W7" s="123" t="s">
        <v>355</v>
      </c>
      <c r="Y7" t="s">
        <v>362</v>
      </c>
    </row>
    <row r="8" spans="1:25" ht="30" x14ac:dyDescent="0.25">
      <c r="A8" s="91" t="s">
        <v>356</v>
      </c>
      <c r="B8" s="120" t="s">
        <v>357</v>
      </c>
      <c r="C8" s="113"/>
      <c r="D8" s="113"/>
      <c r="E8" s="113"/>
      <c r="H8" s="112" t="s">
        <v>375</v>
      </c>
      <c r="I8" s="122" t="s">
        <v>281</v>
      </c>
      <c r="N8" s="114" t="s">
        <v>358</v>
      </c>
      <c r="P8" s="115" t="s">
        <v>359</v>
      </c>
      <c r="S8" s="116" t="s">
        <v>360</v>
      </c>
      <c r="V8" s="138">
        <v>202300000000037</v>
      </c>
      <c r="W8" s="123" t="s">
        <v>361</v>
      </c>
    </row>
    <row r="9" spans="1:25" ht="45" x14ac:dyDescent="0.25">
      <c r="B9" s="120" t="s">
        <v>363</v>
      </c>
      <c r="C9" s="113"/>
      <c r="D9" s="113"/>
      <c r="E9" s="113"/>
      <c r="H9" s="121" t="s">
        <v>381</v>
      </c>
      <c r="I9" s="122" t="s">
        <v>364</v>
      </c>
      <c r="N9" s="114" t="s">
        <v>365</v>
      </c>
      <c r="P9" s="115" t="s">
        <v>366</v>
      </c>
      <c r="S9" s="116" t="s">
        <v>367</v>
      </c>
      <c r="V9" s="138">
        <v>2018011000092</v>
      </c>
      <c r="W9" s="123" t="s">
        <v>368</v>
      </c>
    </row>
    <row r="10" spans="1:25" ht="45" x14ac:dyDescent="0.25">
      <c r="B10" s="120" t="s">
        <v>84</v>
      </c>
      <c r="C10" s="113"/>
      <c r="D10" s="113"/>
      <c r="E10" s="113"/>
      <c r="H10" s="93" t="s">
        <v>453</v>
      </c>
      <c r="I10" s="124" t="s">
        <v>369</v>
      </c>
      <c r="N10" s="114" t="s">
        <v>370</v>
      </c>
      <c r="P10" s="115" t="s">
        <v>371</v>
      </c>
      <c r="S10" s="116" t="s">
        <v>372</v>
      </c>
      <c r="V10" s="138">
        <v>202300000000019</v>
      </c>
      <c r="W10" s="123" t="s">
        <v>373</v>
      </c>
    </row>
    <row r="11" spans="1:25" ht="60" x14ac:dyDescent="0.25">
      <c r="B11" s="120" t="s">
        <v>374</v>
      </c>
      <c r="C11" s="113"/>
      <c r="D11" s="113"/>
      <c r="E11" s="113"/>
      <c r="H11" s="121" t="s">
        <v>215</v>
      </c>
      <c r="I11" s="124" t="s">
        <v>375</v>
      </c>
      <c r="N11" s="114" t="s">
        <v>376</v>
      </c>
      <c r="P11" s="115" t="s">
        <v>377</v>
      </c>
      <c r="S11" s="116" t="s">
        <v>378</v>
      </c>
      <c r="V11" s="138">
        <v>2018011000200</v>
      </c>
      <c r="W11" s="123" t="s">
        <v>379</v>
      </c>
    </row>
    <row r="12" spans="1:25" ht="60" x14ac:dyDescent="0.25">
      <c r="B12" s="120" t="s">
        <v>380</v>
      </c>
      <c r="C12" s="113"/>
      <c r="D12" s="113"/>
      <c r="E12" s="113"/>
      <c r="H12" s="121" t="s">
        <v>233</v>
      </c>
      <c r="I12" s="122" t="s">
        <v>382</v>
      </c>
      <c r="N12" s="114" t="s">
        <v>383</v>
      </c>
      <c r="P12" s="115" t="s">
        <v>384</v>
      </c>
      <c r="S12" s="116" t="s">
        <v>385</v>
      </c>
      <c r="V12" s="138">
        <v>2018011000250</v>
      </c>
      <c r="W12" s="123" t="s">
        <v>386</v>
      </c>
    </row>
    <row r="13" spans="1:25" ht="45" x14ac:dyDescent="0.25">
      <c r="B13" s="120" t="s">
        <v>387</v>
      </c>
      <c r="C13" s="113"/>
      <c r="D13" s="113"/>
      <c r="E13" s="113"/>
      <c r="H13" s="121" t="s">
        <v>422</v>
      </c>
      <c r="I13" s="122" t="s">
        <v>388</v>
      </c>
      <c r="N13" s="114" t="s">
        <v>389</v>
      </c>
      <c r="P13" s="115" t="s">
        <v>390</v>
      </c>
      <c r="S13" s="116" t="s">
        <v>391</v>
      </c>
      <c r="V13" s="139">
        <v>2018011000422</v>
      </c>
      <c r="W13" s="123" t="s">
        <v>392</v>
      </c>
    </row>
    <row r="14" spans="1:25" ht="31.5" x14ac:dyDescent="0.25">
      <c r="B14" s="120" t="s">
        <v>393</v>
      </c>
      <c r="C14" s="113"/>
      <c r="D14" s="113"/>
      <c r="E14" s="113"/>
      <c r="H14" s="93" t="s">
        <v>287</v>
      </c>
      <c r="I14" s="122" t="s">
        <v>394</v>
      </c>
      <c r="N14" s="114" t="s">
        <v>395</v>
      </c>
      <c r="P14" s="115" t="s">
        <v>396</v>
      </c>
      <c r="S14" s="116" t="s">
        <v>397</v>
      </c>
      <c r="V14" s="139"/>
      <c r="W14" s="92"/>
    </row>
    <row r="15" spans="1:25" ht="31.5" x14ac:dyDescent="0.25">
      <c r="B15" s="120" t="s">
        <v>398</v>
      </c>
      <c r="C15" s="113"/>
      <c r="D15" s="113"/>
      <c r="E15" s="113"/>
      <c r="I15" s="122" t="s">
        <v>304</v>
      </c>
      <c r="N15" s="114" t="s">
        <v>399</v>
      </c>
      <c r="P15" s="115" t="s">
        <v>400</v>
      </c>
      <c r="S15" s="116" t="s">
        <v>401</v>
      </c>
    </row>
    <row r="16" spans="1:25" ht="18.75" x14ac:dyDescent="0.3">
      <c r="B16" s="120" t="s">
        <v>402</v>
      </c>
      <c r="C16" s="113"/>
      <c r="D16" s="113"/>
      <c r="E16" s="113"/>
      <c r="I16" s="122" t="s">
        <v>403</v>
      </c>
      <c r="N16" s="114" t="s">
        <v>404</v>
      </c>
      <c r="P16" s="115" t="s">
        <v>405</v>
      </c>
      <c r="S16" s="116" t="s">
        <v>406</v>
      </c>
      <c r="V16" s="140"/>
    </row>
    <row r="17" spans="2:22" ht="45.75" x14ac:dyDescent="0.3">
      <c r="B17" s="120" t="s">
        <v>407</v>
      </c>
      <c r="C17" s="113"/>
      <c r="D17" s="113"/>
      <c r="E17" s="113"/>
      <c r="I17" s="122" t="s">
        <v>408</v>
      </c>
      <c r="N17" s="125" t="s">
        <v>409</v>
      </c>
      <c r="P17" s="115" t="s">
        <v>410</v>
      </c>
      <c r="S17" s="116" t="s">
        <v>411</v>
      </c>
      <c r="V17" s="140"/>
    </row>
    <row r="18" spans="2:22" ht="30" x14ac:dyDescent="0.3">
      <c r="B18" s="120" t="s">
        <v>412</v>
      </c>
      <c r="C18" s="113"/>
      <c r="D18" s="113"/>
      <c r="E18" s="113"/>
      <c r="F18" s="113"/>
      <c r="G18" s="113"/>
      <c r="I18" s="122" t="s">
        <v>308</v>
      </c>
      <c r="N18" s="114" t="s">
        <v>413</v>
      </c>
      <c r="P18" s="115" t="s">
        <v>414</v>
      </c>
      <c r="S18" s="91" t="s">
        <v>455</v>
      </c>
      <c r="V18" s="140"/>
    </row>
    <row r="19" spans="2:22" ht="30.75" x14ac:dyDescent="0.3">
      <c r="B19" s="120" t="s">
        <v>415</v>
      </c>
      <c r="C19" s="113"/>
      <c r="D19" s="113"/>
      <c r="E19" s="113"/>
      <c r="F19" s="113"/>
      <c r="G19" s="113"/>
      <c r="I19" s="122" t="s">
        <v>309</v>
      </c>
      <c r="N19" s="114" t="s">
        <v>416</v>
      </c>
      <c r="P19" s="115" t="s">
        <v>417</v>
      </c>
      <c r="V19" s="140"/>
    </row>
    <row r="20" spans="2:22" ht="30.75" x14ac:dyDescent="0.3">
      <c r="B20" s="120" t="s">
        <v>418</v>
      </c>
      <c r="C20" s="113"/>
      <c r="D20" s="113"/>
      <c r="E20" s="113"/>
      <c r="F20" s="113"/>
      <c r="G20" s="113"/>
      <c r="I20" s="122" t="s">
        <v>310</v>
      </c>
      <c r="N20" s="126" t="s">
        <v>419</v>
      </c>
      <c r="P20" s="115" t="s">
        <v>420</v>
      </c>
      <c r="S20" s="91" t="s">
        <v>456</v>
      </c>
      <c r="V20" s="140"/>
    </row>
    <row r="21" spans="2:22" x14ac:dyDescent="0.25">
      <c r="B21" s="120" t="s">
        <v>421</v>
      </c>
      <c r="C21" s="113"/>
      <c r="D21" s="113"/>
      <c r="E21" s="113"/>
      <c r="F21" s="113"/>
      <c r="G21" s="113"/>
      <c r="I21" s="122" t="s">
        <v>122</v>
      </c>
      <c r="N21" s="126" t="s">
        <v>189</v>
      </c>
      <c r="S21" s="91" t="s">
        <v>457</v>
      </c>
    </row>
    <row r="22" spans="2:22" x14ac:dyDescent="0.25">
      <c r="B22" s="113"/>
      <c r="C22" s="113"/>
      <c r="D22" s="113"/>
      <c r="E22" s="113"/>
      <c r="F22" s="113"/>
      <c r="G22" s="113"/>
      <c r="I22" s="122" t="s">
        <v>124</v>
      </c>
      <c r="N22" s="126" t="s">
        <v>123</v>
      </c>
      <c r="S22" s="91" t="s">
        <v>458</v>
      </c>
    </row>
    <row r="23" spans="2:22" x14ac:dyDescent="0.25">
      <c r="B23" s="113"/>
      <c r="C23" s="113"/>
      <c r="D23" s="113"/>
      <c r="E23" s="113"/>
      <c r="F23" s="113"/>
      <c r="G23" s="113"/>
      <c r="I23" s="122" t="s">
        <v>125</v>
      </c>
      <c r="N23" s="126" t="s">
        <v>632</v>
      </c>
    </row>
    <row r="24" spans="2:22" x14ac:dyDescent="0.25">
      <c r="B24" s="113"/>
      <c r="C24" s="113"/>
      <c r="D24" s="113"/>
      <c r="E24" s="113"/>
      <c r="F24" s="113"/>
      <c r="G24" s="113"/>
      <c r="I24" s="122" t="s">
        <v>119</v>
      </c>
    </row>
    <row r="25" spans="2:22" x14ac:dyDescent="0.25">
      <c r="B25" s="112"/>
      <c r="C25" s="113"/>
      <c r="D25" s="113"/>
      <c r="E25" s="113"/>
      <c r="F25" s="113"/>
      <c r="G25" s="113"/>
      <c r="I25" s="122" t="s">
        <v>313</v>
      </c>
    </row>
    <row r="26" spans="2:22" x14ac:dyDescent="0.25">
      <c r="B26" s="113"/>
      <c r="C26" s="113"/>
      <c r="D26" s="113"/>
      <c r="E26" s="113"/>
      <c r="F26" s="113"/>
      <c r="G26" s="113"/>
      <c r="I26" s="122" t="s">
        <v>312</v>
      </c>
    </row>
    <row r="27" spans="2:22" x14ac:dyDescent="0.25">
      <c r="B27" s="113"/>
      <c r="C27" s="113"/>
      <c r="D27" s="113"/>
      <c r="E27" s="113"/>
      <c r="F27" s="113"/>
      <c r="G27" s="113"/>
      <c r="I27" s="122" t="s">
        <v>311</v>
      </c>
    </row>
    <row r="28" spans="2:22" ht="15.75" customHeight="1" x14ac:dyDescent="0.25">
      <c r="B28" s="113"/>
      <c r="C28" s="113"/>
      <c r="D28" s="113"/>
      <c r="E28" s="113"/>
      <c r="F28" s="113"/>
      <c r="G28" s="113"/>
      <c r="I28" s="122" t="s">
        <v>288</v>
      </c>
    </row>
    <row r="29" spans="2:22" x14ac:dyDescent="0.25">
      <c r="B29" s="113"/>
      <c r="C29" s="113"/>
      <c r="D29" s="113"/>
      <c r="E29" s="113"/>
      <c r="F29" s="113"/>
      <c r="G29" s="113"/>
      <c r="I29" s="122" t="s">
        <v>290</v>
      </c>
    </row>
    <row r="30" spans="2:22" x14ac:dyDescent="0.25">
      <c r="B30" s="113"/>
      <c r="C30" s="113"/>
      <c r="D30" s="113"/>
      <c r="E30" s="113"/>
      <c r="F30" s="113"/>
      <c r="G30" s="113"/>
      <c r="I30" s="122" t="s">
        <v>423</v>
      </c>
    </row>
    <row r="31" spans="2:22" x14ac:dyDescent="0.25">
      <c r="B31" s="113"/>
      <c r="C31" s="113"/>
      <c r="D31" s="113"/>
      <c r="E31" s="113"/>
      <c r="F31" s="113"/>
      <c r="G31" s="113"/>
      <c r="I31" s="122" t="s">
        <v>424</v>
      </c>
    </row>
    <row r="32" spans="2:22" x14ac:dyDescent="0.25">
      <c r="B32" s="113"/>
      <c r="C32" s="113"/>
      <c r="D32" s="113"/>
      <c r="E32" s="113"/>
      <c r="F32" s="113"/>
      <c r="G32" s="113"/>
      <c r="I32" s="122" t="s">
        <v>295</v>
      </c>
    </row>
    <row r="33" spans="2:9" x14ac:dyDescent="0.25">
      <c r="I33" s="122" t="s">
        <v>296</v>
      </c>
    </row>
    <row r="34" spans="2:9" x14ac:dyDescent="0.25">
      <c r="B34" s="112"/>
      <c r="C34" s="113"/>
      <c r="D34" s="93"/>
      <c r="E34" s="113"/>
      <c r="F34" s="112"/>
      <c r="G34" s="112"/>
      <c r="I34" s="122" t="s">
        <v>425</v>
      </c>
    </row>
    <row r="35" spans="2:9" x14ac:dyDescent="0.25">
      <c r="B35" s="127"/>
      <c r="C35" s="113"/>
      <c r="D35" s="128"/>
      <c r="E35" s="113"/>
      <c r="F35" s="129"/>
      <c r="G35" s="129"/>
    </row>
    <row r="36" spans="2:9" x14ac:dyDescent="0.25">
      <c r="B36" s="130"/>
      <c r="C36" s="113"/>
      <c r="D36" s="128"/>
      <c r="E36" s="113"/>
      <c r="F36" s="131"/>
      <c r="G36" s="131"/>
    </row>
    <row r="37" spans="2:9" x14ac:dyDescent="0.25">
      <c r="B37" s="130"/>
      <c r="C37" s="113"/>
      <c r="D37" s="128"/>
      <c r="E37" s="113"/>
      <c r="F37" s="129"/>
      <c r="G37" s="129"/>
    </row>
    <row r="38" spans="2:9" x14ac:dyDescent="0.25">
      <c r="B38" s="132"/>
      <c r="C38" s="113"/>
      <c r="D38" s="128"/>
      <c r="E38" s="113"/>
      <c r="F38" s="133"/>
      <c r="G38" s="133"/>
    </row>
    <row r="39" spans="2:9" x14ac:dyDescent="0.25">
      <c r="B39" s="130"/>
      <c r="C39" s="113"/>
      <c r="D39" s="128"/>
      <c r="E39" s="113"/>
      <c r="F39" s="129"/>
      <c r="G39" s="129"/>
    </row>
    <row r="40" spans="2:9" ht="15" customHeight="1" x14ac:dyDescent="0.25">
      <c r="B40" s="130"/>
      <c r="C40" s="113"/>
      <c r="D40" s="128"/>
      <c r="E40" s="113"/>
      <c r="F40" s="129"/>
      <c r="G40" s="129"/>
    </row>
    <row r="41" spans="2:9" ht="15" customHeight="1" x14ac:dyDescent="0.25">
      <c r="B41" s="130"/>
      <c r="C41" s="113"/>
      <c r="D41" s="128"/>
      <c r="E41" s="113"/>
      <c r="F41" s="134"/>
      <c r="G41" s="129"/>
    </row>
    <row r="42" spans="2:9" ht="15" customHeight="1" x14ac:dyDescent="0.25">
      <c r="B42" s="130"/>
      <c r="C42" s="113"/>
      <c r="D42" s="128"/>
      <c r="E42" s="113"/>
      <c r="F42" s="134"/>
      <c r="G42" s="129"/>
    </row>
    <row r="43" spans="2:9" ht="17.25" x14ac:dyDescent="0.25">
      <c r="B43" s="132"/>
      <c r="C43" s="113"/>
      <c r="D43" s="128"/>
      <c r="E43" s="113"/>
      <c r="F43" s="135"/>
      <c r="G43" s="129"/>
    </row>
    <row r="44" spans="2:9" x14ac:dyDescent="0.25">
      <c r="B44" s="113"/>
      <c r="C44" s="113"/>
      <c r="D44" s="128"/>
      <c r="E44" s="113"/>
      <c r="F44" s="136"/>
      <c r="G44" s="136"/>
    </row>
    <row r="45" spans="2:9" x14ac:dyDescent="0.25">
      <c r="B45" s="113"/>
      <c r="C45" s="113"/>
      <c r="D45" s="128"/>
      <c r="E45" s="113"/>
      <c r="F45" s="136"/>
      <c r="G45" s="136"/>
    </row>
    <row r="46" spans="2:9" x14ac:dyDescent="0.25">
      <c r="B46" s="113"/>
      <c r="C46" s="113"/>
      <c r="D46" s="128"/>
      <c r="E46" s="113"/>
      <c r="F46" s="136"/>
      <c r="G46" s="136"/>
    </row>
    <row r="47" spans="2:9" x14ac:dyDescent="0.25">
      <c r="B47" s="113"/>
      <c r="C47" s="113"/>
      <c r="D47" s="128"/>
      <c r="E47" s="113"/>
      <c r="F47" s="133"/>
      <c r="G47" s="136"/>
    </row>
    <row r="48" spans="2:9" x14ac:dyDescent="0.25">
      <c r="B48" s="113"/>
      <c r="C48" s="113"/>
      <c r="D48" s="128"/>
      <c r="E48" s="113"/>
      <c r="F48" s="133"/>
      <c r="G48" s="136"/>
    </row>
    <row r="49" spans="2:7" x14ac:dyDescent="0.25">
      <c r="B49" s="113"/>
      <c r="C49" s="113"/>
      <c r="D49" s="128"/>
      <c r="E49" s="113"/>
      <c r="F49" s="133"/>
      <c r="G49" s="136"/>
    </row>
    <row r="50" spans="2:7" x14ac:dyDescent="0.25">
      <c r="D50" s="128"/>
      <c r="E50" s="113"/>
      <c r="F50" s="133"/>
      <c r="G50" s="136"/>
    </row>
    <row r="51" spans="2:7" x14ac:dyDescent="0.25">
      <c r="D51" s="128"/>
      <c r="E51" s="113"/>
      <c r="F51" s="129"/>
      <c r="G51" s="129"/>
    </row>
    <row r="52" spans="2:7" x14ac:dyDescent="0.25">
      <c r="D52" s="128"/>
      <c r="E52" s="113"/>
    </row>
    <row r="53" spans="2:7" x14ac:dyDescent="0.25">
      <c r="D53" s="128"/>
      <c r="E53" s="113"/>
    </row>
    <row r="54" spans="2:7" x14ac:dyDescent="0.25">
      <c r="D54" s="132"/>
      <c r="E54" s="113"/>
    </row>
    <row r="55" spans="2:7" x14ac:dyDescent="0.25">
      <c r="D55" s="130"/>
      <c r="E55" s="113"/>
    </row>
    <row r="56" spans="2:7" x14ac:dyDescent="0.25">
      <c r="D56" s="130"/>
      <c r="E56" s="113"/>
    </row>
    <row r="57" spans="2:7" x14ac:dyDescent="0.25">
      <c r="D57" s="132"/>
      <c r="E57" s="113"/>
    </row>
    <row r="58" spans="2:7" x14ac:dyDescent="0.25">
      <c r="D58" s="130"/>
      <c r="E58" s="113"/>
    </row>
  </sheetData>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902D71160D71634893BD5BEF554E03C8" ma:contentTypeVersion="18" ma:contentTypeDescription="Crear nuevo documento." ma:contentTypeScope="" ma:versionID="805ce1a07f5b34021cc6bea048f09244">
  <xsd:schema xmlns:xsd="http://www.w3.org/2001/XMLSchema" xmlns:xs="http://www.w3.org/2001/XMLSchema" xmlns:p="http://schemas.microsoft.com/office/2006/metadata/properties" xmlns:ns3="05281fed-6515-43c5-93ba-954747ac4663" xmlns:ns4="7f83421a-8010-46f7-b4f5-29ce4e1ca981" targetNamespace="http://schemas.microsoft.com/office/2006/metadata/properties" ma:root="true" ma:fieldsID="bdcbad7e0f1a4d7516a8c115cf95396e" ns3:_="" ns4:_="">
    <xsd:import namespace="05281fed-6515-43c5-93ba-954747ac4663"/>
    <xsd:import namespace="7f83421a-8010-46f7-b4f5-29ce4e1ca981"/>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DateTaken" minOccurs="0"/>
                <xsd:element ref="ns3:MediaServiceAutoTags" minOccurs="0"/>
                <xsd:element ref="ns3:MediaServiceOCR" minOccurs="0"/>
                <xsd:element ref="ns3:MediaServiceGenerationTime" minOccurs="0"/>
                <xsd:element ref="ns3:MediaServiceEventHashCode" minOccurs="0"/>
                <xsd:element ref="ns3:MediaLengthInSeconds" minOccurs="0"/>
                <xsd:element ref="ns3:MediaServiceAutoKeyPoints" minOccurs="0"/>
                <xsd:element ref="ns3:MediaServiceKeyPoints" minOccurs="0"/>
                <xsd:element ref="ns3:MediaServiceSearchProperties" minOccurs="0"/>
                <xsd:element ref="ns3:_activity" minOccurs="0"/>
                <xsd:element ref="ns3:MediaServiceLocation" minOccurs="0"/>
                <xsd:element ref="ns3:MediaServiceObjectDetectorVersions" minOccurs="0"/>
                <xsd:element ref="ns3:MediaServiceSystemTag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5281fed-6515-43c5-93ba-954747ac466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Length (seconds)" ma:internalName="MediaLengthInSeconds" ma:readOnly="true">
      <xsd:simpleType>
        <xsd:restriction base="dms:Unknown"/>
      </xsd:simpleType>
    </xsd:element>
    <xsd:element name="MediaServiceAutoKeyPoints" ma:index="19" nillable="true" ma:displayName="MediaServiceAutoKeyPoints" ma:hidden="true" ma:internalName="MediaServiceAutoKeyPoints" ma:readOnly="true">
      <xsd:simpleType>
        <xsd:restriction base="dms:Note"/>
      </xsd:simpleType>
    </xsd:element>
    <xsd:element name="MediaServiceKeyPoints" ma:index="20" nillable="true" ma:displayName="KeyPoints" ma:internalName="MediaServiceKeyPoints" ma:readOnly="true">
      <xsd:simpleType>
        <xsd:restriction base="dms:Note">
          <xsd:maxLength value="255"/>
        </xsd:restrictio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_activity" ma:index="22" nillable="true" ma:displayName="_activity" ma:hidden="true" ma:internalName="_activity">
      <xsd:simpleType>
        <xsd:restriction base="dms:Note"/>
      </xsd:simpleType>
    </xsd:element>
    <xsd:element name="MediaServiceLocation" ma:index="23" nillable="true" ma:displayName="Location" ma:indexed="true" ma:internalName="MediaServiceLocation" ma:readOnly="true">
      <xsd:simpleType>
        <xsd:restriction base="dms:Text"/>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ystemTags" ma:index="25" nillable="true" ma:displayName="MediaServiceSystemTags" ma:hidden="true" ma:internalName="MediaServiceSystemTag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f83421a-8010-46f7-b4f5-29ce4e1ca981" elementFormDefault="qualified">
    <xsd:import namespace="http://schemas.microsoft.com/office/2006/documentManagement/types"/>
    <xsd:import namespace="http://schemas.microsoft.com/office/infopath/2007/PartnerControls"/>
    <xsd:element name="SharedWithUsers" ma:index="1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talles de uso compartido" ma:internalName="SharedWithDetails" ma:readOnly="true">
      <xsd:simpleType>
        <xsd:restriction base="dms:Note">
          <xsd:maxLength value="255"/>
        </xsd:restriction>
      </xsd:simpleType>
    </xsd:element>
    <xsd:element name="SharingHintHash" ma:index="12"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SharedWithUsers xmlns="7f83421a-8010-46f7-b4f5-29ce4e1ca981">
      <UserInfo>
        <DisplayName>Jose Miguel Villarreal Baron</DisplayName>
        <AccountId>1376</AccountId>
        <AccountType/>
      </UserInfo>
    </SharedWithUsers>
    <_activity xmlns="05281fed-6515-43c5-93ba-954747ac4663"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1964BD1-790E-4799-B3E7-B6C15AEC06F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5281fed-6515-43c5-93ba-954747ac4663"/>
    <ds:schemaRef ds:uri="7f83421a-8010-46f7-b4f5-29ce4e1ca98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A9823E0-F12B-47D7-A027-FC1A46BF7F86}">
  <ds:schemaRefs>
    <ds:schemaRef ds:uri="http://www.w3.org/XML/1998/namespace"/>
    <ds:schemaRef ds:uri="7f83421a-8010-46f7-b4f5-29ce4e1ca981"/>
    <ds:schemaRef ds:uri="http://purl.org/dc/elements/1.1/"/>
    <ds:schemaRef ds:uri="http://purl.org/dc/terms/"/>
    <ds:schemaRef ds:uri="http://purl.org/dc/dcmitype/"/>
    <ds:schemaRef ds:uri="http://schemas.microsoft.com/office/2006/documentManagement/types"/>
    <ds:schemaRef ds:uri="http://schemas.microsoft.com/office/2006/metadata/properties"/>
    <ds:schemaRef ds:uri="http://schemas.microsoft.com/office/infopath/2007/PartnerControls"/>
    <ds:schemaRef ds:uri="http://schemas.openxmlformats.org/package/2006/metadata/core-properties"/>
    <ds:schemaRef ds:uri="05281fed-6515-43c5-93ba-954747ac4663"/>
  </ds:schemaRefs>
</ds:datastoreItem>
</file>

<file path=customXml/itemProps3.xml><?xml version="1.0" encoding="utf-8"?>
<ds:datastoreItem xmlns:ds="http://schemas.openxmlformats.org/officeDocument/2006/customXml" ds:itemID="{59F06CDB-8D83-4054-ABE5-60AF776B5F8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38</vt:i4>
      </vt:variant>
    </vt:vector>
  </HeadingPairs>
  <TitlesOfParts>
    <vt:vector size="49" baseType="lpstr">
      <vt:lpstr>Instrucciones</vt:lpstr>
      <vt:lpstr>GENERAL</vt:lpstr>
      <vt:lpstr>PAI 2024</vt:lpstr>
      <vt:lpstr>Hoja2</vt:lpstr>
      <vt:lpstr>Hoja1</vt:lpstr>
      <vt:lpstr>Objetivos PND</vt:lpstr>
      <vt:lpstr>Metas PND</vt:lpstr>
      <vt:lpstr>PEI</vt:lpstr>
      <vt:lpstr>Presupuesto</vt:lpstr>
      <vt:lpstr>Organigrama</vt:lpstr>
      <vt:lpstr>varios</vt:lpstr>
      <vt:lpstr>Acreditar_y_mantener_la_certificación_del_del_laboratorio_antidopaje_y__sus_procesos_conforme_a_los_requisitos__establecidos_por_los_organismos_internacionales</vt:lpstr>
      <vt:lpstr>AREA</vt:lpstr>
      <vt:lpstr>GENERAL!Área_de_impresión</vt:lpstr>
      <vt:lpstr>'PAI 2024'!Área_de_impresión</vt:lpstr>
      <vt:lpstr>Aumentar_el_número_de_deportistas__con_talento_deportivo_identificados_con_proyección_de_alto_rendimiento</vt:lpstr>
      <vt:lpstr>Consolidar_la_estratégia_de_gestión_de_la_información_del_sector_deporte_que_contribuya_a_la_toma_de_decisiones</vt:lpstr>
      <vt:lpstr>Despacho_del_Ministerio</vt:lpstr>
      <vt:lpstr>Despacho_del_Ministro</vt:lpstr>
      <vt:lpstr>Despacho_del_Viceministerio</vt:lpstr>
      <vt:lpstr>varios!Dirección_de_Fomento_y_Desarrollo</vt:lpstr>
      <vt:lpstr>Dirección_de_Fomento_y_Desarrollo</vt:lpstr>
      <vt:lpstr>Dirección_de_Inspección__Vigilancia_y_Control</vt:lpstr>
      <vt:lpstr>Dirección_de_Inspección_Vigilancia_y_Control</vt:lpstr>
      <vt:lpstr>Dirección_de_Posicionalmiento_y_Liderazgo</vt:lpstr>
      <vt:lpstr>Dirección_de_PosicIonamiento_y_Liderazgo_Deportivo</vt:lpstr>
      <vt:lpstr>Dirección_de_Recursos_y_Herramientas_del_Sistema</vt:lpstr>
      <vt:lpstr>Dirección_de_Recursos_y_herramientas_del_SND</vt:lpstr>
      <vt:lpstr>Ejercer_inspeccion__vigilancia_y_control_sobre_las_entidades__personas_y_los_organismos_deportivos_y_demás_entidades_que_conforman_el_Sistema_nacional_del_Deporte</vt:lpstr>
      <vt:lpstr>Elaborar_propuestas_de_mejora_normativa_fomentando_la_articulación_y_cumplimiento_de_los_objetivos_del_Sistema_Nacional_del_Deporte</vt:lpstr>
      <vt:lpstr>Fortalecer_las_capacidades_institucionales_y_de_gestión_de_los_actores_del_SND_para_el_cumplimiento_de_los_objetivos_del_sector.</vt:lpstr>
      <vt:lpstr>Fortalecer_y_socializar_los_lineamientos_de_política_pública_en_altos_logros_al_SND_y_organización_de_eventos_deportivos_así_como_el_apoyo_integral_a_los_atletas</vt:lpstr>
      <vt:lpstr>Garantizar_la_infraestructura_recreodeportiva_para_el_desarrollo_de_los_programas_de_deporte__recreación__actividad_física_y_aprovechamiento_del_tiempo_libre</vt:lpstr>
      <vt:lpstr>Implementar_un_modelo_de_gestión_pública_efectivo_orientado_a_resultados_y_a_la_satisfacción_de_los_grupos_de_valor</vt:lpstr>
      <vt:lpstr>Incrementar_programas_que_promuevan_la_practica_del_deporte_la_recreación_y_la_actividad_fisica_y_fomente_los_estilos_de_vida_saludables</vt:lpstr>
      <vt:lpstr>INDICADOR_PND</vt:lpstr>
      <vt:lpstr>Objetivo_Estrategico_PEI</vt:lpstr>
      <vt:lpstr>OBJETIVO_PND</vt:lpstr>
      <vt:lpstr>varios!Oficina_Asesora_de_Planeación</vt:lpstr>
      <vt:lpstr>Oficina_Asesora_de_Planeación</vt:lpstr>
      <vt:lpstr>Oficina_Asesora_Juridica</vt:lpstr>
      <vt:lpstr>Oficina_de_Control_Interno_Disciplinario</vt:lpstr>
      <vt:lpstr>Orientar__desarrollar_y_coordinar_el_Programa_Nacional_Antidopaje_en_cumplimiento_de_la_normatividad_nacional_e_internacional.</vt:lpstr>
      <vt:lpstr>Porcentaje_de_cumplimiento_de_la_implementación_del_Plan_Estratégico_de_Formación_de_Mindeporte</vt:lpstr>
      <vt:lpstr>PROCESO</vt:lpstr>
      <vt:lpstr>Propuestas_de_ajuste_normativo_realizadas</vt:lpstr>
      <vt:lpstr>PROYECTOS_DE_INVERSION</vt:lpstr>
      <vt:lpstr>varios!Secretaria_General</vt:lpstr>
      <vt:lpstr>Secretaria_General</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Antonio Gabriel Calderon Silva</dc:creator>
  <cp:keywords/>
  <dc:description/>
  <cp:lastModifiedBy>Ferney Alexander Serrano Diaz</cp:lastModifiedBy>
  <cp:revision/>
  <dcterms:created xsi:type="dcterms:W3CDTF">2020-09-03T19:58:13Z</dcterms:created>
  <dcterms:modified xsi:type="dcterms:W3CDTF">2024-12-06T17:38:46Z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0x010100902D71160D71634893BD5BEF554E03C8</vt:lpwstr>
  </property>
  <property fmtid="{D5CDD505-2E9C-101B-9397-08002B2CF9AE}" pid="3" name="MediaServiceImageTags">
    <vt:lpwstr/>
  </property>
</Properties>
</file>