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osmartinez\Desktop\7  Oscar Martinez 02 Oct-2024\2025\Informe Plan Anticorrupcion y de Atencion Al Ciudadano\A PUBLICAR\"/>
    </mc:Choice>
  </mc:AlternateContent>
  <xr:revisionPtr revIDLastSave="0" documentId="13_ncr:1_{D150D83E-7489-4886-95A1-AAC7194906FF}" xr6:coauthVersionLast="47" xr6:coauthVersionMax="47" xr10:uidLastSave="{00000000-0000-0000-0000-000000000000}"/>
  <bookViews>
    <workbookView xWindow="-120" yWindow="-120" windowWidth="29040" windowHeight="15720" tabRatio="766" xr2:uid="{00000000-000D-0000-FFFF-FFFF00000000}"/>
  </bookViews>
  <sheets>
    <sheet name="1.Riesgos" sheetId="1" r:id="rId1"/>
    <sheet name="2.Racionalización" sheetId="3" r:id="rId2"/>
    <sheet name="3.Rendición de cuentas" sheetId="4" r:id="rId3"/>
    <sheet name="4.Atención al ciudadano" sheetId="5" r:id="rId4"/>
    <sheet name="5.Transparencia" sheetId="6" r:id="rId5"/>
    <sheet name="6. Iniciativas Adicionales" sheetId="8" r:id="rId6"/>
  </sheets>
  <definedNames>
    <definedName name="_xlnm._FilterDatabase" localSheetId="2" hidden="1">'3.Rendición de cuentas'!$C$5:$G$17</definedName>
    <definedName name="_xlnm._FilterDatabase" localSheetId="3" hidden="1">'4.Atención al ciudadano'!$C$5:$G$31</definedName>
    <definedName name="_xlnm._FilterDatabase" localSheetId="4" hidden="1">'5.Transparencia'!$C$5:$G$17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18" i="8" l="1"/>
  <c r="X18" i="6"/>
  <c r="X32" i="5"/>
  <c r="X18" i="4"/>
  <c r="X9" i="3"/>
  <c r="X19" i="1"/>
  <c r="V18" i="8" l="1"/>
  <c r="V19" i="1"/>
  <c r="V9" i="3" l="1"/>
  <c r="V18" i="6" l="1"/>
  <c r="V18" i="4" l="1"/>
  <c r="V32" i="5"/>
  <c r="R14" i="1" l="1"/>
  <c r="D19" i="8"/>
  <c r="R17" i="8"/>
  <c r="R15" i="8"/>
  <c r="R14" i="8"/>
  <c r="R13" i="8"/>
  <c r="R12" i="8"/>
  <c r="R10" i="8"/>
  <c r="R8" i="8"/>
  <c r="R7" i="8"/>
  <c r="R6" i="8"/>
  <c r="R18" i="8" s="1"/>
  <c r="R17" i="6"/>
  <c r="R15" i="6"/>
  <c r="R14" i="6"/>
  <c r="R13" i="6"/>
  <c r="R12" i="6"/>
  <c r="R11" i="6"/>
  <c r="R10" i="6"/>
  <c r="R9" i="6"/>
  <c r="R8" i="6"/>
  <c r="R7" i="6"/>
  <c r="R6" i="6"/>
  <c r="R31" i="5"/>
  <c r="R30" i="5"/>
  <c r="R29" i="5"/>
  <c r="R28" i="5"/>
  <c r="R27" i="5"/>
  <c r="R26" i="5"/>
  <c r="R25" i="5"/>
  <c r="R24" i="5"/>
  <c r="R23" i="5"/>
  <c r="R22" i="5"/>
  <c r="R20" i="5"/>
  <c r="R19" i="5"/>
  <c r="R18" i="5"/>
  <c r="R18" i="6" l="1"/>
  <c r="R16" i="5"/>
  <c r="R15" i="5"/>
  <c r="R14" i="5"/>
  <c r="R13" i="5"/>
  <c r="R12" i="5"/>
  <c r="R11" i="5"/>
  <c r="R10" i="5"/>
  <c r="R9" i="5"/>
  <c r="R8" i="5"/>
  <c r="R7" i="5"/>
  <c r="R6" i="5"/>
  <c r="R17" i="4"/>
  <c r="R16" i="4"/>
  <c r="R15" i="4"/>
  <c r="R14" i="4"/>
  <c r="R13" i="4"/>
  <c r="R12" i="4"/>
  <c r="R11" i="4"/>
  <c r="R10" i="4"/>
  <c r="R9" i="4"/>
  <c r="R8" i="4"/>
  <c r="R7" i="4"/>
  <c r="R6" i="4"/>
  <c r="R8" i="3"/>
  <c r="R7" i="3"/>
  <c r="R6" i="3"/>
  <c r="R18" i="1"/>
  <c r="R17" i="1"/>
  <c r="R16" i="1"/>
  <c r="R15" i="1"/>
  <c r="R13" i="1"/>
  <c r="R12" i="1"/>
  <c r="R11" i="1"/>
  <c r="R10" i="1"/>
  <c r="R9" i="1"/>
  <c r="R8" i="1"/>
  <c r="R7" i="1"/>
  <c r="R6" i="1"/>
  <c r="P18" i="4"/>
  <c r="P18" i="8"/>
  <c r="P18" i="6"/>
  <c r="P32" i="5"/>
  <c r="P9" i="3"/>
  <c r="R18" i="4" l="1"/>
  <c r="R9" i="3"/>
  <c r="R32" i="5"/>
  <c r="R19" i="1"/>
  <c r="L18" i="8"/>
  <c r="P19" i="1" l="1"/>
  <c r="L18" i="6" l="1"/>
  <c r="L32" i="5"/>
  <c r="L18" i="4"/>
  <c r="L9" i="3"/>
</calcChain>
</file>

<file path=xl/sharedStrings.xml><?xml version="1.0" encoding="utf-8"?>
<sst xmlns="http://schemas.openxmlformats.org/spreadsheetml/2006/main" count="1367" uniqueCount="991">
  <si>
    <t>PLAN ANTICORRUPCIÓN Y DE ATENCIÓN AL CIUDADANO 2024 - Versión No. 6</t>
  </si>
  <si>
    <t>Componente 1: Mapa de riesgos de corrupción y medidas para mitigar los riesgos</t>
  </si>
  <si>
    <r>
      <t xml:space="preserve">Seguimiento Primera Línea de Defensa 
</t>
    </r>
    <r>
      <rPr>
        <b/>
        <u/>
        <sz val="12"/>
        <color rgb="FF000000"/>
        <rFont val="Calibri"/>
        <family val="2"/>
      </rPr>
      <t>Primer Cuatrimestre</t>
    </r>
  </si>
  <si>
    <r>
      <rPr>
        <b/>
        <sz val="12"/>
        <color rgb="FF000000"/>
        <rFont val="Calibri"/>
        <family val="2"/>
      </rPr>
      <t xml:space="preserve">Seguimiento Segunda Línea de Defensa 
</t>
    </r>
    <r>
      <rPr>
        <b/>
        <u/>
        <sz val="12"/>
        <color rgb="FF000000"/>
        <rFont val="Calibri"/>
        <family val="2"/>
      </rPr>
      <t>Primer Cuatrimestre</t>
    </r>
  </si>
  <si>
    <r>
      <t>Seguimiento Tercera Línea de Defensa 
primer</t>
    </r>
    <r>
      <rPr>
        <b/>
        <u/>
        <sz val="12"/>
        <color rgb="FF000000"/>
        <rFont val="Calibri"/>
        <family val="2"/>
      </rPr>
      <t xml:space="preserve">  Cuatrimestre</t>
    </r>
  </si>
  <si>
    <r>
      <t xml:space="preserve">Seguimiento Primera Línea de Defensa 
</t>
    </r>
    <r>
      <rPr>
        <b/>
        <u/>
        <sz val="12"/>
        <color rgb="FF000000"/>
        <rFont val="Calibri"/>
        <family val="2"/>
      </rPr>
      <t>Segundo Cuatrimestre</t>
    </r>
  </si>
  <si>
    <r>
      <t xml:space="preserve">Seguimiento Segunda Línea de Defensa 
</t>
    </r>
    <r>
      <rPr>
        <b/>
        <u/>
        <sz val="12"/>
        <color rgb="FF000000"/>
        <rFont val="Calibri"/>
        <family val="2"/>
      </rPr>
      <t>Segundo Cuatrimestre</t>
    </r>
  </si>
  <si>
    <r>
      <t xml:space="preserve">Seguimiento Tercera Línea de Defensa 
</t>
    </r>
    <r>
      <rPr>
        <b/>
        <u/>
        <sz val="12"/>
        <color rgb="FF000000"/>
        <rFont val="Calibri"/>
        <family val="2"/>
      </rPr>
      <t>Segundo  Cuatrimestre</t>
    </r>
  </si>
  <si>
    <r>
      <t>Seguimiento Primera Línea de Defensa 
Tercer</t>
    </r>
    <r>
      <rPr>
        <b/>
        <u/>
        <sz val="12"/>
        <color rgb="FF000000"/>
        <rFont val="Calibri"/>
        <family val="2"/>
      </rPr>
      <t xml:space="preserve"> Cuatrimestre</t>
    </r>
  </si>
  <si>
    <r>
      <t>Seguimiento Segunda Línea de Defensa 
Tercer</t>
    </r>
    <r>
      <rPr>
        <b/>
        <u/>
        <sz val="12"/>
        <color rgb="FF000000"/>
        <rFont val="Calibri"/>
        <family val="2"/>
      </rPr>
      <t xml:space="preserve"> Cuatrimestre</t>
    </r>
  </si>
  <si>
    <r>
      <t>Seguimiento Tercera Línea de Defensa 
Tercer</t>
    </r>
    <r>
      <rPr>
        <b/>
        <u/>
        <sz val="12"/>
        <color rgb="FF000000"/>
        <rFont val="Calibri"/>
        <family val="2"/>
      </rPr>
      <t xml:space="preserve">  Cuatrimestre</t>
    </r>
  </si>
  <si>
    <t>Subcomponente</t>
  </si>
  <si>
    <t>Acción</t>
  </si>
  <si>
    <t>Meta o Producto</t>
  </si>
  <si>
    <t>Indicador</t>
  </si>
  <si>
    <t xml:space="preserve">Responsable </t>
  </si>
  <si>
    <t>Fecha programada</t>
  </si>
  <si>
    <t>Avance Cuantitativo</t>
  </si>
  <si>
    <t>Avance Cualitativo</t>
  </si>
  <si>
    <t>Subcomponente - Proceso 1:
Política de Administración de Riesgos</t>
  </si>
  <si>
    <t>1.1</t>
  </si>
  <si>
    <t>Socializar la Política Administración de Riesgo del Ministerio del Deporte al interior de la entidad y a la ciudadania.</t>
  </si>
  <si>
    <r>
      <rPr>
        <strike/>
        <sz val="10"/>
        <rFont val="Arial"/>
        <family val="2"/>
      </rPr>
      <t xml:space="preserve">
</t>
    </r>
    <r>
      <rPr>
        <sz val="10"/>
        <rFont val="Arial"/>
        <family val="2"/>
      </rPr>
      <t xml:space="preserve">
Una (1) pieza comunicativa </t>
    </r>
  </si>
  <si>
    <t xml:space="preserve">Número de piezas comunicativas </t>
  </si>
  <si>
    <t>Oficina Asesora de Planeación.</t>
  </si>
  <si>
    <t>Se efectuó socialización de la Política de Administración de Riesgos a través de pieza gráfica en la intranet institucional, el 24 de abril de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1.1.%20Socializaci%C3%B3n%20Pol%C3%ADtica%20Administraci%C3%B3n%20de%20Riesgos.pdf?csf=1&amp;web=1&amp;e=fHjckT</t>
  </si>
  <si>
    <t>Se verifica socialización de la Política de Administración de Riesgos a través de pieza grafica publicada en la intranet institucional, el 24 de abril de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1.1.%20Socializaci%C3%B3n%20Pol%C3%ADtica%20Administraci%C3%B3n%20de%20Riesgos.pdf?csf=1&amp;web=1&amp;e=fHjckT</t>
  </si>
  <si>
    <r>
      <t xml:space="preserve">Se evidencia socialización al interior de la entidad a través de pieza gráfica publicada en la intranet institucional, el 24 de abril de 2024. No obstante, la acción plantea socialización también a la ciudananía, por lo que falta la divulgación con este grupo de valor. La actividad tiene fecha de cierre en junio por lo que no se considera incumplimiento, sino un  avance en el cumplimiento de la acción.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2.2%20Actas-%20Listas%20de%20asistencia?csf=1&amp;web=1&amp;e=DIo9na</t>
    </r>
  </si>
  <si>
    <t xml:space="preserve">
La actividad se realizó en el primer cuatrimestre de la vigencia, socializando la Política de Administración del Riesgo en la Intenet Institucional el 24 de abril de 2024 y a la ciudadanía se dio a conocer a traves de correo institucional a los grupos de valor del Ministerio del Deporte. se visualiza en los siguientes enlaces: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1.1%20Socializaci%C3%B3n%20Pol%C3%ADtica%20de%20Administraci%C3%B3n%20del%20Riesgo?csf=1&amp;web=1&amp;e=symE87</t>
  </si>
  <si>
    <t>Se verifica publicación de la Política de Administración del Riesgo a través de pieza gráfica y socialización de la Política de Administración del Riesgo en la Intenet Institucional el 24 de abril de 2024, adicionalmente se socializó con los grupos de valor a través de correo institucional de la entidad. Se visualiza en los siguientes enlaces: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1.1%20Socializaci%C3%B3n%20Pol%C3%ADtica%20de%20Administraci%C3%B3n%20del%20Riesgo?csf=1&amp;web=1&amp;e=symE87</t>
  </si>
  <si>
    <r>
      <t xml:space="preserve">Se evidencia socialización al interior de la entidad a través de pieza gráfica publicada en la intranet institucional, el 24 de abril de 2024. De igual forma, socialización también a la ciudananía, vía correo electrónico del jueves 22 de agosto de 2024. 
</t>
    </r>
    <r>
      <rPr>
        <b/>
        <sz val="10"/>
        <color theme="1"/>
        <rFont val="Arial"/>
        <family val="2"/>
      </rPr>
      <t>Soportes:</t>
    </r>
    <r>
      <rPr>
        <sz val="10"/>
        <color theme="1"/>
        <rFont val="Arial"/>
        <family val="2"/>
      </rPr>
      <t xml:space="preserve"> imagen de las piezas comunicativas socializadas, observadas en el sitio de SharePoint compartida por la Oficina Asesora de Planeación, denominada </t>
    </r>
    <r>
      <rPr>
        <i/>
        <sz val="10"/>
        <color theme="1"/>
        <rFont val="Arial"/>
        <family val="2"/>
      </rPr>
      <t>"4. Segundo seguimiento Plan Anticorrupción y de Atención al Ciudadano 2024"</t>
    </r>
    <r>
      <rPr>
        <sz val="10"/>
        <color theme="1"/>
        <rFont val="Arial"/>
        <family val="2"/>
      </rPr>
      <t xml:space="preserve">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t>
    </r>
  </si>
  <si>
    <t xml:space="preserve">
La actividad se realizó en el primer cuatrimestre de la vigencia, socializando la Política de Administración del Riesgo en la Intenet Institucional el 24 de abril de 2024 y a la ciudadanía se dio a conocer  en el segundo cuatrimestre a través de correo institucional a los grupos de valor del Ministerio del Deporte. se visualiza en los siguientes enlaces: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202024/1.%20Mapas%20de%20Riesgos/1.1%20Socializaci%C3%B3n%20Pol%C3%ADtica%20de%20Administraci%C3%B3n%20del%20Riesgo?csf=1&amp;web=1&amp;e=b93Fiu</t>
  </si>
  <si>
    <t>Se verifica publicación de la Política de Administración del Riesgo a través de dos piezas  gráficas que fueron socializadas  en la Intenet Institucional el 24 de abril de 2024, adicionalmente se validó correo institucional de socialización a la ciudadanía de la politica. Se visualiza en los siguientes enlaces: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202024/1.%20Mapas%20de%20Riesgos/1.1%20Socializaci%C3%B3n%20Pol%C3%ADtica%20de%20Administraci%C3%B3n%20del%20Riesgo?csf=1&amp;web=1&amp;e=b93Fiu</t>
  </si>
  <si>
    <t>1.2</t>
  </si>
  <si>
    <t>Divulgar  la Política y  el procedimiento de Administración del Riesgo del Ministerio del Deporte.</t>
  </si>
  <si>
    <t xml:space="preserve">Dos (2) piezas de comunicación Entérate  </t>
  </si>
  <si>
    <t>Número de piezas de comunicación Enterate emitidas</t>
  </si>
  <si>
    <t>30/06/2024
30/11/2024</t>
  </si>
  <si>
    <t>Se público en la intranet pieza gráfica con actualización de la politica de Administración del Riesgo del Ministerio del Deporte y se actualizó formato Mapa de riesgos que esta incluido en el procedimiento de Administración del Riesgo que se actualizara y reportara en el segundo cuatrimestre de la vigencia.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1.2.%20Socializaci%C3%B3n%20Politica%20Administraci%C3%B3n%20de%20Riesgos.pdf?csf=1&amp;web=1&amp;e=vZIe17</t>
  </si>
  <si>
    <t>Se verifica publicación de pieza gráfica en intranet para dar a conocer actualizaciòn de la Polìtica de Admnistración de Riesgos del Ministerio del Deporte, y se presenta avance en actualización de procedimiento de Administración del Riesgo a través de formato de Mapa de riesgos.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1.2.%20Socializaci%C3%B3n%20Politica%20Administraci%C3%B3n%20de%20Riesgos.pdf?csf=1&amp;web=1&amp;e=vZIe17</t>
  </si>
  <si>
    <r>
      <t xml:space="preserve">Se evidencia cumplimiento de la publicación de 1 de 2 piezas planeadas.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2.2%20Actas-%20Listas%20de%20asistencia?csf=1&amp;web=1&amp;e=DIo9na</t>
    </r>
  </si>
  <si>
    <t>Se publicó pieza gráfica para dar a conocer la politica de Administración de Riesgo, y se actualizó documento que contiene actualización del procedimiento DE-PD-011 Administración del riesgo, se encuentra en revisión del lider de la politica para socializarse por los canales institucionales. Se visualiza en los siguientes enlaces: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1.2.%20Socializaci%C3%B3n%20Politica%20Administraci%C3%B3n%20de%20Riesgos.pdf?csf=1&amp;web=1&amp;e=g1Ey6Q</t>
  </si>
  <si>
    <t>Se verificó publicación de pieza gráfica para dar a conocer la politica de Administración de Riesgo, y se revisó documento borrador que contiene actualización del procedimiento DE-PD-011 Administración del riesgo, se recomienda formalizar el documento en el aplicativo ISOLUCIÓN. Se visualiza en los siguientes enlaces: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1.2.%20Socializaci%C3%B3n%20Politica%20Administraci%C3%B3n%20de%20Riesgos.pdf?csf=1&amp;web=1&amp;e=g1Ey6Q</t>
  </si>
  <si>
    <r>
      <t xml:space="preserve">Se evidencia cumplimiento de la publicación de 1 de 2 piezas planeadas, con la Pieza de comunicación Entérate, tema: Socialización actualización Política Administración del Riesgo 
Ministerio del Deporte DE-PO-001, de fecha 24 de abri. No se ha cumplido socialización del procedimiento de administración del riesgo del Ministerio del Deporte, no obstante tiene fecha de ejecución hasta el 30/11/2024 por locual no se considera un incumplimiento.
</t>
    </r>
    <r>
      <rPr>
        <b/>
        <sz val="10"/>
        <color theme="1"/>
        <rFont val="Arial"/>
        <family val="2"/>
      </rPr>
      <t>Soportes:</t>
    </r>
    <r>
      <rPr>
        <sz val="10"/>
        <color theme="1"/>
        <rFont val="Arial"/>
        <family val="2"/>
      </rPr>
      <t xml:space="preserve"> imagen de la pieza comunicativa socializada, observadas en el sitio de SharePoint compartida por la Oficina Asesora de Planeación, denominada </t>
    </r>
    <r>
      <rPr>
        <i/>
        <sz val="10"/>
        <color theme="1"/>
        <rFont val="Arial"/>
        <family val="2"/>
      </rPr>
      <t xml:space="preserve">"4. Segundo seguimiento Plan Anticorrupción y de Atención al Ciudadano 2024" </t>
    </r>
    <r>
      <rPr>
        <sz val="10"/>
        <color theme="1"/>
        <rFont val="Arial"/>
        <family val="2"/>
      </rPr>
      <t xml:space="preserve">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</si>
  <si>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Se publicó pieza gráfica para dar a conocer la politica de Administración de Riesgo, y se actualizó el procedimiento DE-PD-011 Administración del riesgo, en el aplicativo ISOLUCIÓN para socializarse a través de la intraney el 13 de noviembre de 2024. Se visualiza en los siguientes enlaces: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202024/1.%20Mapas%20de%20Riesgos/1.2%20Socializaci%C3%B3n%20Procedimiento%20Administraci%C3%B3n%20del%20Riesgo?csf=1&amp;web=1&amp;e=fZMOyx</t>
  </si>
  <si>
    <t>Se verificó publicación de pieza gráfica para dar a conocer la politica de Administración de Riesgo, y  actualización del procedimiento DE-PD-011 Administración del riesgo en el aplicativo ISOLUCIÓN. Se visualiza en los siguientes enlaces: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1.%20Mapas%20de%20Riesgos/1.2%20Socializaci%C3%B3n%20Procedimiento%20Administraci%C3%B3n%20del%20Riesgo?csf=1&amp;web=1&amp;e=IczQDw</t>
  </si>
  <si>
    <t>1.3</t>
  </si>
  <si>
    <t>Revisar y actualizar el mapa de aseguramiento del Ministerio del Deporte.</t>
  </si>
  <si>
    <t xml:space="preserve">
(1) mapa de aseguramiento actualizado y aprobado</t>
  </si>
  <si>
    <t xml:space="preserve">mapa de aseguramiento actualizado </t>
  </si>
  <si>
    <t xml:space="preserve">Oficina Asesora de Planeación
</t>
  </si>
  <si>
    <t>Se efectuó cambio al Mapa de Aseguramiento ajustando las funciones 1, 2, 9 a cargo de la Oficina Asesora de Planeación; modificación que se presentó  ante el  Comité Institucional de Cordinación de Control Interno de 19 de enero de 2024 para aprobación,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csf=1&amp;web=1&amp;e=q7DRU2</t>
  </si>
  <si>
    <t>Se verificó actualización de un (1) Mapa de Aseguramiento de las funciones 1, 2, 9 a cargo de la Oficina Asesora de Planeación en sesión del Comité Institucional de Cordinación de Control Interno de 19 de enero de 2024,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csf=1&amp;web=1&amp;e=q7DRU2</t>
  </si>
  <si>
    <r>
      <t xml:space="preserve">Se evidencia revisión y actualización del Mapa de Aseguramiento de las funciones 1, 2, 9 a cargo de la Oficina Asesora de Planeación en sesión del Comité Institucional de Cordinación de Control Interno de 19 de enero de 2024.
</t>
    </r>
    <r>
      <rPr>
        <b/>
        <sz val="10"/>
        <color theme="1"/>
        <rFont val="Arial"/>
        <family val="2"/>
      </rPr>
      <t xml:space="preserve">Evidencia: </t>
    </r>
    <r>
      <rPr>
        <sz val="10"/>
        <color theme="1"/>
        <rFont val="Arial"/>
        <family val="2"/>
      </rPr>
      <t xml:space="preserve">
https://www.mindeporte.gov.co/recursos_user/2024/CONTROL_INTERNO/Acta_CICCI_No._1_del_19-01-2024.pdf</t>
    </r>
  </si>
  <si>
    <t>Se realizó a juste de las funciones 1, 2 y 9 de aseguramiento a cargo de la Oficina Asesora de Planeación; que se aprobaron en sesión del comite CICCI de 19 de enero de 2024; se visualiza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1.3.%20Mapa%20de%20Aseguramiento%20V4.xlsx?d=w47fecbd926eb4e99851f0e68a2aabe1c&amp;csf=1&amp;web=1&amp;e=1am61Y</t>
  </si>
  <si>
    <t>Se verificó actualización de un (1) Mapa de Aseguramiento de las funciones 1, 2, 9 a cargo de la Oficina Asesora de Planeación en sesión del Comité Institucional de Cordinación de Control Interno de 19 de enero de 2024. La actividad se cumplió en el primer cuatrimestre de la vigencia, se visualiza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1.3.%20Mapa%20de%20Aseguramiento%20V4.xlsx?d=w47fecbd926eb4e99851f0e68a2aabe1c&amp;csf=1&amp;web=1&amp;e=1am61Y</t>
  </si>
  <si>
    <r>
      <t xml:space="preserve">Se verificó actualización del </t>
    </r>
    <r>
      <rPr>
        <i/>
        <sz val="10"/>
        <color theme="1"/>
        <rFont val="Arial"/>
        <family val="2"/>
      </rPr>
      <t>Mapa de Aseguramiento</t>
    </r>
    <r>
      <rPr>
        <sz val="10"/>
        <color theme="1"/>
        <rFont val="Arial"/>
        <family val="2"/>
      </rPr>
      <t xml:space="preserve"> del Ministerio del Deporte, con ajuste de las funciones 1, 2 y 9 a cargo de la Oficina Asesora de Planeación, en sesión del Comité Institucional de Cordinación de Control Interno de 19 de enero de 2024. </t>
    </r>
    <r>
      <rPr>
        <u/>
        <sz val="10"/>
        <color theme="1"/>
        <rFont val="Arial"/>
        <family val="2"/>
      </rPr>
      <t>La actividad se cumplió en el primer cuatrimestre de la vigencia.</t>
    </r>
  </si>
  <si>
    <t>Se realizó a juste de las funciones 6, 7 y 10 de aseguramiento a cargo de la Oficina Asesora de Planeación; que se aprobaron en sesión del comite CICCI de 17 de septiembre de 2024; se visualiza en el siguiente enlace:
https://coldeportes.sharepoint.com/:x:/r/sites/oficinaasesoraplaneacion/Documentos%20compartidos/OAP/2.%20GIT%20Planeaci%C3%B3n%20y%20Gesti%C3%B3n/Vigencia%202024/4.%20Plan%20Anticorrupci%C3%B3n%20y%20de%20Atenci%C3%B3n%20al%20Ciudadano%202024/5.%20Tercer%20seguimiento%20Plan%20Anticorrupci%C3%B3n%20y%20de%20Atenci%C3%B3n%20al%20Ciudadano%202024/1.%20Mapas%20de%20Riesgos/1.3.%20Mapa%20de%20Aseguramiento%20V5.xlsm?d=wb53dec1cca65416f945882f3366ed374&amp;csf=1&amp;web=1&amp;e=NtHNUV</t>
  </si>
  <si>
    <t>Se verificó actualización de un (1) Mapa de Aseguramiento de las funciones 6, 7 y 10 a cargo de la Oficina Asesora de Planeación en sesión del Comité Institucional de Cordinación de Control Interno de 17 de septiembre de 2024. Se visualiza en el siguiente enlace:
https://coldeportes.sharepoint.com/:x:/r/sites/oficinaasesoraplaneacion/Documentos%20compartidos/OAP/2.%20GIT%20Planeaci%C3%B3n%20y%20Gesti%C3%B3n/Vigencia%202024/4.%20Plan%20Anticorrupci%C3%B3n%20y%20de%20Atenci%C3%B3n%20al%20Ciudadano%202024/5.%20Tercer%20seguimiento%20Plan%20Anticorrupci%C3%B3n%20y%20de%20Atenci%C3%B3n%20al%20Ciudadano2024/1.%20Mapas%20de%20Riesgos/1.3.%20Mapa%20de%20Aseguramiento%20V5.xlsm?d=wb53dec1cca65416f945882f3366ed374&amp;csf=1&amp;web=1&amp;e=Rg2IuC</t>
  </si>
  <si>
    <t>1.4</t>
  </si>
  <si>
    <t>Someter a aprobación en  el Comité Institucional de de Coordinación de Control Interno(CICCI), las modificaciones realizadas al Mapa de Aseguramiento del Ministerio del Deporte</t>
  </si>
  <si>
    <t>Un (1) acta de aprobación del CICCI realizada.</t>
  </si>
  <si>
    <t>Número de actas de aprobación del CICI emitidas</t>
  </si>
  <si>
    <t xml:space="preserve"> En sesión del 19 de enero de 2024, se presentó para aprobacion de los miembros del Comité Institucional de Cordinación de Control Interno la aprobación los cambios al Mapa de aseguramiento,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1.4.%20Acta_CICCI%20No.%201%20de%2019de%20enero%20de%202024.pdf?csf=1&amp;web=1&amp;e=seOAD5</t>
  </si>
  <si>
    <t>Se verificó una (1) aprobación de actualización a Mapa de Aseguramiento mediante acta No. 1 de Comité Institucional de Cordinación de Control Interno realizado el 19 de enero de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1.4.%20Acta_CICCI%20No.%201%20de%2019de%20enero%20de%202024.pdf?csf=1&amp;web=1&amp;e=4sJCzz</t>
  </si>
  <si>
    <r>
      <t xml:space="preserve">Se evidencia que se sometió a aprobación del CICCI las modificaciones del Mapa de Aseguramiento de las funciones 1, 2, 9 a cargo de la Oficina Asesora de Planeación en sesión del Comité Institucional de Cordinación de Control Interno de 19 de enero de 2024, punto número 9 de la agenda, con aprobación unánime.
</t>
    </r>
    <r>
      <rPr>
        <b/>
        <sz val="10"/>
        <color theme="1"/>
        <rFont val="Arial"/>
        <family val="2"/>
      </rPr>
      <t xml:space="preserve">Evidencia: </t>
    </r>
    <r>
      <rPr>
        <sz val="10"/>
        <color theme="1"/>
        <rFont val="Arial"/>
        <family val="2"/>
      </rPr>
      <t xml:space="preserve">
https://www.mindeporte.gov.co/recursos_user/2024/CONTROL_INTERNO/Acta_CICCI_No._1_del_19-01-2024.pdf</t>
    </r>
  </si>
  <si>
    <t>En sesión del Comité Institucional de Coordinación de Control Interno de 19 de eneo de 2024, se presento los cambios del Mapa de Aseguramiento, se visualiza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1.3.%20Mapa%20de%20Aseguramiento%20V4.xlsx?d=w47fecbd926eb4e99851f0e68a2aabe1c&amp;csf=1&amp;web=1&amp;e=1am61Y</t>
  </si>
  <si>
    <t>Se verificó aprobación de actualización al Mapa de Aseguramiento mediante acta No. 1 de Comité Institucional de Coordinación de Control Interno realizado el 19 de enero de 2024, se visualiza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1.3.%20Mapa%20de%20Aseguramiento%20V4.xlsx?d=w47fecbd926eb4e99851f0e68a2aabe1c&amp;csf=1&amp;web=1&amp;e=1am61Y</t>
  </si>
  <si>
    <r>
      <t xml:space="preserve">Se verificó que actualización del </t>
    </r>
    <r>
      <rPr>
        <i/>
        <sz val="10"/>
        <color theme="1"/>
        <rFont val="Arial"/>
        <family val="2"/>
      </rPr>
      <t>Mapa de Aseguramiento</t>
    </r>
    <r>
      <rPr>
        <sz val="10"/>
        <color theme="1"/>
        <rFont val="Arial"/>
        <family val="2"/>
      </rPr>
      <t xml:space="preserve"> del Ministerio del Deporte, con ajuste de las funciones 1, 2 y 9 a cargo de la Oficina Asesora de Planeación, fue sometido a aprobación en sesión del Comité Institucional de Cordinación de Control Interno de 19 de enero de 2024. </t>
    </r>
    <r>
      <rPr>
        <u/>
        <sz val="10"/>
        <color theme="1"/>
        <rFont val="Arial"/>
        <family val="2"/>
      </rPr>
      <t>La actividad se cumplió en el primer cuatrimestre de la vigencia.</t>
    </r>
  </si>
  <si>
    <t>En sesión del Comité Institucional de Coordinación de Control Interno de 17 de septiembre de 2024, se presento los cambios del Mapa de Aseguramiento, se visualiza en el siguiente enlace: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202024/1.%20Mapas%20de%20Riesgos/1.4.%20Acta%20sesi%C3%B3n%20ordinaria%20No.%202%20del%2017-09-2024.pdf?csf=1&amp;web=1&amp;e=Met7jQ</t>
  </si>
  <si>
    <t>Se verificó aprobación de actualización al Mapa de Aseguramiento mediante acta No. 3 de Comité Institucional de Coordinación de Control Interno realizado el 17 de septiembre de 2024, se visualiza en el siguiente enlace: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202024/1.%20Mapas%20de%20Riesgos/1.4.%20Acta%20sesi%C3%B3n%20ordinaria%20No.%202%20del%2017-09-2024.pdf?csf=1&amp;web=1&amp;e=Met7jQ</t>
  </si>
  <si>
    <t>1.5</t>
  </si>
  <si>
    <t>Divulgar la actualización del mapa de aseguramiento en el Ministerio del Deporte.</t>
  </si>
  <si>
    <t xml:space="preserve">Una (1) pieza de comunicación Entérate </t>
  </si>
  <si>
    <t>Número de piezas de comunicación Entérate emitidas</t>
  </si>
  <si>
    <t>Se publicó pieza gráfica en la intranet para socializar actualización del mapa de aseguramiento del Ministerio del Deporte, a través de la intranet  el 15 de marzo de 2024, visible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1.5.%20Socializaci%C3%B3n%20Mapa%20de%20Aseguramiento%20Ministerio%20del%20Deporte.pdf?csf=1&amp;web=1&amp;e=FjsNzb</t>
  </si>
  <si>
    <t>Se verifica en la intranet publicación de una (1) pieza gráfica (15 de marzo de 2024) que contiene actualización de mapa de Aseguramiento del Ministerio del Deporte, visible en el siguiente enlace:
https://coldeportes.sharepoint.com/sites/IntranetInstitucional/_layouts/15/news.aspx</t>
  </si>
  <si>
    <r>
      <t xml:space="preserve">Se evidencia la divulgación en la intranet publicación de una (1) pieza gráfica el 15 de marzo de 2024, en relación con la actualización de mapa de Aseguramiento del Ministerio del Deporte
</t>
    </r>
    <r>
      <rPr>
        <b/>
        <sz val="10"/>
        <color theme="1"/>
        <rFont val="Arial"/>
        <family val="2"/>
      </rPr>
      <t xml:space="preserve">Evidencia:
</t>
    </r>
    <r>
      <rPr>
        <sz val="10"/>
        <color theme="1"/>
        <rFont val="Arial"/>
        <family val="2"/>
      </rPr>
      <t xml:space="preserve">
https://coldeportes.sharepoint.com/sites/IntranetInstitucional/_layouts/15/news.aspx</t>
    </r>
  </si>
  <si>
    <t>Se ejecutó al 100% en el primer cuatrimestre de la vigencia, mediante pieza gráfica en la intranet el 15 de marzo de 2024, para socializar actualización del mapa de aseguramiento del Ministerio del Deporte, se visualiza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1.5.%20Socializaci%C3%B3n%20Mapa%20de%20Aseguramiento%20Ministerio%20del%20Deporte.pdf?csf=1&amp;web=1&amp;e=FS1s2k</t>
  </si>
  <si>
    <t>Se verificó la publicación de una pieza gráfica en la intranet, con actualización del mapa de aseguramiento del ministerio del deporte. La actividad se cumplió en el primer cuatrimestre de la vigencia. Se visualiza en el siguiente enlace:
https://coldeportes.sharepoint.com/sites/IntranetInstitucional/_layouts/15/news.aspx</t>
  </si>
  <si>
    <r>
      <t xml:space="preserve">Se evidencia la divulgación en la intranet publicación de una (1) pieza gráfica el 15 de marzo de 2024, en relación con la actualización de mapa de Aseguramiento del Ministerio del Deporte. </t>
    </r>
    <r>
      <rPr>
        <u/>
        <sz val="10"/>
        <color theme="1"/>
        <rFont val="Arial"/>
        <family val="2"/>
      </rPr>
      <t>La actividad se cumplió en el primer cuatrimestre de la vigencia.</t>
    </r>
  </si>
  <si>
    <t>Se verifica en la intranet publicación de dos (2) piezas gráficas (15 de marzo y 17 de diciembre de 2024) que contiene actualización de mapa de Aseguramiento del Ministerio del Deporte, visible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1.%20Mapas%20de%20Riesgos/1.5.%20Actualizaci%C3%B3n%20Mapa%20de%20Aseguramiento?csf=1&amp;web=1&amp;e=YOGvdd</t>
  </si>
  <si>
    <t>Se verificó la publicación de dos (2) piezas gráficas en la intranet, con actualización del mapa de aseguramiento del ministerio del deporte.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1.%20Mapas%20de%20Riesgos/1.5.%20Actualizaci%C3%B3n%20Mapa%20de%20Aseguramiento?csf=1&amp;web=1&amp;e=YOGvdd</t>
  </si>
  <si>
    <t>Subcomponente - Proceso 2:
 Construcción del Mapa de Riesgos de Corrupción</t>
  </si>
  <si>
    <t>2.1</t>
  </si>
  <si>
    <t>Formular y/o actualizar el mapa de riesgos institucional de corrupción de la vigencia 2024.</t>
  </si>
  <si>
    <t xml:space="preserve">Un (1) mapa de Riesgos de Corrupción Institucional 2024 </t>
  </si>
  <si>
    <t xml:space="preserve">Número de mapas de Riesgos de Corrupción Institucional 2024 formulados </t>
  </si>
  <si>
    <t>Líderes de Proceso / Oficina Asesora de Planeación</t>
  </si>
  <si>
    <t>Durante el mes de diciembre  de 2023 se formuló el mapa de riesgos de corrupción de la vigencia 2024, que fue consolidado y publicado en la página web del Ministerio del Deporte el 31/01/2024. Se visualiza en el siguiente enlace:
https://www.mindeporte.gov.co/planeacion-gestion-control/modelo-integrado-planeacion-gestion/planeacion/corto-plazo-1/plan-anticorrupcion-atencion-al-ciudadano/ano-2024</t>
  </si>
  <si>
    <t>Se verifica en la página web del Ministerio del Deporte un (1) Mapa de riesgos de corrupción formulado para la vigencia 2024 y publicado el 31/01/2024. Visible en el siguiente enlace:
https://www.mindeporte.gov.co/planeacion-gestion-control/modelo-integrado-planeacion-gestion/planeacion/corto-plazo-1/plan-anticorrupcion-atencion-al-ciudadano/ano-2024</t>
  </si>
  <si>
    <r>
      <t xml:space="preserve">Se evidencia formulación conjunta del Mapa de Riesgos de Corrupción con los procesos de la entidad así como divulgación del Mapa Formulado para 2024 y su actualización versión 2 en la página web del Ministerio del Deporte, publicado el 31/01/2024. 
</t>
    </r>
    <r>
      <rPr>
        <b/>
        <sz val="10"/>
        <color theme="1"/>
        <rFont val="Arial"/>
        <family val="2"/>
      </rPr>
      <t xml:space="preserve">Evidencia: </t>
    </r>
    <r>
      <rPr>
        <sz val="10"/>
        <color theme="1"/>
        <rFont val="Arial"/>
        <family val="2"/>
      </rPr>
      <t xml:space="preserve">
https://coldeportes.sharepoint.com/sites/IntranetInstitucional/SiteAssets/Forms/AllItems.aspx?id=%2Fsites%2FIntranetInstitucional%2FSiteAssets%2FSitePages%2FHome%2F3469526823Riesgos%5F01%2Ejpg&amp;parent=%2Fsites%2FIntranetInstitucional%2FSiteAssets%2FSitePages%2FHome
https://coldeportes.sharepoint.com/sites/IntranetInstitucional/SiteAssets/Forms/AllItems.aspx?id=%2Fsites%2FIntranetInstitucional%2FSiteAssets%2FSitePages%2Fjuy0mmps%2F69194%2DMAPAS%2DDE%2DRIESGOS%2DDE%2DCORRUPCIO%CC%81N%5FMesa%2Dde%2Dtrabajo%2D1%2Dcopia%2Ejpg&amp;parent=%2Fsites%2FIntranetInstitucional%2FSiteAssets%2FSitePages%2Fjuy0mmps
https://www.mindeporte.gov.co/planeacion-gestion-control/modelo-integrado-planeacion-gestion/planeacion/corto-plazo-1/plan-anticorrupcion-atencion-al-ciudadano/ano-2024
</t>
    </r>
  </si>
  <si>
    <t>En el primer cuatrimestre de la vigencia, la Oficina Asesora de Planeación prestó acompañamiento a los procesos para la identificación de riesgos de corrupción, valoración de controles y actividades del plan de tratamiento, y publico versión 2 en la página web del Ministerio del Deporte, el 29 de abril de 2024. se visualiza en el siguiente enlace:
https://www.mindeporte.gov.co/planeacion-gestion-control/modelo-integrado-planeacion-gestion/planeacion/corto-plazo-1/plan-anticorrupcion-atencion-al-ciudadano/ano-2024/mapa-riesgos-corrupcion</t>
  </si>
  <si>
    <t>Se verifica en la página web del Ministerio del Deporte un (1) Mapa de riesgos de corrupción formulado para la vigencia 2024, que tiene dos versiones publicadas a decir, 31/01/2024 y 29/04/2024 respectivamente, se puede constatar que se formuló y publicó dentro de los términos de Ley. Disponible en el siguiente enlace:
https://www.mindeporte.gov.co/planeacion-gestion-control/modelo-integrado-planeacion-gestion/planeacion/corto-plazo-1/plan-anticorrupcion-atencion-al-ciudadano/ano-2024/mapa-riesgos-corrupcion</t>
  </si>
  <si>
    <r>
      <t>Se evidencia formulación conjunta del Mapa de Riesgos de Corrupción con los procesos de la entidad así como divulgación del Mapa Formulado para 2024 y su actualización versión 2 en la página web del Ministerio del Deporte, publicado el 31/01/2024.</t>
    </r>
    <r>
      <rPr>
        <u/>
        <sz val="10"/>
        <color theme="1"/>
        <rFont val="Arial"/>
        <family val="2"/>
      </rPr>
      <t xml:space="preserve"> La actividad se cumplió en el primer cuatrimestre de la vigencia.</t>
    </r>
  </si>
  <si>
    <t xml:space="preserve">En el primer cuatrimestre de la vigencia, la Oficina Asesora de Planeación prestó acompañamiento a los procesos para la identificación de riesgos de corrupción, valoración de controles y actividades del plan de tratamiento, y publico la versión 3 en la página web del Ministerio del Deporte, el 22 de noviembre de 2024.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1.%20Mapas%20de%20Riesgos/2.1.%20Publicaci%C3%B3n%20Mapas%20de%20riesgos%20de%20corrupci%C3%B3n%202024?csf=1&amp;web=1&amp;e=RIzSrD
</t>
  </si>
  <si>
    <t>Se verifica en la página web del Ministerio del Deporte un (1) Mapa de riesgos de corrupción formulado para la vigencia 2024, que tiene tres versiones publicadas a decir, 31/01/2024, 29/04/2024 y 22/11/2024 respectivamente, se puede constatar que se formuló y publicó dentro de los términos de Ley. Disponible en el siguiente enlace:
https://www.mindeporte.gov.co/planeacion-gestion-control/modelo-integrado-planeacion-gestion/planeacion/corto-plazo-1/plan-anticorrupcion-atencion-al-ciudadano/ano-2024/mapa-riesgos-corrupcion&amp;ne&amp;inf=0</t>
  </si>
  <si>
    <t>2.2</t>
  </si>
  <si>
    <t>Brindar apoyo y asesoria en la identificación y valoración del riesgo de corrupción a los procesos de la Entidad, de acuerdo con los requerimientos recibidos</t>
  </si>
  <si>
    <t>100% de mesas de trabajo realizadas de acuerdo a lo requerido por los procesos de la Entidad</t>
  </si>
  <si>
    <t>Número de mesas de trabajo realizadas / Total de requerimentos recibidos *100</t>
  </si>
  <si>
    <t>Oficina Asesora de Planeación</t>
  </si>
  <si>
    <t>La Oficina Asesora de Planeaciòn, mediante correo realizo la invitaciòn a todos los procesos para que de acuerdo a sus necesidades, solicitaran el acompañamiento para la revisiòn y actualizaciòn de los mapas de riesgos. Durante el mes de abril, los enlaces de los procesos solicitaron acompañamiento para la revisiòn y actualizaciòn de los mapas de riesgos. Asi mismo el 22 de marzo de 2024, se remitio mediante correo material de apoyo para la revisiòn de riesgos y el  18 de abril, se emitiò TIPS RIESGOS DE CORRUPCION.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2.2%20Actas-%20Listas%20de%20asistencia?csf=1&amp;web=1&amp;e=cCSmhz</t>
  </si>
  <si>
    <t>Se verifica que desde la Oficina Asesora de Planeación se realizaron mesas de trabajo con los dieciocho proceso (18) para la identificación y valoración de los riesgos de corrupción para la vigencia 2024.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2.2%20Actas-%20Listas%20de%20asistencia?csf=1&amp;web=1&amp;e=DIo9na</t>
  </si>
  <si>
    <r>
      <t xml:space="preserve">Se evidencia mediante actas y listados de asistencia, que desde la Oficina Asesora de Planeación se realizaron quince mesas de trabajo en relación con la identificación y valoración de los riesgos de corrupción para la vigencia 2024.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csf=1&amp;web=1&amp;e=r2qIpN</t>
    </r>
  </si>
  <si>
    <t>Se actualizó la identificación de los riesgos de corrupción para los procesos Gestión proceso Disciplinario, Gestión Recursos Fisicos y Apoyo a la Infraestructura Técnica y cientifica; en concordancia con las recomendaciones del monitoreo del primer cuatrimestre de la vigencia. La actualización aplica para aquellos procesos a los cuales la segunda linea realizó observaciones: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2.2%20Asesor%C3%ADa%20identificaci%C3%B3n%20y%20valoraci%C3%B3n%20de%20Riesgos%20de%20Corrupci%C3%B3n?csf=1&amp;web=1&amp;e=3wb7Hb</t>
  </si>
  <si>
    <t>la actividad se cumplio en el primer cuatrimestre de la vigencia, sin embargo, se valido que la Oficina Asesora de Planeación prestó acompañamiento a los procesos para la identificación y actualización de los riesgos de corrupción, la actualización se realizó para los procesos  a los cuales la segunda linea realizó observaciones en el monitoreo del primer cuatrimestre: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2.2%20Asesor%C3%ADa%20identificaci%C3%B3n%20y%20valoraci%C3%B3n%20de%20Riesgos%20de%20Corrupci%C3%B3n?csf=1&amp;web=1&amp;e=70wbDz</t>
  </si>
  <si>
    <r>
      <t xml:space="preserve">Se evidencia mediante actas y listados de asistencia, que desde la Oficina Asesora de Planeación se realizaron quince mesas de trabajo en relación con la identificación y valoración de los riesgos de corrupción para la vigencia 2024. </t>
    </r>
    <r>
      <rPr>
        <u/>
        <sz val="10"/>
        <color rgb="FF000000"/>
        <rFont val="Arial"/>
        <family val="2"/>
      </rPr>
      <t>La actividad se cumplió en el primer cuatrimestre de la vigencia.</t>
    </r>
  </si>
  <si>
    <t>Se actualizó la identificación de los riesgos de corrupción para los procesos Gestión proceso Disciplinario, Gestión Recursos Fisicos y Apoyo a la Infraestructura Técnica y cientifica; en concordancia con las recomendaciones del monitoreo del primer y segundo cuatrimestre de la vigencia. La actualización aplica para aquellos procesos a los cuales la segunda linea realizó observaciones: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1.%20Mapas%20de%20Riesgos/2.2%20Asesor%C3%ADa%20identificaci%C3%B3n%20y%20valoraci%C3%B3n%20de%20Riesgos%20de%20Corrupci%C3%B3n?csf=1&amp;web=1&amp;e=DUNSKl</t>
  </si>
  <si>
    <t>Se evidencia que desde la Oficina Asesora de Planeación que se realizaron mesas de trabajo en relación con la identificación y valoración de los riesgos de corrupción para la vigencia 2024. La actividad se cumplió en el primer cuatrimestre de la vigencia.
Adicionalmente, en los siguietes cuatrimestres se brindo asesoria a los procesos  Gestión proceso Disciplinario, Gestión Recursos Fisicos y Apoyo a la Infraestructura Técnica y cientifica; en concordancia con las recomendaciones del monitoreo del primer y segundo cuatrimestre de la vigencia.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1.%20Mapas%20de%20Riesgos/2.2%20Asesor%C3%ADa%20identificaci%C3%B3n%20y%20valoraci%C3%B3n%20de%20Riesgos%20de%20Corrupci%C3%B3n?csf=1&amp;web=1&amp;e=DUNSKl</t>
  </si>
  <si>
    <t>2.3</t>
  </si>
  <si>
    <t>Formular y/o actualizar el Contexto Estratégico  institucional</t>
  </si>
  <si>
    <t>Contexto Institucional Actualizado</t>
  </si>
  <si>
    <t xml:space="preserve">Número de documentos actualizados </t>
  </si>
  <si>
    <t>La activida esta programada para el segundo cuatrimestre de la vigencia, se adelanto mesas de trabajo durante el mes de febrero y marzo de 2024, con los procesos para recolección de información del contexto interno y externo; se visualiza en el siguiente enlace:</t>
  </si>
  <si>
    <t>Se verifica avance en la construcción del Informe, a través de la realización de mesas de trabajo y el diligenciamiento del formato DE-FR-014 Contexto Estratégico por proceso por parte de  dieciséis  (16) de los dieciocho (18) procesos. Procesos pendientes por reportar: TICs y GTH. Visible en el siguiente enlace:</t>
  </si>
  <si>
    <r>
      <t xml:space="preserve">Se evidencia la realización de mesas de trabajo para la actualización, no obstante, la meta está dirigida al "contexto institucional actualizado". No se evidencia en intranet, Isolucion, acta o correo electrónico la aprobación o definición de que los contextos anexados por proceso sean los definitivos actualizados y aprobados. Se recomienda en el próximo seguimiento y dentro de la fecha de corte, reportar la evidencia que de cuenta de que el documento es versión final aprobada y actualizada. 
</t>
    </r>
    <r>
      <rPr>
        <b/>
        <sz val="10"/>
        <color theme="1"/>
        <rFont val="Arial"/>
        <family val="2"/>
      </rPr>
      <t xml:space="preserve">
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1.%20Mapa%20de%20Riesgos?csf=1&amp;web=1&amp;e=r2qIpN</t>
    </r>
  </si>
  <si>
    <t>La actividad esta programada para el tercer cuatrimestre de la vigencia, se adelanto avance del informe de Contexto Institucional, recolectando información del contexto interno y externo por proceso,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2.3-Contexto%20por%20procesos?csf=1&amp;web=1&amp;e=3RsU33</t>
  </si>
  <si>
    <t>Se verifica que la Oficina Asesora de Planeación realizó acciones complementarias para la ejecución de la actividad, entre las que se destaca la recolección de información de contexto interno y externo (Diligenciamiento de formato formato DE-FR-014 Contexto Estratégico por proceso y documento de analisis interno y externo) y se describe que la actividad esta programada para ejecutar en e tercer cuatrimestre.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2.3-Contexto%20por%20procesos?csf=1&amp;web=1&amp;e=3RsU33</t>
  </si>
  <si>
    <r>
      <t>Se evidencia la realización de mesas de trabajo para la actualización, no obstante, la meta está dirigida al "</t>
    </r>
    <r>
      <rPr>
        <i/>
        <sz val="10"/>
        <color theme="1"/>
        <rFont val="Arial"/>
        <family val="2"/>
      </rPr>
      <t xml:space="preserve">contexto institucional </t>
    </r>
    <r>
      <rPr>
        <i/>
        <u/>
        <sz val="10"/>
        <color theme="1"/>
        <rFont val="Arial"/>
        <family val="2"/>
      </rPr>
      <t>actualizado</t>
    </r>
    <r>
      <rPr>
        <sz val="10"/>
        <color theme="1"/>
        <rFont val="Arial"/>
        <family val="2"/>
      </rPr>
      <t xml:space="preserve">". No se evidencia en intranet, Isolucion, acta o correo electrónico la aprobación o definición de que los contextos anexados por proceso sean los definitivos actualizados y aprobados. Se observa que la Oficina Asesora de Planeación ha realizado acciones para la ejecución de la actividad, como la recolección de información de contexto interno y externo (Diligenciamiento de formato formato DE-FR-014 Contexto Estratégico por proceso y documento de analisis interno y externo). Se recomienda en el próximo seguimiento y dentro de la fecha de corte, reportar la evidencia que de cuenta de que el documento es versión final aprobada y actualizada. No obstante, tiene fecha de ejecución hasta el 30/11/2024 por locual no se considera un incumplimiento.
</t>
    </r>
    <r>
      <rPr>
        <b/>
        <sz val="10"/>
        <color theme="1"/>
        <rFont val="Arial"/>
        <family val="2"/>
      </rPr>
      <t>Soportes:</t>
    </r>
    <r>
      <rPr>
        <sz val="10"/>
        <color theme="1"/>
        <rFont val="Arial"/>
        <family val="2"/>
      </rPr>
      <t xml:space="preserve"> actas y formatos, observadas en el sitio de SharePoint compartida por la Oficina Asesora de Planeación, denominada </t>
    </r>
    <r>
      <rPr>
        <i/>
        <sz val="10"/>
        <color theme="1"/>
        <rFont val="Arial"/>
        <family val="2"/>
      </rPr>
      <t xml:space="preserve">"4. Segundo seguimiento Plan Anticorrupción y de Atención al Ciudadano 2024" </t>
    </r>
    <r>
      <rPr>
        <sz val="10"/>
        <color theme="1"/>
        <rFont val="Arial"/>
        <family val="2"/>
      </rPr>
      <t xml:space="preserve">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</si>
  <si>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Se construyó documento del contexto institucional a partir de mesas de trabajo adelantadas en el primer semestre de la vigencia 2024. en la que se identificaron las situaciones internas y externas que afectan el cumplimiento de los institucionales.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1.%20Mapas%20de%20Riesgos/2.3.%20Contexto%20Extrategico%20Institucional?csf=1&amp;web=1&amp;e=xXzT6x</t>
  </si>
  <si>
    <t>Se verifica documento que contiene actualizaciòn del contexto Estrategico Institucional del Ministerio del Deporte. No obstante que algunos elementos de la planeaciòn estrategica son susceptibles de cambios en el corto plazo, en razòn a los procesos de reestructuración y formalización laboral que adelanta el Ministerio del Deporte.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1.%20Mapas%20de%20Riesgos/2.3.%20Contexto%20Extrategico%20Institucional?csf=1&amp;web=1&amp;e=xXzT6x</t>
  </si>
  <si>
    <t>Subcomponente - Proceso 3:
 Consulta y Divulgación</t>
  </si>
  <si>
    <t>3.1</t>
  </si>
  <si>
    <t>Someter a consulta ciudadana interna y externa el Mapa de Riesgos institucional de Corrupción de la vigencia 2024.</t>
  </si>
  <si>
    <t>Una (1) Pieza de comunicación interna y Una (1) Pieza en la página web</t>
  </si>
  <si>
    <t>Número de piezas emitidas</t>
  </si>
  <si>
    <t>Se publicó el 5 de enero de 2024 el Mapa de Riesgos de Corrupción para consulta ciudadana en la página web del ministerio del Deporte, de igual manera se emitió pieza gráfica el 2 de febrero de 2024 en la intranet de la entidad con el Mapa de riesgos de corrupción del Ministerio del Deporte para la vigencia 2023,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3.1.%20Pieza%20gr%C3%A1fica%20consulta%20ciudadana%20mapa%20de%20riesgos%20de%20corrupci%C3%B3n.pdf?csf=1&amp;web=1&amp;e=7KVNGI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3.1.%20Socializaci%C3%B3n%20Mapas%20de%20Riesgos%20de%20Corrupci%C3%B3n%20vigencia%202024.pdf?csf=1&amp;web=1&amp;e=QCgmKA</t>
  </si>
  <si>
    <t>Se verifica la realización de una (1) consulta ciudadana del Mapa de Riesgos de Corrupción 2024 en la pagina web del Ministerio del Deporte. Visible en el siguientes enlaces: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3.1.%20Pieza%20gr%C3%A1fica%20consulta%20ciudadana%20mapa%20de%20riesgos%20de%20corrupci%C3%B3n.pdf?csf=1&amp;web=1&amp;e=MzFzvc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1.%20Mapa%20de%20Riesgos/3.1.%20Socializaci%C3%B3n%20Mapas%20de%20Riesgos%20de%20Corrupci%C3%B3n%20vigencia%202024.pdf?csf=1&amp;web=1&amp;e=3hTYz0</t>
  </si>
  <si>
    <r>
      <t xml:space="preserve">Se evidencia consulta del Mapa de Riesgos de Corrupción tanto en intranet y GESDOC, como en la página web del Ministerio del Deporte.
</t>
    </r>
    <r>
      <rPr>
        <b/>
        <sz val="10"/>
        <color theme="1"/>
        <rFont val="Arial"/>
        <family val="2"/>
      </rPr>
      <t xml:space="preserve">Evidencia: </t>
    </r>
    <r>
      <rPr>
        <sz val="10"/>
        <color theme="1"/>
        <rFont val="Arial"/>
        <family val="2"/>
      </rPr>
      <t xml:space="preserve">
https://coldeportes.sharepoint.com/sites/IntranetInstitucional/SiteAssets/Forms/AllItems.aspx?id=%2Fsites%2FIntranetInstitucional%2FSiteAssets%2FSitePages%2FHome%2F3469526823Riesgos%5F01%2Ejpg&amp;parent=%2Fsites%2FIntranetInstitucional%2FSiteAssets%2FSitePages%2FHome
https://coldeportes.sharepoint.com/sites/IntranetInstitucional/SiteAssets/Forms/AllItems.aspx?id=%2Fsites%2FIntranetInstitucional%2FSiteAssets%2FSitePages%2Fjuy0mmps%2F69194%2DMAPAS%2DDE%2DRIESGOS%2DDE%2DCORRUPCIO%CC%81N%5FMesa%2Dde%2Dtrabajo%2D1%2Dcopia%2Ejpg&amp;parent=%2Fsites%2FIntranetInstitucional%2FSiteAssets%2FSitePages%2Fjuy0mmps
https://www.mindeporte.gov.co/atencion-servicio-ciudadania/politica-institucional-atencion-servicio-ciudadania/foros-consultas-ciudadanas/foros-consultas-ciudadanas-abiertas/consulta-ciudadana-mapas-riesgos-corrupcion-2024</t>
    </r>
  </si>
  <si>
    <t>Se ejecutó la actividad en el primer cuatrimestre de la vigencia. Se realizó consulta ciudadana del Mapa de riesgos de corrupción en la página web del Ministerio del Deporte y se socializó mediante pieza gráfica en la intranet institucional el 2 de febrero de 2024, Se visuaiza en los siguientes enlaces: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3.1.%20Pieza%20gr%C3%A1fica%20consulta%20ciudadana%20mapa%20de%20riesgos%20de%20corrupci%C3%B3n.pdf?csf=1&amp;web=1&amp;e=bFbEyl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3.1.%20Socializaci%C3%B3n%20Mapas%20de%20Riesgos%20de%20Corrupci%C3%B3n%20vigencia%202024.pdf?csf=1&amp;web=1&amp;e=Ihvs7v</t>
  </si>
  <si>
    <t>Se verifica la realización de una (1) consulta ciudadana del Mapa de Riesgos de Corrupción 2024, actividad que se ejecutó en el primer cuatrimestre de la vigencia. Visible en el siguientes enlaces: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3.1.%20Pieza%20gr%C3%A1fica%20consulta%20ciudadana%20mapa%20de%20riesgos%20de%20corrupci%C3%B3n.pdf?csf=1&amp;web=1&amp;e=bFbEyl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1.%20Mapas%20de%20Riesgos/3.1.%20Socializaci%C3%B3n%20Mapas%20de%20Riesgos%20de%20Corrupci%C3%B3n%20vigencia%202024.pdf?csf=1&amp;web=1&amp;e=Ihvs7v</t>
  </si>
  <si>
    <t>Se evidencia consulta del Mapa de Riesgos de Corrupción tanto en intranet y GESDOC, como en la página web del Ministerio del Deporte. La actividad se cumplió en el primer cuatrimestre de la vigencia.</t>
  </si>
  <si>
    <t>Se ejecutó la actividad en el primer cuatrimestre de la vigencia. Se realizó consulta ciudadana del Mapa de riesgos de corrupción en la página web del Ministerio del Deporte y se socializó mediante pieza gráfica en la intranet institucional el 2 de febrero de 2024, Se visuaiza en los siguientes enlaces: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1.%20Mapas%20de%20Riesgos/3.1.%20Consulta%20ciudadana%20Mapa%20de%20Riesgo%20institucional%20de%20corrupci%C3%B3n%202024?csf=1&amp;web=1&amp;e=0QP2vm</t>
  </si>
  <si>
    <t>Se verifica la realización de una (1) consulta ciudadana del Mapa de Riesgos de Corrupción 2024, actividad que se ejecutó en el primer cuatrimestre de la vigencia. se puede constatar que se formuló y publicó dentro de los términos de Ley. Visible en el siguientes enlaces: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1.%20Mapas%20de%20Riesgos/3.1.%20Consulta%20ciudadana%20Mapa%20de%20Riesgo%20institucional%20de%20corrupci%C3%B3n%202024?csf=1&amp;web=1&amp;e=oqryua</t>
  </si>
  <si>
    <t>3.2</t>
  </si>
  <si>
    <t>Publicar el Mapa de Riesgos Institucional de Corrupción de la vigencia 2024.</t>
  </si>
  <si>
    <t xml:space="preserve">Mapa de riesgos institucional de corrupción publicado en pagina web </t>
  </si>
  <si>
    <t xml:space="preserve">Número de documentos publicados en pagina web </t>
  </si>
  <si>
    <t>Se publicó el 31 de enero de 2024, Mapa de Riesgos de Corrupción MRC vigencia 2024 en la página web del Ministerio del Deporte; visible en el siguiente enlace:
https://www.mindeporte.gov.co/planeacion-gestion-control/modelo-integrado-planeacion-gestion/planeacion/corto-plazo-1/plan-anticorrupcion-atencion-al-ciudadano/ano-2024</t>
  </si>
  <si>
    <t>Se verifica publicación de un (1) Mapa de Riesgos de Corrupción MRC vigencia 2024 en la página web del Ministerio del Deporte; visible en el siguiente enlace:
https://www.mindeporte.gov.co/planeacion-gestion-control/modelo-integrado-planeacion-gestion/planeacion/corto-plazo-1/plan-anticorrupcion-atencion-al-ciudadano/ano-2024</t>
  </si>
  <si>
    <t>Se evidencia la publicación de dos Mapas de Riesgos de Corrupción MRC (Versiones 1 y 2) vigencia 2024 en la página web del Ministerio del Deporte; visible en el siguiente enlace:
https://www.mindeporte.gov.co/planeacion-gestion-control/modelo-integrado-planeacion-gestion/planeacion/corto-plazo-1/plan-anticorrupcion-atencion-al-ciudadano/ano-2024</t>
  </si>
  <si>
    <t>Se publicó el 31 de enero de 2024, el Mapa de Riesgos de Corrupción en la pagina web del Ministerio del Deporte y se actualizó la versión 2 el 29 de abril de 2024, se visualiza en el siguiente enlace:
https://www.mindeporte.gov.co/planeacion-gestion-control/modelo-integrado-planeacion-gestion/planeacion/corto-plazo-1/plan-anticorrupcion-atencion-al-ciudadano/ano-2024/mapa-riesgos-corrupcion</t>
  </si>
  <si>
    <t>Se verifica publicación de un (1) Mapa de Riesgos de Corrupción MRC vigencia 2024 en la página web del Ministerio del Deporte. La actividad se ejecuto en el primer cuatrimestre y se realizó una actualización que se publicó el 29 de abril de 2024; visible en el siguiente enlace:
https://www.mindeporte.gov.co/planeacion-gestion-control/modelo-integrado-planeacion-gestion/planeacion/corto-plazo-1/plan-anticorrupcion-atencion-al-ciudadano/ano-2024</t>
  </si>
  <si>
    <r>
      <t xml:space="preserve">Se evidencia la publicación de dos Mapas de Riesgos de Corrupción MRC (Versiones 1 y 2) vigencia 2024 en la página web del Ministerio del Deporte; visible en el siguiente enlace:
https://www.mindeporte.gov.co/planeacion-gestion-control/modelo-integrado-planeacion-gestion/planeacion/corto-plazo-1/plan-anticorrupcion-atencion-al-ciudadano/ano-2024/mapa-riesgos-corrupcion
</t>
    </r>
    <r>
      <rPr>
        <u/>
        <sz val="10"/>
        <color theme="1"/>
        <rFont val="Arial"/>
        <family val="2"/>
      </rPr>
      <t>La actividad se cumplió en el primer cuatrimestre de la vigencia.</t>
    </r>
  </si>
  <si>
    <t>Se verifica publicación de un (1) Mapa de Riesgos de Corrupción MRC vigencia 2024 en la página web del Ministerio del Deporte. La actividad se ejecuto en el primer cuatrimestre y se realizó una actualización que se publicó el 29 de abril  y 22 de noviembre de 2024; visible en el siguiente enlace:
https://www.mindeporte.gov.co/planeacion-gestion-control/modelo-integrado-planeacion-gestion/planeacion/corto-plazo-1/plan-anticorrupcion-atencion-al-ciudadano/ano-2024/mapa-riesgos-corrupcion&amp;ne&amp;inf=0</t>
  </si>
  <si>
    <t>Subcomponente - Proceso 4: 
Monitoreo o revisión</t>
  </si>
  <si>
    <t>4.1</t>
  </si>
  <si>
    <t>Realizar el monitoreo y el reporte de avances en la administración de los riesgos por proceso de la Entidad.</t>
  </si>
  <si>
    <t xml:space="preserve">Mapa de riesgos de cada proceso con el reporte de monitoreo cuatrimestral </t>
  </si>
  <si>
    <t xml:space="preserve">Número de monitoreos realizados </t>
  </si>
  <si>
    <t>Líderes de Proceso</t>
  </si>
  <si>
    <t>29/04/2024
29/08/2024
20/12/2024</t>
  </si>
  <si>
    <t>Se realizó reporte por parte de los líderes de proceso el reprte de los 17  Mapas de riesgos de Corrupción identificados para la vigencia 2024, se aclara que el proceso de Gestiòn Ambiental y Direccionamiento Estrategico no identifican este tipo de riesgos en el quehacer de su proceso, por tanto, no se presento reporte. Las matrices de los Mapas de Riesgos de corrupciòn se encuentra disponibles en el siguiente enlace:
https://coldeportes.sharepoint.com/:f:/r/sites/oficinaasesoraplaneacion/Documentos%20compartidos/OAP/2.%20GIT%20Planeaci%C3%B3n%20y%20Gesti%C3%B3n/Vigencia%202024/6.%20Administraci%C3%B3n%20del%20Riesgo/Riesgos/1.%20Primer%20seguimiento%20Mapas%20de%20Riesgos%20I%20cuatrimestre%20-%202024_1?csf=1&amp;web=1&amp;e=9uqE9I</t>
  </si>
  <si>
    <t>Se realizó reporte por parte de los líderes de proceso el reprte de los 16 Mapas de riesgos de Corrupción identificados para la vigencia 2024, se aclara que el proceso de Gestiòn Ambiental y Direccionamiento Estrategico no identifican este tipo de riesgos en el quehacer de su proceso, por tanto, no se presento reporte. Las matrices de los Mapas de Riesgos de corrupciòn se encuentra disponibles en el siguiente enlace:
https://coldeportes.sharepoint.com/:f:/r/sites/oficinaasesoraplaneacion/Documentos%20compartidos/OAP/2.%20GIT%20Planeaci%C3%B3n%20y%20Gesti%C3%B3n/Vigencia%202024/6.%20Administraci%C3%B3n%20del%20Riesgo/Riesgos/1.%20Primer%20seguimiento%20Mapas%20de%20Riesgos%20I%20cuatrimestre%20-%202024_1?csf=1&amp;web=1&amp;e=9uqE9I</t>
  </si>
  <si>
    <t>Se evidencia que los 16 lídederes de procesos que formularon riesgos de corrupción reportaron avances respecto al primer cuatrimestre 2024. En cuanto a los procesos Gestión Ambiental y Direccionamiento Estratégico no identifican este tipo de riesgos, por tanto, no reportaron monitoreo.  
Evidencia:
GESDOC 2024IE0003746</t>
  </si>
  <si>
    <t xml:space="preserve">Se realizó reporte de 15 Mapas de riesgos de Corrupción identificados para la vigencia 2024, por parte de los líderes de proceso; sin embargo, se aclara que el proceso de  Formulación y adopción de políticas, planes y programas no presentó monitoreo del segundo cuatrimestre, aun cuando desde la Oficina de Asesora de Planeación se realizó el seguimiento y acompañamiento para el reporte,  así mismo, se destaca que los procesos de Gestión Ambiental y Direccionamiento Estrategico no identifican este tipo de riesgos en su quehacer, por tanto, no se presento reporte. Las matrices de los Mapas de Riesgos de corrupciòn se encuentra disponibles en el siguiente enlace:
https://coldeportes.sharepoint.com/:f:/r/sites/oficinaasesoraplaneacion/Documentos%20compartidos/OAP/2.%20GIT%20Planeaci%C3%B3n%20y%20Gesti%C3%B3n/Vigencia%202024/6.%20Administraci%C3%B3n%20del%20Riesgo/Riesgos/2.%20Segundo%20seguimiento%20Mapa%20de%20Riesgos%20II_cuatrimestre-2024?csf=1&amp;web=1&amp;e=EfuaBr
</t>
  </si>
  <si>
    <t>Se verificó el reporte de 15 Mapas de riesgos de corrupción reportado por los lideres de proceso; se evidenció que aunque la entidad cuenta con 18 procesos, se tiene la salvedad que dos (2) procesos no identificaron riesgos de corrupción durante la vigencia y el proceso de  el proceso de  Formulación y adopción de políticas, planes y programas no presentó monitoreo del segundo cuatrimestre, aun cuando desde la Oficina de Asesora de Planeación se realizó el seguimiento y acompañamiento para el reporte. Se visualiza las matrices de los Mapas de Riesgos de corrupciòn se encuentra disponibles en el siguiente enlace:
https://coldeportes.sharepoint.com/:f:/r/sites/oficinaasesoraplaneacion/Documentos%20compartidos/OAP/2.%20GIT%20Planeaci%C3%B3n%20y%20Gesti%C3%B3n/Vigencia%202024/6.%20Administraci%C3%B3n%20del%20Riesgo/Riesgos/2.%20Segundo%20seguimiento%20Mapa%20de%20Riesgos%20II_cuatrimestre-2024?csf=1&amp;web=1&amp;e=EfuaBr</t>
  </si>
  <si>
    <r>
      <t xml:space="preserve">Se evidencia que de los 16 líderes de procesos que formularon riesgos de corrupción 15 reportaron avances respecto al segundo cuatrimestre 2024. En cuanto a los procesos Gestión Ambiental y Direccionamiento Estratégico no identificaron este tipo de riesgos, por tanto, no reportaron monitoreo. Por su parte el proceso </t>
    </r>
    <r>
      <rPr>
        <i/>
        <sz val="10"/>
        <color theme="1"/>
        <rFont val="Arial"/>
        <family val="2"/>
      </rPr>
      <t>FORMULACIÓN Y ADOPCIÓN DE POLITICAS, PLANES Y PROGRAMAS</t>
    </r>
    <r>
      <rPr>
        <sz val="10"/>
        <color theme="1"/>
        <rFont val="Arial"/>
        <family val="2"/>
      </rPr>
      <t xml:space="preserve"> no realizó el monitoreo y reporte de avances.
</t>
    </r>
    <r>
      <rPr>
        <b/>
        <sz val="10"/>
        <color theme="1"/>
        <rFont val="Arial"/>
        <family val="2"/>
      </rPr>
      <t>Evidencia:</t>
    </r>
    <r>
      <rPr>
        <sz val="10"/>
        <color theme="1"/>
        <rFont val="Arial"/>
        <family val="2"/>
      </rPr>
      <t xml:space="preserve">
GESDOC 	2024IE0008324</t>
    </r>
  </si>
  <si>
    <t>Se realizó reporte de 15 Mapas de riesgos de Corrupción identificados para la vigencia 2024, por parte de los líderes de proceso; sin embargo, se aclara que el proceso de  Formulación y adopción de políticas, planes y programas no presentó monitoreo del segundo cuatrimestre, aun cuando desde la Oficina de Asesora de Planeación se realizó el seguimiento y acompañamiento para el reporte, de igual manera, se deja constancia que los procesos de Gestión Ambiental y Direccionamiento Estrategico no identifican este tipo de riesgos en su quehacer, por tanto, no se presento reporte. Las matrices de los Mapas de Riesgos de corrupciòn se encuentra disponibles en el siguiente enlace:
https://coldeportes.sharepoint.com/:f:/r/sites/oficinaasesoraplaneacion/Documentos%20compartidos/OAP/2.%20GIT%20Planeaci%C3%B3n%20y%20Gesti%C3%B3n/Vigencia%202024/6.%20Administraci%C3%B3n%20del%20Riesgo/Riesgos/3.%20Tercer%20seguimiento%20Mapa%20de%20Riesgos2024?csf=1&amp;web=1&amp;e=E3PKgQ</t>
  </si>
  <si>
    <t>Se verificó el reporte de 15 Mapas de riesgos de corrupción reportado por los lideres de proceso; se evidenció que aunque la entidad cuenta con 18 procesos, se tiene la salvedad que dos (2) procesos no identificaron riesgos de corrupción durante la vigencia y el proceso de  el proceso de  Formulación y adopción de políticas, planes y programas no presentó monitoreo del tercer cuatrimestre, aun cuando desde la Oficina de Asesora de Planeación se realizó el seguimiento y acompañamiento para el reporte. Se visualiza las matrices de los Mapas de Riesgos de corrupciòn se encuentra disponibles en el siguiente enlace:
https://coldeportes.sharepoint.com/:f:/r/sites/oficinaasesoraplaneacion/Documentos%20compartidos/OAP/2.%20GIT%20Planeaci%C3%B3n%20y%20Gesti%C3%B3n/Vigencia%202024/6.%20Administraci%C3%B3n%20del%20Riesgo/Riesgos/3.%20Tercer%20seguimiento%20Mapa%20de%20Riesgos2024?csf=1&amp;web=1&amp;e=E3PKgQ</t>
  </si>
  <si>
    <t>4.2</t>
  </si>
  <si>
    <t xml:space="preserve">Realizar el seguimiento al monitoreo reportado por los líderes de los procesos. </t>
  </si>
  <si>
    <t>Tres (3) Consolidados de monitoreo realizado por los procesos</t>
  </si>
  <si>
    <t xml:space="preserve">Número de Reportes consolidados </t>
  </si>
  <si>
    <t>06/05/24
06/09/24
26/12/24</t>
  </si>
  <si>
    <t>Se realizó reporte por parte de los líderes de proceso el reprte de los 17 Mapas de riesgos de Corrupción identificados para la vigencia 2024, se aclara que el proceso de Gestiòn Ambiental y Direccionamiento Estrategico no identifican este tipo de riesgos en el quehacer de su proceso, por tanto, no se presento reporte. Las matrices de los Mapas de Riesgos de corrupciòn se encuentra disponibles en el siguiente enlace:
https://coldeportes.sharepoint.com/:f:/r/sites/oficinaasesoraplaneacion/Documentos%20compartidos/OAP/2.%20GIT%20Planeaci%C3%B3n%20y%20Gesti%C3%B3n/Vigencia%202024/6.%20Administraci%C3%B3n%20del%20Riesgo/Riesgos/1.%20Primer%20seguimiento%20Mapas%20de%20Riesgos%20I%20cuatrimestre%20-%202024_1?csf=1&amp;web=1&amp;e=9uqE9I</t>
  </si>
  <si>
    <t>Se evidencia  la segunda línea de defensa realizó el monitoreo respecto al primer cuatrimestre 2024, de los avances reportados por 16 procesos. En cuanto a los procesos Gestión Ambiental y Direccionamiento Estratégico no identifican este tipo de riesgos, por tanto, no reportaron seguimiento.  
Evidencia:
GESDOC 2024IE0003746</t>
  </si>
  <si>
    <r>
      <t xml:space="preserve">Se evidencia  la segunda línea de defensa realizó el monitoreo respecto al segundo cuatrimestre 2024, de los avances reportados por 15 procesos. En cuanto a los procesos Gestión Ambiental y Direccionamiento Estratégico no identifican este tipo de riesgos, por tanto, no reportaron seguimiento.  Por su parte el proceso FORMULACIÓN Y ADOPCIÓN DE POLITICAS, PLANES Y PROGRAMAS no realizó el monitoreo y reporte de avances pese a las solicitudes de la Oficina Asesora de Planeación -OAP.
</t>
    </r>
    <r>
      <rPr>
        <b/>
        <sz val="10"/>
        <color theme="1"/>
        <rFont val="Arial"/>
        <family val="2"/>
      </rPr>
      <t xml:space="preserve">
Evidencia:
</t>
    </r>
    <r>
      <rPr>
        <sz val="10"/>
        <color theme="1"/>
        <rFont val="Arial"/>
        <family val="2"/>
      </rPr>
      <t>GESDOC 	2024IE0008324</t>
    </r>
  </si>
  <si>
    <t>Subcomponente -Proceso 5:  
Seguimiento</t>
  </si>
  <si>
    <t>5.1</t>
  </si>
  <si>
    <t>Realizar seguimiento y evaluación cuatrimestral al mapa de riesgos de corrupción - tercera línea de defensa y publicar en la página web dentro  de los diez (10) primeros días hábiles siguientes.</t>
  </si>
  <si>
    <t>Tres (3) Informes de seguimiento y evaluación de la administración del riesgo- PAAC-2024 publicados</t>
  </si>
  <si>
    <t>Número de informes de seguimiento y evaluación  de la administración del riesgo- PAAC-2024 publicados</t>
  </si>
  <si>
    <t>Oficina de Control Interno</t>
  </si>
  <si>
    <t xml:space="preserve">
16/01/2024
16/05/2024
13/09/2024   </t>
  </si>
  <si>
    <r>
      <t>1</t>
    </r>
    <r>
      <rPr>
        <b/>
        <sz val="10"/>
        <color rgb="FF000000"/>
        <rFont val="Arial"/>
        <family val="2"/>
      </rPr>
      <t xml:space="preserve">
(33%)</t>
    </r>
  </si>
  <si>
    <r>
      <rPr>
        <sz val="10"/>
        <color rgb="FF000000"/>
        <rFont val="Arial"/>
        <family val="2"/>
      </rPr>
      <t xml:space="preserve">Se realizó seguimiento y evaluación del tercer cuatrimestre de 2023 al mapa de riesgos de corrupción - tercera línea de defensa, el cual fue publicado en la página web del Ministerio del Deporte dentro  de los diez (10) primeros días hábiles de 2024, es decir, el 16 de enero de la presente vigencia, para un avance de </t>
    </r>
    <r>
      <rPr>
        <b/>
        <sz val="10"/>
        <color rgb="FF000000"/>
        <rFont val="Arial"/>
        <family val="2"/>
      </rPr>
      <t>un</t>
    </r>
    <r>
      <rPr>
        <sz val="10"/>
        <color rgb="FF000000"/>
        <rFont val="Arial"/>
        <family val="2"/>
      </rPr>
      <t xml:space="preserve"> informe publicado, del total de tres planeados, para un avance del 33.3%.
</t>
    </r>
    <r>
      <rPr>
        <b/>
        <sz val="10"/>
        <color rgb="FF000000"/>
        <rFont val="Arial"/>
        <family val="2"/>
      </rPr>
      <t xml:space="preserve">
Evidencia:
</t>
    </r>
    <r>
      <rPr>
        <sz val="10"/>
        <color rgb="FF000000"/>
        <rFont val="Arial"/>
        <family val="2"/>
      </rPr>
      <t xml:space="preserve">1. Formato de seguimiento y evaluación Matriz Riesgos de Corrupción -MRC
2. Informe de seguimiento y evaluación MRC
3. Imagen publicación del informe el 16 de enero
</t>
    </r>
    <r>
      <rPr>
        <b/>
        <sz val="10"/>
        <color rgb="FF000000"/>
        <rFont val="Arial"/>
        <family val="2"/>
      </rPr>
      <t xml:space="preserve">
Link de publicación:
</t>
    </r>
    <r>
      <rPr>
        <sz val="10"/>
        <color rgb="FF000000"/>
        <rFont val="Arial"/>
        <family val="2"/>
      </rPr>
      <t xml:space="preserve">
https://www.mindeporte.gov.co/planeacion-gestion-control/modelo-integrado-planeacion-gestion/planeacion/corto-plazo-1/plan-anticorrupcion-atencion-al-ciudadano/ano-2023/seguimientos-cuatrimestrales/tercer-cuatrimestre/seguimiento-mapa-riesgos-corrupcion-iii-cuatrimestre-2023</t>
    </r>
  </si>
  <si>
    <t>Se verifica publicación de informe de seguimiento del tercer cuatrimestre de 2023 a Mapas de riesgos de corrupción por parte de la Oficina de Control Interno en su rol de tercera línea de defensa. Se visualiza en el siguiente enlace:
https://www.mindeporte.gov.co/planeacion-gestion-control/modelo-integrado-planeacion-gestion/planeacion/corto-plazo-1/plan-anticorrupcion-atencion-al-ciudadano/ano-2023/seguimientos-cuatrimestrales/tercer-cuatrimestre/seguimiento-mapa-riesgos-corrupcion-iii-cuatrimestre-2023</t>
  </si>
  <si>
    <r>
      <t xml:space="preserve">Se evidencia publicación de informe de seguimiento del tercer cuatrimestre de 2023 a Mapas de Riesgos de Corrupción por parte de la Oficina de Control Interno, en su rol de tercera línea de defensa. Publicación el 16 de enero de 2024.
</t>
    </r>
    <r>
      <rPr>
        <b/>
        <sz val="10"/>
        <color theme="1"/>
        <rFont val="Arial"/>
        <family val="2"/>
      </rPr>
      <t xml:space="preserve">Evidencia: </t>
    </r>
    <r>
      <rPr>
        <sz val="10"/>
        <color theme="1"/>
        <rFont val="Arial"/>
        <family val="2"/>
      </rPr>
      <t xml:space="preserve">
https://www.mindeporte.gov.co/planeacion-gestion-control/modelo-integrado-planeacion-gestion/planeacion/corto-plazo-1/plan-anticorrupcion-atencion-al-ciudadano/ano-2023/seguimientos-cuatrimestrales/tercer-cuatrimestre/seguimiento-mapa-riesgos-corrupcion-iii-cuatrimestre-2023</t>
    </r>
  </si>
  <si>
    <r>
      <rPr>
        <sz val="10"/>
        <color rgb="FF000000"/>
        <rFont val="Arial"/>
        <family val="2"/>
      </rPr>
      <t xml:space="preserve">Se han realizado dos (2) seguimientos y evaluación cuatrimestral al mapa de riesgos de corrupción - tercera línea de defensa, los cuales se publicaron en la página web del Ministerio dentro de los diez (10) primeros días hábiles del mes siguiente al cuatrimestre de seguimiento:
</t>
    </r>
    <r>
      <rPr>
        <b/>
        <sz val="10"/>
        <color rgb="FF000000"/>
        <rFont val="Arial"/>
        <family val="2"/>
      </rPr>
      <t xml:space="preserve">Evidencia:
1. </t>
    </r>
    <r>
      <rPr>
        <sz val="10"/>
        <color rgb="FF000000"/>
        <rFont val="Arial"/>
        <family val="2"/>
      </rPr>
      <t xml:space="preserve">Informe tercer cuatrimestre 2023: https://www.mindeporte.gov.co/planeacion-gestion-control/modelo-integrado-planeacion-gestion/planeacion/corto-plazo-1/plan-anticorrupcion-atencion-al-ciudadano/ano-2023/seguimientos-cuatrimestrales/tercer-cuatrimestre/seguimiento-mapa-riesgos-corrupcion-iii-cuatrimestre-2023.
</t>
    </r>
    <r>
      <rPr>
        <b/>
        <sz val="10"/>
        <color rgb="FF000000"/>
        <rFont val="Arial"/>
        <family val="2"/>
      </rPr>
      <t xml:space="preserve">2. </t>
    </r>
    <r>
      <rPr>
        <sz val="10"/>
        <color rgb="FF000000"/>
        <rFont val="Arial"/>
        <family val="2"/>
      </rPr>
      <t xml:space="preserve">Se carga imagen en la que se evidencia publicación el 16 de enero de 2024 denominada "5.1_OCI_Evidencia1.png"
</t>
    </r>
    <r>
      <rPr>
        <b/>
        <sz val="10"/>
        <color rgb="FF000000"/>
        <rFont val="Arial"/>
        <family val="2"/>
      </rPr>
      <t>3.</t>
    </r>
    <r>
      <rPr>
        <sz val="10"/>
        <color rgb="FF000000"/>
        <rFont val="Arial"/>
        <family val="2"/>
      </rPr>
      <t xml:space="preserve"> Informe primer trimestre 2024: https://www.mindeporte.gov.co/planeacion-gestion-control/modelo-integrado-planeacion-gestion/planeacion/corto-plazo-1/plan-anticorrupcion-atencion-al-ciudadano/ano-2024/seguimientos-cuatrimestrales-1/primer-cuatrimestre/seguimiento-riesgos-corrupcion
</t>
    </r>
    <r>
      <rPr>
        <b/>
        <sz val="10"/>
        <color rgb="FF000000"/>
        <rFont val="Arial"/>
        <family val="2"/>
      </rPr>
      <t xml:space="preserve">4. </t>
    </r>
    <r>
      <rPr>
        <sz val="10"/>
        <color rgb="FF000000"/>
        <rFont val="Arial"/>
        <family val="2"/>
      </rPr>
      <t>Se carga imagen en la que se evidencia publicación el 16 de mayo de 2024 denominada "5.1_OCI_Evidencia2.png"</t>
    </r>
  </si>
  <si>
    <t>Se verifica en la página web del Ministerio del Deporte, la publicación de dos (2) informes de seguimiento cuatrimestral a Mapas de riesgos de corrupción por parte de la tercera línea de defensa (Oficina de Control Interno) . Según lo informado por la OCI se cuenta con un informe de seguimiento del tercer cuatrimestre de la vigencia 2023, el cual se publicò en pagina web dentro de los diez (10) dias del cierre del cuatrimestre, esto es 16 de enero de 2024. Mismo caso aplica para informe de seguimiento del primer cuatrimestre de la vigencia 2024, que fue publicado el 16 de mayo de 2024, se puede constatar que se publicó dentro de los términos de Ley. Disponible en los siguientes enlaces:
https://www.mindeporte.gov.co/planeacion-gestion-control/modelo-integrado-planeacion-gestion/planeacion/corto-plazo-1/plan-anticorrupcion-atencion-al-ciudadano/ano-2023/seguimientos-cuatrimestrales/tercer-cuatrimestre
https://www.mindeporte.gov.co/planeacion-gestion-control/modelo-integrado-planeacion-gestion/planeacion/corto-plazo-1/plan-anticorrupcion-atencion-al-ciudadano/ano-2024/seguimientos-cuatrimestrales-1/primer-cuatrimestre/seguimiento-riesgos-corrupcion</t>
  </si>
  <si>
    <r>
      <t xml:space="preserve">Se evidencia en la página web del Ministerio del Deporte, la publicación de dos (2) informes de seguimiento cuatrimestral a Mapas de riesgos de corrupción por parte de la tercera línea de defensa (Oficina de Control Interno). así: 1. Informe de seguimiento del tercer cuatrimestre de la vigencia 2023, el cual se publicó en pagina web dentro de los diez (10) dias del cierre del cuatrimestre, esto es 16 de enero de 2024. Mismo caso aplica para informe de seguimiento del primer cuatrimestre de la vigencia 2024, que fue publicado el 16 de mayo de 2024, se puede constatar que se publicó dentro de los términos de Ley.
</t>
    </r>
    <r>
      <rPr>
        <b/>
        <sz val="10"/>
        <color theme="1"/>
        <rFont val="Arial"/>
        <family val="2"/>
      </rPr>
      <t>Soporte:</t>
    </r>
    <r>
      <rPr>
        <sz val="10"/>
        <color theme="1"/>
        <rFont val="Arial"/>
        <family val="2"/>
      </rPr>
      <t xml:space="preserve"> informes publicados en los siguientes enlaces:
https://www.mindeporte.gov.co/planeacion-gestion-control/modelo-integrado-planeacion-gestion/planeacion/corto-plazo-1/plan-anticorrupcion-atencion-al-ciudadano/ano-2023/seguimientos-cuatrimestrales/tercer-cuatrimestre
https://www.mindeporte.gov.co/planeacion-gestion-control/modelo-integrado-planeacion-gestion/planeacion/corto-plazo-1/plan-anticorrupcion-atencion-al-ciudadano/ano-2024/seguimientos-cuatrimestrales-1/primer-cuatrimestre/seguimiento-riesgos-corrupcion</t>
    </r>
  </si>
  <si>
    <t>Se han ejecutado y publicado tres (3) informes de evaluación a  las actividades suscritas en el componente de rendición de cuentas en el marco del seguimiento al Plan Anticorrupción y de Atención al Ciudadano 2024 - tercera línea de defensa, con publicación en la página web del Ministerio del Deporte dentro de los diez (10) primeros días hábiles.
Evidencia:
1. Informe tercer cuatrimestre 2023: https://www.mindeporte.gov.co/planeacion-gestion-control/modelo-integrado-planeacion-gestion/planeacion/corto-plazo-1/plan-anticorrupcion-atencion-al-ciudadano/ano-2023/seguimientos-cuatrimestrales/tercer-cuatrimestre/seguimiento-plan-anticorrupcion-atencion-al-ciudadano
2. Se carga imagen en la que se evidencia publicación el 16 de enero de 2024 denominada "3.5_OCI_Evidencia1.png"
3. Informe primer trimestre 2024: https://www.mindeporte.gov.co/planeacion-gestion-control/modelo-integrado-planeacion-gestion/planeacion/corto-plazo-1/plan-anticorrupcion-atencion-al-ciudadano/ano-2024/seguimientos-cuatrimestrales-1/primer-cuatrimestre/seguimiento-plan-anticorrupcion-atencion-al-ciudadano-paac
4. Se carga imagen en la que se evidencia publicación el 16 de mayo de 2024 denominada "3.5_OCI_Evidencia2.png"
5. Con Memorando No 2024IE0008859 del 13/09/2024, se presento el respectivo seguimiento para conocimiento de la Ministra del deporte y los integrantes del CICCI de la Entidad.
6. Informe segundo cuatrimestre 2024: https://www.mindeporte.gov.co/planeacion-gestion-control/modelo-integrado-planeacion-gestion/planeacion/corto-plazo-1/plan-anticorrupcion-atencion-al-ciudadano/ano-2024/seguimientos-cuatrimestrales-1/segundo-cuatrimestre/seguimiento-plan-anticorrupcion-atencion-al-ciudadano-paac</t>
  </si>
  <si>
    <t xml:space="preserve">Se verifica en la página web del Ministerio del Deporte, la publicación de dos (2) informes de seguimiento cuatrimestral a Mapas de riesgos de corrupción por parte de la tercera línea de defensa (Oficina de Control Interno) . Según lo informado por la OCI se cuenta con un informe de seguimiento del tercer cuatrimestre de la vigencia 2023, el cual se publicó en pagina web dentro de los diez (10) dias del cierre del cuatrimestre, esto es 16 de enero de 2024. Mismo caso aplica para los informes de seguimiento del primer cuatrimestre de la vigencia 2024, que fue publicado el 16 de mayo de 2024 y del segundo cuatrimestre que se publicó el 13 de septiembre de 2024. Se puede constatar que los tres informes  se publicaron dentro de los términos de Ley. Disponible en los siguientes enlaces:
https://www.mindeporte.gov.co/planeacion-gestion-control/modelo-integrado-planeacion-gestion/planeacion/corto-plazo-1/plan-anticorrupcion-atencion-al-ciudadano/ano-2023/seguimientos-cuatrimestrales/tercer-cuatrimestre/seguimiento-plan-anticorrupcion-atencion-al-ciudadano
https://www.mindeporte.gov.co/planeacion-gestion-control/modelo-integrado-planeacion-gestion/planeacion/corto-plazo-1/plan-anticorrupcion-atencion-al-ciudadano/ano-2024/seguimientos-cuatrimestrales-1/primer-cuatrimestre/seguimiento-plan-anticorrupcion-atencion-al-ciudadano-paac
https://www.mindeporte.gov.co/planeacion-gestion-control/modelo-integrado-planeacion-gestion/planeacion/corto-plazo-1/plan-anticorrupcion-atencion-al-ciudadano/ano-2024/seguimientos-cuatrimestrales-1/segundo-cuatrimestre/seguimiento-plan-anticorrupcion-atencion-al-ciudadano-paac
</t>
  </si>
  <si>
    <t>VERSIÓN</t>
  </si>
  <si>
    <t>FECHA</t>
  </si>
  <si>
    <t>RAZON DE LA ACTUALIZACIÓN</t>
  </si>
  <si>
    <t>Aprobación Plan Acticorrupción y de Atención al Ciudadano vigencia 2024.</t>
  </si>
  <si>
    <t>Ajuste de las metas, indicadores y fechas de los componentes del Plan Anticorrupción y de Atención al Ciudadano 2024.</t>
  </si>
  <si>
    <t>Ajuste de fechas en los componentes de Riesgos y Rendición de cuentas del Plan Anticorrupción y de Atención al Ciudadano 2024.</t>
  </si>
  <si>
    <t>Ajuste de actividades en los componentes de Atención al Ciudadano e Iniciativas Adicionales del Plan Anticorrupción y de Atención al Ciudadano 2024.</t>
  </si>
  <si>
    <t>Ajuste de actividades en los componentes de Atención al Ciudadano del Plan Anticorrupción y de Atención al Ciudadano 2024</t>
  </si>
  <si>
    <t>Ajuste de actividades en los componente de Racionalización de Trámites del Plan Anticorrupción y de Atención al Ciudadano 2024</t>
  </si>
  <si>
    <t>Componente 2: Racionalización de Trámites</t>
  </si>
  <si>
    <r>
      <t>Seguimiento Tercera Línea de Defensa 
Primer</t>
    </r>
    <r>
      <rPr>
        <b/>
        <u/>
        <sz val="12"/>
        <color rgb="FF000000"/>
        <rFont val="Calibri"/>
        <family val="2"/>
      </rPr>
      <t xml:space="preserve">  Cuatrimestre</t>
    </r>
  </si>
  <si>
    <r>
      <rPr>
        <b/>
        <sz val="10"/>
        <color rgb="FF000000"/>
        <rFont val="Arial"/>
        <family val="2"/>
      </rPr>
      <t xml:space="preserve">Subcomponente 1:
</t>
    </r>
    <r>
      <rPr>
        <sz val="10"/>
        <color rgb="FF000000"/>
        <rFont val="Arial"/>
        <family val="2"/>
      </rPr>
      <t>Identificación de Trámites</t>
    </r>
  </si>
  <si>
    <t>Identificar trámites a racionalizar por el Ministerio del Deporte, acorde a los lineamientos definidos y en cumplimiento a la Ley 2052 de 2020.</t>
  </si>
  <si>
    <t xml:space="preserve">Un (1) acta de reunión de la identificación de trámites  a racionalizar </t>
  </si>
  <si>
    <t>Número de actas de reunión de la identificación de trámites  a racionalizar realizadas</t>
  </si>
  <si>
    <t>GIT Servicio Integral al Ciudadano y Líderes de Proceso</t>
  </si>
  <si>
    <t xml:space="preserve">Se realizaron reuniones con las áreas responsables de Trámites y OPAS logrando identificar para la vigencia dos  tràmites a racionalizar:  "Asesoría en lineamientos técnicos para el desarrollo de infraestructura deportiva, recreativa y lúdica" y "Capacitación o visita al centro de ciencias del deporte"
</t>
  </si>
  <si>
    <t>Se verifica actas de reunión entre el GIT Servicio Integral al Ciudadano y las Direcciones de Recursos y Herramientas del SND y Posicionamiento y Liderasgo Deportivo que tienen a cargo trámites y OPAS en el Ministerio del Deporte y se observa que se identificó dos (2) tramites a racionalizar "Asesoría en lineamientos técnicos para el desarrollo de infraestructura deportiva, recreativa y lúdica" y "Capacitación o visita al centro de ciencias del deporte".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2.%20Racionalizaci%C3%B3n%20de%20tr%C3%A1mites?csf=1&amp;web=1&amp;e=A1LVd5</t>
  </si>
  <si>
    <r>
      <t xml:space="preserve">Se evidencia la identificación de trámites a racionalizar mediante actas de reunión entre el GIT Servicio Integral al Ciudadano y las Direcciones de Recursos y Herramientas del SND y Posicionamiento y Liderazgo Deportivo, producto de lo cual se identificaron dos (2) tramites a racionalizar "Asesoría en lineamientos técnicos para el desarrollo de infraestructura deportiva, recreativa y lúdica" y "Capacitación o visita al centro de ciencias del deporte".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2.%20Racionalizaci%C3%B3n%20de%20tr%C3%A1mites?csf=1&amp;web=1&amp;e=t84Cv7</t>
    </r>
  </si>
  <si>
    <t>Esta actividad y su producto fueron verificados con 100% de cumplimiento en el primer seguimiento.</t>
  </si>
  <si>
    <t xml:space="preserve">La actividad  se desarrollo en el primer cuatrimestre de la vigencia, se verificó La realización de mesas de trabajo con las Dependencias misionales para identificar los tramites a racionalizar en el periodo. Se validó actas de reunión con la Dirección de Recursos y Herramientas del SND Y la Dirección de Posicionamiento y Liderazgo Deportivo, donde se identificó dos (2) OPAS que requieren racionalizarse en el periodo asociadas con "Asesoría en lineamientos técnicos para el desarrollo de infraestructura deportiva, recreativa y lúdica" y "Capacitación o visita al Centro de Ciencias del Deporte". S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2.%20Racionalizaci%C3%B3n%20de%20Tr%C3%A1mites?csf=1&amp;web=1&amp;e=FemVjY
</t>
  </si>
  <si>
    <r>
      <t xml:space="preserve">Se evidencia la identificación de trámites a racionalizar mediante actas de reunión entre el GIT Servicio Integral al Ciudadano y las Direcciones de Recursos y Herramientas del SND y Posicionamiento y Liderazgo Deportivo, producto de lo cual se identificaron dos (2) tramites a racionalizar "Asesoría en lineamientos técnicos para el desarrollo de infraestructura deportiva, recreativa y lúdica" y "Capacitación o visita al centro de ciencias del deporte". </t>
    </r>
    <r>
      <rPr>
        <u/>
        <sz val="10"/>
        <color theme="1"/>
        <rFont val="Arial"/>
        <family val="2"/>
      </rPr>
      <t>La actividad se cumplió en el primer cuatrimestre de la vigencia.</t>
    </r>
  </si>
  <si>
    <t>Actividad desarrollada y validada en el primer seguimiento</t>
  </si>
  <si>
    <t>Aunque la actividad  se desarrollo en el primer cuatrimestre de la vigencia, se aclara que en el tercer cuatrimestre se verificó ajuste de la estrategia y se cuenta con la trazabilidad de mesas de trabajo con las Dependencias misionales para identificar los tramites.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2.%20Racionalizaci%C3%B3n%20de%20Tr%C3%A1mites?csf=1&amp;web=1&amp;e=uEKhHU</t>
  </si>
  <si>
    <r>
      <rPr>
        <b/>
        <sz val="10"/>
        <color rgb="FF000000"/>
        <rFont val="Arial"/>
        <family val="2"/>
      </rPr>
      <t xml:space="preserve">Subcomponente 2:
</t>
    </r>
    <r>
      <rPr>
        <sz val="10"/>
        <color rgb="FF000000"/>
        <rFont val="Arial"/>
        <family val="2"/>
      </rPr>
      <t>Priorización de Trámites</t>
    </r>
  </si>
  <si>
    <t>Formular y cargue en el SUIT la Estratégia  de Racionalización de trámites 2024</t>
  </si>
  <si>
    <t xml:space="preserve">Un (1) documento de Estrategia de trámites formulada y cargada en el SUIT
</t>
  </si>
  <si>
    <t>Número de documentos de estrategias de trámites formulada y cargados</t>
  </si>
  <si>
    <t>GIT Servicio Integral al Ciudadano</t>
  </si>
  <si>
    <t xml:space="preserve">
15/05/2024</t>
  </si>
  <si>
    <t>La estrategia se tiene formulada (ver ESTRATEGIA DE RACIONALIZACIÓN DE TRÁMITES 2024 MINISTERIO DEL DEPORTE.xls)  
Se realizó el cargue correspondiente en el SUIT (Ver estrategia_racionalizacion_consolidado.pdf)
Se adjunta reporte de seguimiento emitido por sistema SUIT (Ver seguimiento_estrategia_racionalizacion_consolidado.xls)</t>
  </si>
  <si>
    <t>Se verifica la formulación de una (1) ESTRATEGIA DE RACIONALIZACIÓN DE TRÁMITES 2024 MINISTERIO DEL DEPORTE, en archivo Excel que se cargó en el aplicativo SUIT. Se visualiza en el siguiente enlace: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2.%20Racionalizaci%C3%B3n%20de%20tr%C3%A1mites/1.2_ESTRATEGIA%20DE%20RACIONALIZACI%C3%93N%20DE%20TR%C3%81MITES%202024%20MINISTERIO%20DEL%20DEPORTE.xlsx?d=w5506f60e68b4489e8315bf2e03ef2f39&amp;csf=1&amp;web=1&amp;e=nnmReJ</t>
  </si>
  <si>
    <r>
      <t xml:space="preserve">Se evidencia la formu un (1) documento de Estrategia de trámites formulada y cargada en el SUIT "ESTRATEGIA DE RACIONALIZACIÓN DE TRÁMITES 2024 MINISTERIO DEL DEPORTE"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2.%20Racionalizaci%C3%B3n%20de%20tr%C3%A1mites?csf=1&amp;web=1&amp;e=t84Cv7</t>
    </r>
  </si>
  <si>
    <t>Se verifico la formulación y cargue de la Estrategia de Racionalización de Tramites - Ministerio del del Deporte para la vigencia 2024, se cargo en el aplicativo Excel para su respectivo seguimiento. Se cumplio al 100% en el primer cuatrimestre de la vigencia.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2.%20Racionalizaci%C3%B3n%20de%20Tr%C3%A1mites?csf=1&amp;web=1&amp;e=FemVjY</t>
  </si>
  <si>
    <r>
      <t>Se evidencia la formulación de un (1) documento de Estrategia de trámites formulada y cargada en el SUIT "</t>
    </r>
    <r>
      <rPr>
        <i/>
        <sz val="10"/>
        <color theme="1"/>
        <rFont val="Arial"/>
        <family val="2"/>
      </rPr>
      <t>ESTRATEGIA DE RACIONALIZACIÓN DE TRÁMITES 2024 MINISTERIO DEL DEPORTE</t>
    </r>
    <r>
      <rPr>
        <sz val="10"/>
        <color theme="1"/>
        <rFont val="Arial"/>
        <family val="2"/>
      </rPr>
      <t>" con la identificación de dos (2) tramites a racionalizar "</t>
    </r>
    <r>
      <rPr>
        <i/>
        <sz val="10"/>
        <color theme="1"/>
        <rFont val="Arial"/>
        <family val="2"/>
      </rPr>
      <t>Asesoría en lineamientos técnicos para el desarrollo de infraestructura deportiva, recreativa y lúdica</t>
    </r>
    <r>
      <rPr>
        <sz val="10"/>
        <color theme="1"/>
        <rFont val="Arial"/>
        <family val="2"/>
      </rPr>
      <t>" y "</t>
    </r>
    <r>
      <rPr>
        <i/>
        <sz val="10"/>
        <color theme="1"/>
        <rFont val="Arial"/>
        <family val="2"/>
      </rPr>
      <t>Capacitación o visita al centro de ciencias del deporte</t>
    </r>
    <r>
      <rPr>
        <sz val="10"/>
        <color theme="1"/>
        <rFont val="Arial"/>
        <family val="2"/>
      </rPr>
      <t xml:space="preserve">". </t>
    </r>
    <r>
      <rPr>
        <u/>
        <sz val="10"/>
        <color theme="1"/>
        <rFont val="Arial"/>
        <family val="2"/>
      </rPr>
      <t>La actividad se cumplió en el primer cuatrimestre de la vigencia.</t>
    </r>
  </si>
  <si>
    <t xml:space="preserve">Actividad desarrollada y validada en el primer seguimiento.  Debido a demoras en la contratación del proveeor de herramienta tecnológica, se eliminó una de las OPA del GIT de Infraestructura de la primera estrategia, ya que no se cuenta con capacidad para almacenar de manera masiva los proyectos de infraestructura y se pretendía evitar que desde las reguines viajaran a Bogotá D.C.. En segundo lugar se creó una segunda estrategia dejando solo la OPA del CCD pero se eliminó nuevamente ya que la contratación del proveedor de Gesdoc fue en septiembre del 2022 y a mediados de noviembre aún no se contaba con la mejora implementeada y no daban los tiempos para evaluar la mejora a través de una consulta ciudadana. Se cargó en SUIT una nueva estrategia con 5 trámites de IVC ya que a través de correo electrónico recibido por Yulied Guevara Castro el 21-11-2024 con copia a la coordinadora del GIT SIC, donde manifiestan que esos trámites en definitiva son los que se va a racionalizar. Se plantea una última y definitiva estrategia en SUIT ya que unos trámites planteados por IVC no cumplen con el criterio de racionalización porque estában aumentando requisitos, creando un trámite nuevo y para eso toca solicitar autorización del DAFP y los tiempos no nos daban para solcitar a la ciudadanía, evaluación de los trámites a través de una consulta ciudadana. </t>
  </si>
  <si>
    <t>Aunque la actividad  se desarrollo en el primer cuatrimestre de la vigencia, se aclara que en el tercer cuatrimestre se verificó ajuste de la estrategia y se cuenta con la trazabilidad de mesas de trabajo para socializar ajuste  y el cargue en el aplicativo SUIT. Se evidencia que no se cuenta con el monitoreo en el aplicativo hasta tanto no se apruebe por el comité CIGD el ajuste.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2.%20Racionalizaci%C3%B3n%20de%20Tr%C3%A1mites?csf=1&amp;web=1&amp;e=4no9fv</t>
  </si>
  <si>
    <r>
      <rPr>
        <b/>
        <sz val="10"/>
        <color rgb="FF000000"/>
        <rFont val="Arial"/>
        <family val="2"/>
      </rPr>
      <t>Subcomponente 3:</t>
    </r>
    <r>
      <rPr>
        <sz val="10"/>
        <color rgb="FF000000"/>
        <rFont val="Arial"/>
        <family val="2"/>
      </rPr>
      <t xml:space="preserve"> Racionalización de Trámites </t>
    </r>
  </si>
  <si>
    <t>Ejecutar las actividades definidas en la Estrategia de Racionalización de Trámites.</t>
  </si>
  <si>
    <t xml:space="preserve">Racionalizar el 100% de las OPA priorizadas en la Estrategia de Racionalización de trámites 2024 cargada en la plataforma SUIT.
</t>
  </si>
  <si>
    <t>Número de actividades ejecutadas para racionalizar la OPA priorizada en la estrategia  / Número total de actividades formuladas en la estrategia de Racionalización de Tramites del  Ministerio del Deporte)  * 100</t>
  </si>
  <si>
    <t>El reporte se realizará posterior a la ejecución de las actividades  y en el periodo que corresponde de acuerd o a la fecha programada</t>
  </si>
  <si>
    <t>La actividad esta programada para el segundo cuatrimestre, no se pudo validar por parte de la OAP avance en la ejecución de la actividad.</t>
  </si>
  <si>
    <t xml:space="preserve">Actividad programada para segundo y tercer cuatrimestre. No está vencida. </t>
  </si>
  <si>
    <t>Se llevó seguimiento a las actividades con corte al 15 de agosto.  Se adjunta informe y evidencias</t>
  </si>
  <si>
    <t>Se revisó seguimiento de las acciones formuladas en la Estrategia de Racionalización de Tramites vigencia 2024, y de conformidad con reporte del aplicativo SUIT se observa un avance del 20%, se sugiere revisar el cronograma de las actividades formuladas en la estrategia y dar cumplimiento a los tiempos estipulados en el mismo, con el fin de evaluar la implementación de la racionalización de los tramites por parte de los usuarios. Se visualiza reporte de seguimiento en el aplicativo SUIT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2.%20Racionalizaci%C3%B3n%20de%20Tr%C3%A1mites/3.1%20seguimiento_estrategia_racionalizacion_consolidado%20(1)-%20TOTAL%206%20SEGUIMIENTOS.pdf?csf=1&amp;web=1&amp;e=e6kz8F</t>
  </si>
  <si>
    <r>
      <t xml:space="preserve">Se evidencia actas del mes de julio en las que se realizó seguimiento a las OPA con las áreas misionales que intervienen en las mismas, no obstante, para el primer cuatrimestre no fue posible por parte de la Oficina de Control Interno realizar seguimiento a través de la plataforma SUIT ya que la estrategia tenía fecha de inicio en mayo, por lo que el seguimiento se dejó documentado en el informe de seguimiento con radicado No. 2024IE0004102 Informe Final SN_PAAC, MRC y ERT SUIT. 
Ahora bien, para el momento de realizar el seguimiento correspondiente al segundo cuatrimestre en SUIT, de la estrategia, por parte de la Jefe (E) de la OCI y revisada la documentación entregada por la segunda línea de defensa se evidencia que la estrategia no ha sido desarrollada ni implementada por falta de suscripción de contratos para las mejoras tecnológicas, razón por la cual se solicita reunión al DAFP para definir la estrategia a seguir. En reunión del 12-septiembre-2024 el asesor del DAFP recomienda no registrar el seguimiento por parte del Jefe OCI de manera que se puedan tomar decisiones con respecto a la ampliación o modificación de la estrategia planteada. Por lo tanto y conforme a la recomendación del DAFP no se registra seguimiento Jefe OCI en SUIT para el segundo cuatrimestre, no obstante, desde la tercera línea de defensa se genera alerta por el riesgo de incumplimiento normativo en materia de racionalización de trámites y se recomienda establecer una estrategia viable y que permita ejecutar la racionalización de trámites correspondiente a la vigencia 2024.
De igual forma se recomienda revisar el indicador formulado, ya que por su forma de cálculo y medición, se reporta una avance del 50% al haberse realizado el seguimiento del corte 15/08/2024 por parte del GIT Servicio al Ciudadano pero esto no mide la acción que corresponde a: </t>
    </r>
    <r>
      <rPr>
        <i/>
        <sz val="10"/>
        <color theme="1"/>
        <rFont val="Arial"/>
        <family val="2"/>
      </rPr>
      <t>Ejecutar las actividades definidas en la Estrategia de Racionalización de Trámites</t>
    </r>
    <r>
      <rPr>
        <sz val="10"/>
        <color theme="1"/>
        <rFont val="Arial"/>
        <family val="2"/>
      </rPr>
      <t xml:space="preserve">. y en cuyo caso el avance sería de cero en correspondencia con la acción que se pretende medir. 
</t>
    </r>
    <r>
      <rPr>
        <b/>
        <sz val="10"/>
        <color theme="1"/>
        <rFont val="Arial"/>
        <family val="2"/>
      </rPr>
      <t>Soportes:</t>
    </r>
    <r>
      <rPr>
        <sz val="10"/>
        <color theme="1"/>
        <rFont val="Arial"/>
        <family val="2"/>
      </rPr>
      <t xml:space="preserve"> actas y seguimiento SUIT, observadas en el sitio de SharePoint compartida por la Oficina Asesora de Planeación, denominada "</t>
    </r>
    <r>
      <rPr>
        <i/>
        <sz val="10"/>
        <color theme="1"/>
        <rFont val="Arial"/>
        <family val="2"/>
      </rPr>
      <t>4. Segundo seguimiento Plan Anticorrupción y de Atención al Ciudadano 2024"</t>
    </r>
    <r>
      <rPr>
        <sz val="10"/>
        <color theme="1"/>
        <rFont val="Arial"/>
        <family val="2"/>
      </rPr>
      <t xml:space="preserve">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</si>
  <si>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 xml:space="preserve">Se evidencia que en el mes de diciembre, conforme a la última estrategia gestionada, se desarrollaron las siguientes actividades: 
-Cargue de la estrategia en SUIT
-Creación del Plan de trabajo
-Mesas de trabajo para afinar detalles
-Socialización a los usuarios(Clubes, ligas y federaciones) a través de oficios. Prueba en Share Point.
</t>
  </si>
  <si>
    <t>Se revisó seguimiento de las acciones formuladas en la Estrategia de Racionalización de Tramites vigencia 2024, y de conformidad con reporte del aplicativo SUIT se observa un avance del 100%, se ingreso mediante el usuario Fserrano968 y se descargo archivo de Excel que da cuenta de la racionalizaciòn normativo de cinco (5) tràmites de la Dirección de Inspección, Vigilancia y Control a los que se les realizó una racionalización reduciendo los requisitos para solicitar el trámite por parte de los usuarios. Se visualiza evidencia de la racionalización y el monitoreo a la estrategia en el aplicativo SUIT y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2.%20Racionalizaci%C3%B3n%20de%20Tr%C3%A1mites?csf=1&amp;web=1&amp;e=8yDHCG</t>
  </si>
  <si>
    <t>Componente 3: Rendición de Cuentas</t>
  </si>
  <si>
    <r>
      <rPr>
        <b/>
        <sz val="12"/>
        <color rgb="FF000000"/>
        <rFont val="Calibri"/>
        <family val="2"/>
      </rPr>
      <t xml:space="preserve">Seguimiento Primera Línea de Defensa 
</t>
    </r>
    <r>
      <rPr>
        <b/>
        <u/>
        <sz val="12"/>
        <color rgb="FF000000"/>
        <rFont val="Calibri"/>
        <family val="2"/>
      </rPr>
      <t>Segundo Cuatrimestre</t>
    </r>
  </si>
  <si>
    <r>
      <rPr>
        <b/>
        <sz val="12"/>
        <color rgb="FF000000"/>
        <rFont val="Calibri"/>
        <family val="2"/>
      </rPr>
      <t xml:space="preserve">Seguimiento Segunda Línea de Defensa 
</t>
    </r>
    <r>
      <rPr>
        <b/>
        <u/>
        <sz val="12"/>
        <color rgb="FF000000"/>
        <rFont val="Calibri"/>
        <family val="2"/>
      </rPr>
      <t>Segundo Cuatrimestre</t>
    </r>
  </si>
  <si>
    <r>
      <rPr>
        <b/>
        <sz val="12"/>
        <color rgb="FF000000"/>
        <rFont val="Calibri"/>
        <family val="2"/>
      </rPr>
      <t xml:space="preserve">Seguimiento Tercera Línea de Defensa 
</t>
    </r>
    <r>
      <rPr>
        <b/>
        <u/>
        <sz val="12"/>
        <color rgb="FF000000"/>
        <rFont val="Calibri"/>
        <family val="2"/>
      </rPr>
      <t>Segundo  Cuatrimestre</t>
    </r>
  </si>
  <si>
    <r>
      <t xml:space="preserve">Subcomponente 1
</t>
    </r>
    <r>
      <rPr>
        <sz val="10"/>
        <color theme="1"/>
        <rFont val="Arial"/>
        <family val="2"/>
      </rPr>
      <t>Informar avances y resultados de la gestión con calidad y en lenguaje comprensible</t>
    </r>
  </si>
  <si>
    <t>Formular y ejecutar la Estratégia de comunicaciones para la Rendición de cuentas 2024</t>
  </si>
  <si>
    <t>Una (1) Estrategia de comunicaciones formulado e implementado</t>
  </si>
  <si>
    <t>Número de Estrategiasde comunicaciones formulados e implementados/ Número de Estratégias de comunicaciones proyectados.</t>
  </si>
  <si>
    <t>GIT Comunicaciones</t>
  </si>
  <si>
    <t xml:space="preserve">Se adjunta documento de la estrategia de Rendición de Cuentas 2024 y el memorando de radicación ante el GIT Servicio Integral al Ciudadano.
Se presenta avance de la estrategia de rendición de cuentas 
https://coldeportes.sharepoint.com/:f:/s/oficinaasesoraplaneacion/EtlmeDAFDA1PrJMtMmCtQ3gB95A8-J0WQaC641nzD5_e0Q?e=OxqFW7
</t>
  </si>
  <si>
    <t>Se verifica una (1)  Estrategia de comunicaciones formulada y un avance de ejecución de seis (6) actividades de las 13 formuladas. se visualiza en el siguiente enlace:
https://coldeportes.sharepoint.com/:f:/s/oficinaasesoraplaneacion/EtlmeDAFDA1PrJMtMmCtQ3gB95A8-J0WQaC641nzD5_e0Q?e=OxqFW7</t>
  </si>
  <si>
    <r>
      <t xml:space="preserve">De acuerdo con la forma de medición del indicador "Estategia formulada e implementada" se observa que si bien la estrategia de comunicaciones para la Rendición de Cuentas 2024 se encuentra formulada, esta aún falta por implementarse. A la fecha de corte, seis (6) actividades de las 13 formuladas han iniciado ejecución. No se presenta incumplimiento considerando la fecha de cumplimiento programada, no obstante, se recomienda dar cumplimiento a las fechas y actividades planeadas en la estrategia, así como asegurar la correcta recopilación de las evidencias de ejecución de cada una de las actividades.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3.%20Rendici%C3%B3n%20de%20cuentas?csf=1&amp;web=1&amp;e=w3OiSn</t>
    </r>
  </si>
  <si>
    <t>Se presenta documento avance de la estrategia de comunicaciones para la rendición de cuentas que fue presentada en el primer cuatrimestre al GIT Servicio Integral al Ciudadano.
De las cuatro actividades en cada uno de los componentes se ha cumplido con: 
Subcomponente información: de las 4 acciones propuestas, se cumplen con las 4.
Subcomponente diálogo: de las 4 acciones propuestas, se cumplen con 4.
Subcomponente responsabilidad: de las 2 acciones propuestas, se cumplen con las 2.
Racionalización de trámites: de las 3 acciones propuestas, se cumplen con 1.
Dando cumplimiento en un 77%.
El total de las actividades se cumplirán en la fecha final establecida.
https://coldeportes.sharepoint.com/:b:/s/oficinaasesoraplaneacion/EX_sgKzBvGJOspduKv1EH-cBuNbKkx8ZW7Q2vrIuThmwJA?e=kaOqjQ</t>
  </si>
  <si>
    <t>De acuerdo con la forma de medición del indicador "Estategia formulada e implementada" se observa formulada la estrategia de comunicaciones para la Rendición de Cuentas 2024, no obstante que se encuentra por adelantar la actividad relacionada con la Audiencia de Rendición de Cuentas programada para el tercer cuatrimestre de la vigencia; asímismo, respecto a la estrategia de Racionalización de Trámites se requiere difundir a través de las redes sociales institucionales, las mejoras que se hicieron en la vigencia a los tramites y servicios que presta la entidad y socializar con los colaboradores en la intranet. A la fecha de corte, diez (10) de las 13 actividades formuladas se han ejecutado.
Lo anterior, no se representa incumplimiento considerando que la fecha de ejecución de las actividades en la estrategia, es una vez al año y se programó el tercer cuatrimestre; en este sentido, se recomienda asegurar la correcta recopilación de las evidencias de ejecución de cada una de las actividades y no superar los plazos establecidos en la estrategia. Se visualiza en el siguiente enlace: 
https://coldeportes.sharepoint.com/:b:/s/oficinaasesoraplaneacion/EX_sgKzBvGJOspduKv1EH-cBuNbKkx8ZW7Q2vrIuThmwJA?e=kaOqjQ</t>
  </si>
  <si>
    <r>
      <t xml:space="preserve">De acuerdo con la forma de medición del indicador "Estategia formulada e </t>
    </r>
    <r>
      <rPr>
        <u/>
        <sz val="10"/>
        <color theme="1"/>
        <rFont val="Arial"/>
        <family val="2"/>
      </rPr>
      <t>implementada</t>
    </r>
    <r>
      <rPr>
        <sz val="10"/>
        <color theme="1"/>
        <rFont val="Arial"/>
        <family val="2"/>
      </rPr>
      <t xml:space="preserve">" se observa que si bien la estrategia de comunicaciones para la Rendición de Cuentas 2024 se encuentra formulada, esta aún falta por implementarse en su totalidad. A la fecha de corte, diez (10) acciones de las 13 formuladas han sido cumplidas. 
No se presenta incumplimiento considerando la fecha de cumplimiento programada 30-11-2024, no obstante, se recomienda dar cumplimiento a las fechas y actividades planeadas en la estrategia, así como asegurar la correcta recopilación de las evidencias de ejecución de cada una de las actividades. 
Se recomienda verificar el indicador planteado, de manera que mida, por ejemplo, la cantidad de actividades ejecutadas de la estrategia formulada, vs las proyectadas en la estrategia, lo que permitiría medir el avance de la implementación de la estrategia. 
</t>
    </r>
    <r>
      <rPr>
        <b/>
        <sz val="10"/>
        <color theme="1"/>
        <rFont val="Arial"/>
        <family val="2"/>
      </rPr>
      <t>Soportes</t>
    </r>
    <r>
      <rPr>
        <sz val="10"/>
        <color theme="1"/>
        <rFont val="Arial"/>
        <family val="2"/>
      </rPr>
      <t xml:space="preserve">: informe de avance observado en el sitio de SharePoint compartida por la Oficina Asesora de Planeación, denominada </t>
    </r>
    <r>
      <rPr>
        <i/>
        <sz val="10"/>
        <color theme="1"/>
        <rFont val="Arial"/>
        <family val="2"/>
      </rPr>
      <t>"4. Segundo seguimiento Plan Anticorrupción y de Atención al Ciudadano 2024</t>
    </r>
    <r>
      <rPr>
        <sz val="10"/>
        <color theme="1"/>
        <rFont val="Arial"/>
        <family val="2"/>
      </rPr>
      <t>"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t>
    </r>
  </si>
  <si>
    <t>Se remite la estrategia de comunicaciones para la rendición de cuentas, que se implementó, de las 13 actividades planteadas, se cumplieron con 12, dando un 91,66% de cumplimiento de la misma. 
Es importante indicar que en el componente de racionalización de trámites, el GIT Comunicaciones difunde la información de acuerdo a lo solicitado por las áreas. Como la estrategia de racionalización de trámites tuvo inconvenientes y solo hasta noviembre definieron los trámites que se racionalizaron, no se hizo difusión por redes sociales, solo por página web e intrante institucional.
Link de la evidencia:
https://coldeportes.sharepoint.com/:b:/s/oficinaasesoraplaneacion/EY9dBE6kKVZGj2pso1I9U0UBQFx5nshO_GLF3-kkTm7xXQ?e=Q3FkY8</t>
  </si>
  <si>
    <t>Se verifica formulación de estrategia de comunicaciones para la Rendición de Cuentas 2024, respecto a la estrategia de Racionalización de Trámites se observó que la actividad de Consulta Ciudadana para la racionalización del trámite a través de Redes sociales no se desarrollo según lo reportado por el GIT Comunicaciones, esto se atribuye a que la publicación no depende de la dependencia si no que la actividad se realiza cuando el GIT Servicio Integral al Ciudadano líder de esta política, solicite la difusión y para la presente vigenci solo se realizó a través  página web, teniendo en cuenta que hubo dificultades con la racionalización..
Con corte a 30 de noviembre fecha proframada en la actividad, se identifico que se logro ejecutar 12 actividades de las 13 programadas, lo que evidencia un avance del 92% de la estrategia.
Se valida informe del avance de la Estrategia o Plan de Comunicación Rendición de Cuentas 2024. Se visualiza en el siguiente enlace: 
https://coldeportes.sharepoint.com/:b:/s/oficinaasesoraplaneacion/EY9dBE6kKVZGj2pso1I9U0UBQFx5nshO_GLF3-kkTm7xXQ?e=Q3FkY8</t>
  </si>
  <si>
    <t>Realizar campaña de comunicación para la promoción de la Rendición de Cuentas</t>
  </si>
  <si>
    <t>Nueve (9) piezas de comunicación para la promoción de la rendición de cuentas</t>
  </si>
  <si>
    <t>Número de piezas realizadas</t>
  </si>
  <si>
    <t xml:space="preserve"> GIT Servicio Integral al Ciudadano/ GIT Comunicaciones</t>
  </si>
  <si>
    <t>Se adjunta matriz SEGUIMIENTO A CAMPAÑA DE SERVICIO INTEGRAL AL CIUDADANO 2024.xls  en la cual se observa el registro y los links de cinco (5) piezas asociadas a rendición de cuentas durante el periodo de reporte así:
1.	21/02/2023	Pieza comunicativa de promoción de la Rendición de Cuentas
2.	6/03/2024	¿Qué es y que no es Rendición de Cuentas?
3.	13/03/2024	Ruta de la Participación Ciudadana
4.	21/03/2024	Mecanismos de participación ciudadana y Rendición de Cuentas
5.	3/04/2024	Promoción de los espacios de rendición de cuentas 2024</t>
  </si>
  <si>
    <t>Se valida en matriz de seguimiento el registro de cinco (5) piezas asociadas a la rendición de cuentas, se valida enlaces aportados en la columna  "T" que dancuenta de la publicación en redes sociales, intranet y página web del Ministerio del Deporte. Se visualiza en el siguiente enlace: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3.%20Rendici%C3%B3n%20de%20cuentas/1.2%20SEGUIMIENTO%20A%20CAMPA%C3%91A%20DE%20SERVICIO%20INTEGRAL%20AL%20CIUDADANO%202024.xlsx?d=w09c20971c89c49a89cc360101652d9a6&amp;csf=1&amp;web=1&amp;e=aKTCUW</t>
  </si>
  <si>
    <r>
      <t xml:space="preserve">Se evidencia diseño de campaña de 9 piezas, de las cuales se han realizado 5 con su publicación en redes sociales, intranet y página web del Ministerio del Deporte.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3.%20Rendici%C3%B3n%20de%20cuentas?csf=1&amp;web=1&amp;e=w3OiSn</t>
    </r>
  </si>
  <si>
    <t>Para el segundo cuatrimestre se acumula un  total de ocho (8) piezas de comunicación.  Cinco (5) reportadas en el primer seguimiento. Las piezas se discriminan así:
1.	21/02/2023	Pieza comunicativa de promoción de la Rendición de Cuentas
2.	6/03/2024	¿Qué es y que no es Rendición de Cuentas?
3.	13/03/2024	Ruta de la Participación Ciudadana
4.	21/03/2024	Mecanismos de participación ciudadana y Rendición de Cuentas
5.	3/04/2024	Promoción de los espacios de rendición de cuentas 2024                                                                                                        6.	29/05/2024	Promoción curso de participación ciudadana y rendición de cuentas.                                                                                                   
7. 12/06/2024   Promoción del Menú Participa en la Página web                  
8. 20/06/2024 Promoción de Control social y Rendición de Cuentas 
Se adjunta como evidencia matriz SEGUIMIENTO A CAMPAÑA DE SERVICIO INTEGRAL AL CIUDADANO 2024</t>
  </si>
  <si>
    <t>Se verificó en Matriz seguimiento a campaña de Servicio al Ciudadano 2024, el diseño y publicación de ocho (8) piezas gráficas de las nueve (9) programadas para la vigencia. Se visualiza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3.%20Rendici%C3%B3n%20de%20Cuentas/1.2.SEGUIMIENTO%20A%20CAMPA%C3%91A%20DE%20SERVICIO%20INTEGRAL%20AL%20CIUDADANO%202024.xlsx?d=wa2f379fe50b940e1a46d9cd6a3a57b4d&amp;csf=1&amp;web=1&amp;e=wy2Zhx</t>
  </si>
  <si>
    <r>
      <t xml:space="preserve">Se evidencia diseño de campaña de 9 piezas, de las cuales se han realizado 8 con su publicación en redes sociales, intranet y página web del Ministerio del Deporte. Tiene fecha de ejecución hasta el 30/11/2024 por lo cual no se considera un incumplimiento.
</t>
    </r>
    <r>
      <rPr>
        <b/>
        <sz val="10"/>
        <color theme="1"/>
        <rFont val="Arial"/>
        <family val="2"/>
      </rPr>
      <t xml:space="preserve">Soportes: </t>
    </r>
    <r>
      <rPr>
        <sz val="10"/>
        <color theme="1"/>
        <rFont val="Arial"/>
        <family val="2"/>
      </rPr>
      <t xml:space="preserve">imagen de las piezas comunicativas realizadas, observadas en el sitio de SharePoint compartida por la Oficina Asesora de Planeación, denominada </t>
    </r>
    <r>
      <rPr>
        <i/>
        <sz val="10"/>
        <color theme="1"/>
        <rFont val="Arial"/>
        <family val="2"/>
      </rPr>
      <t>"4. Segundo seguimiento Plan Anticorrupción y de Atención al Ciudadano 2024"</t>
    </r>
    <r>
      <rPr>
        <sz val="10"/>
        <color theme="1"/>
        <rFont val="Arial"/>
        <family val="2"/>
      </rPr>
      <t xml:space="preserve">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t>
    </r>
  </si>
  <si>
    <t>1.	21/02/2023	Pieza comunicativa de promoción de la Rendición de Cuentas
2.	6/03/2024	¿Qué es y que no es Rendición de Cuentas?
3.	13/03/2024	Ruta de la Participación Ciudadana
4.	21/03/2024	Mecanismos de participación ciudadana y Rendición de Cuentas
5.	3/04/2024	Promoción de los espacios de rendición de cuentas 2024                                                                                                        6.	29/05/2024	Promoción curso de participación ciudadana y rendición de cuentas.                                                                                                   
7. 12/06/2024   Promoción del Menú Participa en la Página web                   
8. 20/06/2024 Promoción de Control social y Rendición de Cuentas                 9. 9/09/2024 Participación Consulta Ciudadana: Informe de Rendición de Cuentas  2023-2024                                                                                              10. 16/10/2024 Participación Consulta Ciudadana: OPA Racionalización de trámites                                                                                                                11. 25/10/2024 Audiencia Pública de Rendición de Cuentas 2023-2024.         12. 6/11/2024 Consulta Pública: Proyecto Agenda Regulatoria.
Se adjunta como evidencia Matriz de seguimiento campaña Servicio integral al ciudadano 2024</t>
  </si>
  <si>
    <t>Se valida en matriz de seguimiento el registro de nueve (9) piezas asociadas a la rendición de cuentas, se valida enlaces aportados en la columna  "T" que dancuenta de la publicación en redes sociales, intranet y página web del Ministerio del Deporte. Se visualiza en el siguiente enlace:
https://coldeportes.sharepoint.com/:x:/r/sites/oficinaasesoraplaneacion/Documentos%20compartidos/OAP/2.%20GIT%20Planeaci%C3%B3n%20y%20Gesti%C3%B3n/Vigencia%202024/4.%20Plan%20Anticorrupci%C3%B3n%20y%20de%20Atenci%C3%B3n%20al%20Ciudadano%202024/5.%20Tercer%20seguimiento%20Plan%20Anticorrupci%C3%B3n%20y%20de%20Atenci%C3%B3n%20al%20Ciudadano2024/3.%20Rendici%C3%B3n%20de%20Cuentas/1.2%20SEGUIMIENTO%20A%20CAMPA%C3%91A%20DE%20SERVICIO%20INTEGRAL%20AL%20CIUDADANO%202024.xlsx?d=wd584e5dc23cf4d63900725ca9f5fb37d&amp;csf=1&amp;web=1&amp;e=IW6wGy</t>
  </si>
  <si>
    <t>Subcomponente 2
Desarrollar escenarios de diálogo de doble vía con la ciudadanía y sus organizaciones</t>
  </si>
  <si>
    <t xml:space="preserve">Establecer la programación de espacios de rendición de cuentas durante la vigencia </t>
  </si>
  <si>
    <t>Una programación Institucional de espacios de rendición de cuentas vigencia 2024 publicada en la página web de la entidad</t>
  </si>
  <si>
    <t xml:space="preserve">Número de programaciones  Institucionales de espacios de rendición de cuentas vigencia 2024 publicada </t>
  </si>
  <si>
    <r>
      <rPr>
        <strike/>
        <sz val="10"/>
        <rFont val="Arial"/>
        <family val="2"/>
      </rPr>
      <t xml:space="preserve">
</t>
    </r>
    <r>
      <rPr>
        <sz val="10"/>
        <rFont val="Arial"/>
        <family val="2"/>
      </rPr>
      <t xml:space="preserve">
15/04/2024</t>
    </r>
  </si>
  <si>
    <r>
      <rPr>
        <sz val="10"/>
        <color rgb="FF000000"/>
        <rFont val="Arial"/>
        <family val="2"/>
      </rPr>
      <t xml:space="preserve">Se estableció la programación a través de la estrategia de Rendición de Cuentas que se actualizó a su versión No. 2 y se encuentra publicada en la página web y además reposa en los archivos de SharePoint del GIT Servicio Integral al Ciudadano.
Publicación en página web de la Estrategia de Rendición de Cuentas 2024: </t>
    </r>
    <r>
      <rPr>
        <sz val="10"/>
        <color rgb="FF4472C4"/>
        <rFont val="Arial"/>
        <family val="2"/>
      </rPr>
      <t>https://www.mindeporte.gov.co/control-rendicion-cuentas/rendicion-cuentas/acciones-rendicion-cuentas-2024/estrategia-rendicion-cuentas-2024</t>
    </r>
  </si>
  <si>
    <t>Se verifica la programación de las actividades de la Estrategia de Rendición de Cuentas públicada en la pagina web del Ministerio del Deporte, visible en el siguiente enlace:
https://www.mindeporte.gov.co/control-rendicion-cuentas/rendicion-cuentas/acciones-rendicion-cuentas-2024/estrategia-rendicion-cuentas-2024</t>
  </si>
  <si>
    <r>
      <t xml:space="preserve">Se evidencia que se estableció la programación institucional de espacios de rendición de cuentas vigencia 2024 en la Estrategia de Rendición de Cuentas públicada en la pagina web del Ministerio del Deporte el 20 de marzo de 204.
</t>
    </r>
    <r>
      <rPr>
        <b/>
        <sz val="10"/>
        <color theme="1"/>
        <rFont val="Arial"/>
        <family val="2"/>
      </rPr>
      <t>Evidencia:</t>
    </r>
    <r>
      <rPr>
        <sz val="10"/>
        <color theme="1"/>
        <rFont val="Arial"/>
        <family val="2"/>
      </rPr>
      <t xml:space="preserve">
https://www.mindeporte.gov.co/control-rendicion-cuentas/rendicion-cuentas/acciones-rendicion-cuentas-2024/estrategia-rendicion-cuentas-2024</t>
    </r>
  </si>
  <si>
    <t>Se verifica la programación de las actividades de la Estrategia de Rendición de Cuentas públicada en la pagina web del Ministerio del Deporte, la actividad se ejecutó en el primer cuatrimestre de la vigencia. Visible en el siguiente enlace:
https://www.mindeporte.gov.co/control-rendicion-cuentas/rendicion-cuentas/acciones-rendicion-cuentas-2024/estrategia-rendicion-cuentas-2024</t>
  </si>
  <si>
    <r>
      <t>Se evidencia que se estableció la programación institucional de espacios de rendición de cuentas vigencia 2024 en la Estrategia de Rendición de Cuentas públicada en la pagina web del Ministerio del Deporte el 20 de marzo de 2024.</t>
    </r>
    <r>
      <rPr>
        <u/>
        <sz val="10"/>
        <color theme="1"/>
        <rFont val="Arial"/>
        <family val="2"/>
      </rPr>
      <t xml:space="preserve"> La actividad se cumplió en el primer cuatrimestre de la vigencia.</t>
    </r>
    <r>
      <rPr>
        <sz val="10"/>
        <color theme="1"/>
        <rFont val="Arial"/>
        <family val="2"/>
      </rPr>
      <t xml:space="preserve">
https://www.mindeporte.gov.co/control-rendicion-cuentas/rendicion-cuentas/acciones-rendicion-cuentas-2024/estrategia-rendicion-cuentas-2024</t>
    </r>
  </si>
  <si>
    <t>Ejecutar y hacer seguimiento a la programación de espacios de rendición de cuentas durante la vigencia.</t>
  </si>
  <si>
    <t xml:space="preserve"> dos (2) informes de seguimiento a la programación de espacios de rendición de cuentas durante la vigencia.</t>
  </si>
  <si>
    <t xml:space="preserve">Número de informes de seguimiento a la programación de espacios de rendición de cuentas durante la vigencia realizados </t>
  </si>
  <si>
    <t xml:space="preserve">
15/08/2024  
09/12/2024</t>
  </si>
  <si>
    <t>El reporte se realizará posterior a la ejecución de los espaciós de rendición de cuentas.</t>
  </si>
  <si>
    <t>Los informes de seguimiento de los espacios de rendición de Cuentas estan programados para reportar en el segundo y tercer cuatrimestre, con lo reportado no es posible validar el avance de la actividad.</t>
  </si>
  <si>
    <t>Se elaboró y se publicó el primer informe de seguimiento de programación de espacios de rendición de cuentas.  Ver:  
https://www.mindeporte.gov.co/control-rendicion-cuentas/rendicion-cuentas/acciones-rendicion-cuentas-2024/informes-seguimiento</t>
  </si>
  <si>
    <t>Se verificó informe de seguimiento de programación de ejercicios de participación y rendición de cuentas, evidenciando que con corte al segundo trimestre se lleva un avance del 22% de los EPC; sin embargo, se explica en razón a que los restantes estan programados para ejecutarse en el tercer y cuarto trimestre, que representan el 78% del total de los ejercicios programados.
Se sugiere realizar un seguimiento mensual con el fin de evitar que las dependencias no reporte en los tiempos establecidos los EPC y Rendición de cuentas. Se visualiza en el siguiente enlace:
https://www.mindeporte.gov.co/control-rendicion-cuentas/rendicion-cuentas/acciones-rendicion-cuentas-2024/informes-seguimiento</t>
  </si>
  <si>
    <r>
      <t xml:space="preserve">Se evidencia que se ha ejecutado y hecho seguimiento a la programación de los Espacios de Rendición de Cuentas -EPC de la vigencia 2024, donde se emitió el primer informe de seguimiento a la programación, el cual reporta un avance del 22%. 
Dado que el 78% de los -EPC están programados para el segundo semestre y solo se tiene previsto un informe a corte 9-diciembre, se recomienda implementar un mecanismo de seguimiento continúo que permita garantizar que se desarrollen la totalidad de ejercicios previstos, con antelación suficiente para detectar oportunamente situaciones de alerta así como el cumplimiento de la programación establecida, la conservación de información y evidencias. 
</t>
    </r>
    <r>
      <rPr>
        <b/>
        <sz val="10"/>
        <color theme="1"/>
        <rFont val="Arial"/>
        <family val="2"/>
      </rPr>
      <t xml:space="preserve">Informe publicado en: </t>
    </r>
    <r>
      <rPr>
        <sz val="10"/>
        <color theme="1"/>
        <rFont val="Arial"/>
        <family val="2"/>
      </rPr>
      <t xml:space="preserve">
https://www.mindeporte.gov.co/control-rendicion-cuentas/rendicion-cuentas/acciones-rendicion-cuentas-2024/informes-seguimiento</t>
    </r>
  </si>
  <si>
    <t>Se elaboraron y publicarn los dos informes prgramados.  ver https://www.mindeporte.gov.co/control-rendicion-cuentas/rendicion-cuentas/acciones-rendicion-cuentas-2024/informes-seguimiento</t>
  </si>
  <si>
    <t>Se verificó informe de seguimiento de programación de ejercicios de participación y rendición de cuentas, evidenciando que con corte al 4 de diciembre de 2024, se lleva un avance del 31% de los EPC; sin embargo, se explica en razón a que los restantes estan programados para ejecutarse en el cuarto trimestre, que representan el 69% del total de los ejercicios programados.
Aunque se cumple con la meta propuesta de la actividad se sugiere hacer entrega de los resultados  de la programaciòn de todos los espacios de rendición de cuentas programados y en aquellos que no se cumplieron informar las razones.Se visualiza en el siguiente enlace:
https://www.mindeporte.gov.co/control-rendicion-cuentas/rendicion-cuentas/acciones-rendicion-cuentas-2024/informes-seguimiento</t>
  </si>
  <si>
    <t>Realizar consulta a los grupos de valor para la priorización de los temas sobre los cuales abordar la audiencia de rendición de cuentas.</t>
  </si>
  <si>
    <t>Una (1) consulta ciudadana realizada</t>
  </si>
  <si>
    <t>Número de consultas ciudadana realizadas</t>
  </si>
  <si>
    <r>
      <rPr>
        <strike/>
        <sz val="10"/>
        <color rgb="FF000000"/>
        <rFont val="Arial"/>
        <family val="2"/>
      </rPr>
      <t xml:space="preserve">
</t>
    </r>
    <r>
      <rPr>
        <sz val="10"/>
        <color rgb="FF000000"/>
        <rFont val="Arial"/>
        <family val="2"/>
      </rPr>
      <t>15/05/2024</t>
    </r>
  </si>
  <si>
    <t>El reporte se realizará en el periodo que corresponda a la ejecuciòn de la actividad</t>
  </si>
  <si>
    <t>La actividad de consulta ciudadana para la priorización de los temas para abordar la Audiencia de Rendición de Cuentas estan programado para reportar en el segundo cuatrimestre; con la información allegada no es posible determinar el avance de la actividad.</t>
  </si>
  <si>
    <t>El 15 de mayo se puso a disposición de la ciudadanía el ejercicio participativo para identificar los temas a priorizar para la rendición de cuentas.
https://www.mindeporte.gov.co/atencion-servicio-ciudadania/politica-institucional-atencion-servicio-ciudadania/foros-consultas-ciudadanas/foros-consultas-ciudadanas-abiertas/consulta-ciudadana-priorizacion-temas-audiencia-publica-rendicion-cuentas-2024</t>
  </si>
  <si>
    <t>Se validó publicación del 15 de mayo de 2024, en página web del Ministerio del Deporte, ejercicio de consulta ciudadana sobre priorización temas Audiencia Pública Rendición de Cuentas 2024, ejercicio que contó con la perticipación de 593 ciudadanos; quienes comentaron a cerca de los principales temas que les gustaria ver en la Audiencia publica de rendición de cuentas. Se visualiza en el siguiente enlace: 
https://www.mindeporte.gov.co/atencion-servicio-ciudadania/politica-institucional-atencion-servicio-ciudadania/foros-consultas-ciudadanas/foros-consultas-ciudadanas-abiertas/consulta-ciudadana-priorizacion-temas-audiencia-publica-rendicion-cuentas-2024</t>
  </si>
  <si>
    <r>
      <t xml:space="preserve">Se evidencia que se realizó consulta a los grupos de valor para la priorización de los temas sobre los cuales abordar la rendición de cuentas, con lo que se cumplió con la meta de realizar una consulta ciudadan el 15 de mayo de 2024, mediante la página web del Ministerio del Deporte y el cual contó con la perticipación de 593 ciudadanos. 
</t>
    </r>
    <r>
      <rPr>
        <b/>
        <sz val="10"/>
        <color theme="1"/>
        <rFont val="Arial"/>
        <family val="2"/>
      </rPr>
      <t xml:space="preserve">Consulta ciudadana realizada en: </t>
    </r>
    <r>
      <rPr>
        <sz val="10"/>
        <color theme="1"/>
        <rFont val="Arial"/>
        <family val="2"/>
      </rPr>
      <t xml:space="preserve">
https://www.mindeporte.gov.co/atencion-servicio-ciudadania/politica-institucional-atencion-servicio-ciudadania/foros-consultas-ciudadanas/foros-consultas-ciudadanas-abiertas/consulta-ciudadana-priorizacion-temas-audiencia-publica-rendicion-cuentas-2024</t>
    </r>
  </si>
  <si>
    <t>Actividad desarrollada y validada en el segundo seguimiento</t>
  </si>
  <si>
    <t>2.4</t>
  </si>
  <si>
    <t>Elaborar y publicar el informe institucional para la consulta ciudadana de la audiencia de rendición de cuentas.</t>
  </si>
  <si>
    <t>Un (1) Informe institucional para la consulta ciudadana de la audiencia de rendición de cuentas vigencia 2023 publicado.</t>
  </si>
  <si>
    <t>Número de informes institucionales vigencia 2023 publicados</t>
  </si>
  <si>
    <t>GIT Servicio Integral al Ciudadano/ Oficina Asesora de Planeación/GIT Comunicaciones</t>
  </si>
  <si>
    <t>El reporte se realizará en el periodo que corresponda.  El informe se consolidará posterior a la definición de la priorización de temas.</t>
  </si>
  <si>
    <t>La actividad de publicar informe para la consulta ciudadana de la audiencia de Rendición de Cuentas estan programado para reportar en el segundo cuatrimestre; con la información allegada no es posible determinar el avance de la actividad.</t>
  </si>
  <si>
    <t>El reporte se realizará en el seguimiento correspondiente al tercer cuatrimestre</t>
  </si>
  <si>
    <t>La actividad esta programada para el tercer cuatrimestre de la vigencia.</t>
  </si>
  <si>
    <t>No reporta avance; la actividad está programada para el tercer cuatrimestre de la vigencia.</t>
  </si>
  <si>
    <t>Se elaboró  y se puso a la disposición de la ciudadanía Informe de Rendición de Cuentas 2023- 2024. Ver https://www.mindeporte.gov.co/control-rendicion-cuentas/rendicion-cuentas/acciones-rendicion-cuentas-2024/audiencia-publica-rendicion-cuentas-1</t>
  </si>
  <si>
    <t>Se verifico informe  institucional para la consulta ciudadana de la audiencia de rendición de cuentas que fue publicado en la página web del Ministerio del Deporte el 25 de octubre de 2024. Se constató la realizaciòn de la Audiencia el 5 de noviembre de la presente vigencia. Se visualiza en el siguiente enlace:
https://www.mindeporte.gov.co/control-rendicion-cuentas/rendicion-cuentas/acciones-rendicion-cuentas-2024/audiencia-publica-rendicion-cuentas-1</t>
  </si>
  <si>
    <t>2.5</t>
  </si>
  <si>
    <t>Realizar la Audiencia Pública de Rendición de Cuentas de la Vigencia 2023-2024</t>
  </si>
  <si>
    <t>Una (1) Audiencia Pública realizada</t>
  </si>
  <si>
    <t>Número de audiencias públicas realizadas</t>
  </si>
  <si>
    <t>El reporte se realizará en el periodo que corresponda.  Se presentará propuesta a la Alta Dirección con posible fecha de realización.</t>
  </si>
  <si>
    <t>La actividad de Audiencia de Rendición de Cuentas estan programado para reportar en el segundo cuatrimestre; con la información allegada no es posible determinar el avance de la actividad.</t>
  </si>
  <si>
    <t>El 5 de noviembre de 2024 se adelantó en las instalaciones del IDRD la sesión de la audiencia de rendición de cuentas 2023-2024.  Ver Informe de Acciones de la Audiencia Pública de Rendición de Cuentas 2023-2024 en  https://www.mindeporte.gov.co/control-rendicion-cuentas/rendicion-cuentas/acciones-rendicion-cuentas-2024/audiencia-publica-rendicion-cuentas-1</t>
  </si>
  <si>
    <t>Se verifica informe de las acciones de la Audiencia de Rendición de Cuentas 2023 - 2024, donde, se señalo que la Audiencia se realizó el 5 de noviembre de 2024, con la presencia de ciudadanía y con la transmisión de las redes sociales de la entidad. Se visualiza en el siguiente enlace: 
https://www.mindeporte.gov.co/control-rendicion-cuentas/rendicion-cuentas/acciones-rendicion-cuentas-2024/audiencia-publica-rendicion-cuentas-1</t>
  </si>
  <si>
    <t>2.6</t>
  </si>
  <si>
    <t>Adelantar las acciones para solicitar la activación  del nodo del Sistema de Rendición de Cuentas</t>
  </si>
  <si>
    <r>
      <rPr>
        <strike/>
        <sz val="10"/>
        <rFont val="Arial"/>
        <family val="2"/>
      </rPr>
      <t xml:space="preserve">
</t>
    </r>
    <r>
      <rPr>
        <sz val="10"/>
        <rFont val="Arial"/>
        <family val="2"/>
      </rPr>
      <t>100% de acciones realizadas para la activación del nodo del SRC programadas y ejecutadas</t>
    </r>
  </si>
  <si>
    <t>Número de informe de acciones realizadas / Número de informes de acciones programadas</t>
  </si>
  <si>
    <r>
      <rPr>
        <strike/>
        <sz val="10"/>
        <rFont val="Arial"/>
        <family val="2"/>
      </rPr>
      <t xml:space="preserve">
</t>
    </r>
    <r>
      <rPr>
        <sz val="10"/>
        <rFont val="Arial"/>
        <family val="2"/>
      </rPr>
      <t>30/11/2024</t>
    </r>
  </si>
  <si>
    <t>El reporte se realizará en el periodo que corresponda</t>
  </si>
  <si>
    <t>Aunque se observa que la actividad de adelantar acciones para la activación del nodo de Rendición de Cuentas esta programada para el tercer cuatrimestre no es posible determinar su avance por cuanto no hay registro de las acciones adelantadas con el GIT Servicio Integral al Ciudadano corte al primer cuatrimestre de la vigencia 2024</t>
  </si>
  <si>
    <t>No obstante que la actividad esta programada para el tercer cuatrimestre de la vigencia, se requiere definir los mecanismos y temas para activar el nodo de rendición de cuentas en el Ministerio del Deporte. No se evidencia avance de la actividad.</t>
  </si>
  <si>
    <t>Se desarrollaron la totalidad de las acciones contempladas para 2024.  Ver carpeta Nodos rendición de cuentas</t>
  </si>
  <si>
    <t xml:space="preserve">Se verificó informe de las acciones para la activación de Nodos de rendición de cuentas en el Ministerio durante la vigencia 2024, se identificó que se adelantaron conco (5) acciones orientadas a la conformación del nodo y las cuales culminaron con el diligenciamiento de la ficha técnica para activar el nodo ""Juegos 
intercolegiados nacionales" seleccionado por la secretaria técnica del Comité Nacional del SNRDC.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3.%20Rendici%C3%B3n%20de%20Cuentas/2.6%20nodos%20rendici%C3%B3n%20de%20cuentas?csf=1&amp;web=1&amp;e=Y8hkW9
</t>
  </si>
  <si>
    <r>
      <t xml:space="preserve">Subcomponente 3
</t>
    </r>
    <r>
      <rPr>
        <sz val="10"/>
        <color theme="1"/>
        <rFont val="Arial"/>
        <family val="2"/>
      </rPr>
      <t>Responder a compromisos propuestos, evaluación y retroalimentación en los ejercicios de rendición de cuentas con acciones correctivas para mejora</t>
    </r>
  </si>
  <si>
    <t>Informar a la ciudadanía los avances de los  espacios de rendición de cuentas</t>
  </si>
  <si>
    <t>Publicación de (2) reportes del consolidado  de la ejecución de los espacios de rendición de cuentas</t>
  </si>
  <si>
    <t xml:space="preserve">Número de reportes del consolidado  de la ejecución de los espacios de rendición de cuentas publicados </t>
  </si>
  <si>
    <t>15/08/2024  
09/12/2024</t>
  </si>
  <si>
    <t>El reporte se realizará en el periodo que corresponda consolidando la información de ejecución de los espacios de rendición de cuentas.</t>
  </si>
  <si>
    <t>Los reportes a la ciudadania del avance de los espacios de rendición de Cuentas estan programados para reportar en el segundo y tercer cuatrimestre, con lo reportado por el GIT Servicio Integral al Ciudadano no es posible validar el avance de la actividad.</t>
  </si>
  <si>
    <t>Se verificó la publicación el 15 de mayo de 2024, informe que contiene Los reportes a la ciudadania del avance de los espacios de rendición de Cuentas, se adelantaron seis EPC que corresponden al 22% de los programados en la vigencia, los demas estan programados en el tercer y cuarto trimestre y se reportaran en un segundo informe; se visualiza en el siguiente enlace:
https://www.mindeporte.gov.co/control-rendicion-cuentas/rendicion-cuentas/acciones-rendicion-cuentas-2024/informes-seguimiento</t>
  </si>
  <si>
    <r>
      <t xml:space="preserve">Se evidencia que se ha informado a la ciudadanía los avances de los espacios de rendición de cuentas mediante la publicación de reporte del consolidado de la ejecición de los ERP el 15 de mayo de 2024. 
</t>
    </r>
    <r>
      <rPr>
        <b/>
        <sz val="10"/>
        <color theme="1"/>
        <rFont val="Arial"/>
        <family val="2"/>
      </rPr>
      <t xml:space="preserve">Reporte publicado en: </t>
    </r>
    <r>
      <rPr>
        <sz val="10"/>
        <color theme="1"/>
        <rFont val="Arial"/>
        <family val="2"/>
      </rPr>
      <t xml:space="preserve">
https://www.mindeporte.gov.co/control-rendicion-cuentas/rendicion-cuentas/acciones-rendicion-cuentas-2024/informes-seguimiento</t>
    </r>
  </si>
  <si>
    <t>Se elaboraron y publicaron los dos informes programados los cuales incluyen los reportes consolidados de los ejercicios de participación ciudadana y rendición de cuentas Ver https://www.mindeporte.gov.co/control-rendicion-cuentas/rendicion-cuentas/acciones-rendicion-cuentas-2024/informes-seguimiento</t>
  </si>
  <si>
    <t>3.3</t>
  </si>
  <si>
    <t>Elaborar y publicar el informe de acciones de la audiencia pública de rendición de cuentas 2023-2024</t>
  </si>
  <si>
    <t>Un (1) informe de acciones de la audiencia de rendición de cuentas publicado en la página web de la entidad.</t>
  </si>
  <si>
    <t>Número de informes de acciones de la audiencia de rendición de cuentas publicadas</t>
  </si>
  <si>
    <t>GIT Servicio Integral al Ciudadano/ GIT Comunicaciones</t>
  </si>
  <si>
    <t xml:space="preserve"> 15/12/2024</t>
  </si>
  <si>
    <t>El reporte se realizará en el periodo que corresponda una vez se realice la audiencia</t>
  </si>
  <si>
    <t>La actividad de  publicar el informe de acciones de la audiencia pública de rendición de cuentas 2023- 2024, esta programado para reportar en el segundo cuatrimestre; con la información allegada no es posible determinar el avance de la actividad.</t>
  </si>
  <si>
    <t>Se elaboró  y se puso a la disposición de la ciudadanía Ver Informe de Acciones de la Audiencia Pública de Rendición de Cuentas 2023-2024 en  https://www.mindeporte.gov.co/control-rendicion-cuentas/rendicion-cuentas/acciones-rendicion-cuentas-2024/audiencia-publica-rendicion-cuentas-1</t>
  </si>
  <si>
    <t>3.4</t>
  </si>
  <si>
    <t>Elaborar y publicar el Informe de rendición de cuentas de los compromisos adquiridos por el Ministerio en el marco del Acuerdo de Paz durante el 2023</t>
  </si>
  <si>
    <t>Un (1) informe de seguimiento a los Acuerdos de Paz publicado en la página web de la entidad</t>
  </si>
  <si>
    <t>Número de Informes de seguimiento a los Acuerdos de Paz realizados y publicados</t>
  </si>
  <si>
    <t>Se elaboró  Informe de rendición de cuentas de los compromisos adquiridos por el Ministerio en el marco del Acuerdo de Paz durante el 2023, que se visualiza en el siguiente enlace:</t>
  </si>
  <si>
    <t xml:space="preserve">Se verifica un (1) informe de seguimiento a los Acuerdos de Paz publicado en la página web de la entidad, visible en el siguiente enlace: </t>
  </si>
  <si>
    <r>
      <t xml:space="preserve">Se evidencia elaboración y publicación del "Informe Rendición de Cuentas del Acuerdo de Paz de la vigencia 2023", no obstante no fue posible validar la fecha de publicación y por tanto de cumplimiento. 
</t>
    </r>
    <r>
      <rPr>
        <b/>
        <sz val="10"/>
        <color theme="1"/>
        <rFont val="Arial"/>
        <family val="2"/>
      </rPr>
      <t>Evidencia:</t>
    </r>
    <r>
      <rPr>
        <sz val="10"/>
        <color theme="1"/>
        <rFont val="Arial"/>
        <family val="2"/>
      </rPr>
      <t xml:space="preserve"> 
https://www.mindeporte.gov.co/recursos_user/2024/PLANEACION/Informe_Seguimiento_Planes_Institucionales_Estrat%C3%A9gicos_Decreto_612_IV_Trimestre_2023.pdf</t>
    </r>
  </si>
  <si>
    <t>Se ejecuto la atividad en el primer cuatrimestre de la vigencia. Se publicó informe de rendición de cuentas de los compromisos adquiridos por el Ministerio en el Marco del Acuerdo de Paz. Se visualiza en el siguiente enlace:
https://www.mindeporte.gov.co/control-rendicion-cuentas/rendicion-cuentas/acciones-rendicion-cuentas-2024/informe-rendicion-cuentas-marco-del-acuerdo-paz</t>
  </si>
  <si>
    <t>Se verificó la publicación de un (1) Informe de seguimiento a los Acuerdos de Paz, que se encuentra disponible en la página web del Ministerio del Deporte. Se encuentra disponible en el siguiente enlace:
https://www.mindeporte.gov.co/control-rendicion-cuentas/rendicion-cuentas/acciones-rendicion-cuentas-2024/informe-rendicion-cuentas-marco-del-acuerdo-paz</t>
  </si>
  <si>
    <r>
      <t xml:space="preserve">Se evidencia elaboración y publicación del "Informe Rendición de Cuentas del Acuerdo de Paz de la vigencia 2023", se observa que se ajustó la publicación dejando visible la fecha de divulgación, que corresponde al 20 de marzo con lo que se actualiza el seguimiento del primer cuatrimestre, validando cumplimiento en terminos de oportunidad según la fecha programada. 
</t>
    </r>
    <r>
      <rPr>
        <b/>
        <sz val="10"/>
        <color theme="1"/>
        <rFont val="Arial"/>
        <family val="2"/>
      </rPr>
      <t xml:space="preserve">Informe publicado en: </t>
    </r>
    <r>
      <rPr>
        <sz val="10"/>
        <color theme="1"/>
        <rFont val="Arial"/>
        <family val="2"/>
      </rPr>
      <t xml:space="preserve">
https://www.mindeporte.gov.co/control-rendicion-cuentas/rendicion-cuentas/acciones-rendicion-cuentas-2024/informe-rendicion-cuentas-marco-del-acuerdo-paz</t>
    </r>
  </si>
  <si>
    <t>3.5</t>
  </si>
  <si>
    <t>Realizar la evaluación de las actividades suscritas en el componente de rendición de cuentas en el marco del seguimiento al Plan Anticorrupción y de Atención al Ciudadano 2024</t>
  </si>
  <si>
    <t>Tres (3) informes de evaluación ejecutados y publicados</t>
  </si>
  <si>
    <t>Número de Informes de evaluación realizados</t>
  </si>
  <si>
    <t>16/01/2024
16/05/2024 13/09/2024</t>
  </si>
  <si>
    <r>
      <t xml:space="preserve">Se ejecutó y publicó informe de evaluación del tercer cuatrimestre de 2023 a  las actividades suscritas en el componente de rendición de cuentas en el marco del seguimiento al Plan Anticorrupción y de Atención al Ciudadano 2024 - tercera línea de defensa, el cual fue publicado en la página web del Ministerio del Deporte dentro  de los diez (10) primeros días hábiles de 2024, es decir, el 16 de enero de la presente vigencia, para un avance de </t>
    </r>
    <r>
      <rPr>
        <b/>
        <sz val="10"/>
        <color rgb="FF000000"/>
        <rFont val="Arial"/>
        <family val="2"/>
      </rPr>
      <t>un</t>
    </r>
    <r>
      <rPr>
        <sz val="10"/>
        <color rgb="FF000000"/>
        <rFont val="Arial"/>
        <family val="2"/>
      </rPr>
      <t xml:space="preserve"> informe publicado, del total de </t>
    </r>
    <r>
      <rPr>
        <b/>
        <sz val="10"/>
        <color rgb="FF000000"/>
        <rFont val="Arial"/>
        <family val="2"/>
      </rPr>
      <t>tres</t>
    </r>
    <r>
      <rPr>
        <sz val="10"/>
        <color rgb="FF000000"/>
        <rFont val="Arial"/>
        <family val="2"/>
      </rPr>
      <t xml:space="preserve"> planeados, para un avance del 33.3%.
</t>
    </r>
    <r>
      <rPr>
        <b/>
        <sz val="10"/>
        <color rgb="FF000000"/>
        <rFont val="Arial"/>
        <family val="2"/>
      </rPr>
      <t xml:space="preserve">
Evidencia:
</t>
    </r>
    <r>
      <rPr>
        <sz val="10"/>
        <color rgb="FF000000"/>
        <rFont val="Arial"/>
        <family val="2"/>
      </rPr>
      <t xml:space="preserve">1. Informe de seguimiento y evaluación PAAC
3. Imagen publicación del informe el 16 de enero
</t>
    </r>
    <r>
      <rPr>
        <b/>
        <sz val="10"/>
        <color rgb="FF000000"/>
        <rFont val="Arial"/>
        <family val="2"/>
      </rPr>
      <t xml:space="preserve">
Link de publicación:
</t>
    </r>
    <r>
      <rPr>
        <sz val="10"/>
        <color rgb="FF000000"/>
        <rFont val="Arial"/>
        <family val="2"/>
      </rPr>
      <t xml:space="preserve">
https://www.mindeporte.gov.co/planeacion-gestion-control/modelo-integrado-planeacion-gestion/planeacion/corto-plazo-1/plan-anticorrupcion-atencion-al-ciudadano/ano-2023/seguimientos-cuatrimestrales/tercer-cuatrimestre/seguimiento-plan-anticorrupcion-atencion-al-ciudadano</t>
    </r>
  </si>
  <si>
    <t>Se evidenció un informe de seguimiento a las actividades formuladas en el componente de  Rendición de Cuentas del Plan Anticorrupción y de Atención al Ciudadano vigencia 2023, publicado en la página web del Ministerio del Deporte dentro  de los diez (10) primeros días hábiles de 2024, lo que representa un avance del 33% de ejecución de la actividad. Se encuentra disponible en el siguiente enlace:  
https://www.mindeporte.gov.co/planeacion-gestion-control/modelo-integrado-planeacion-gestion/planeacion/corto-plazo-1/plan-anticorrupcion-atencion-al-ciudadano/ano-2023/seguimientos-cuatrimestrales/tercer-cuatrimestre/seguimiento-plan-anticorrupcion-atencion-al-ciudadano</t>
  </si>
  <si>
    <r>
      <t xml:space="preserve">Se evidencia la evaluación de las actividades del PAAC - Componente rendición de cuentas, dentro del informe de seguimiento a las actividades formuladas en el componente de  Rendición de Cuentas del Plan Anticorrupción y de Atención al Ciudadano vigencia 2023, publicado en la página web del Ministerio del Deporte el 16 de enero 2024
</t>
    </r>
    <r>
      <rPr>
        <b/>
        <sz val="10"/>
        <color theme="1"/>
        <rFont val="Arial"/>
        <family val="2"/>
      </rPr>
      <t>Evidencia:</t>
    </r>
    <r>
      <rPr>
        <sz val="10"/>
        <color theme="1"/>
        <rFont val="Arial"/>
        <family val="2"/>
      </rPr>
      <t xml:space="preserve">
https://www.mindeporte.gov.co/planeacion-gestion-control/modelo-integrado-planeacion-gestion/planeacion/corto-plazo-1/plan-anticorrupcion-atencion-al-ciudadano/ano-2023/seguimientos-cuatrimestrales/tercer-cuatrimestre/seguimiento-plan-anticorrupcion-atencion-al-ciudadano</t>
    </r>
  </si>
  <si>
    <r>
      <rPr>
        <sz val="10"/>
        <color rgb="FF000000"/>
        <rFont val="Arial"/>
        <family val="2"/>
      </rPr>
      <t xml:space="preserve">Se han ejecutado y publicado dos (2) informes de evaluación a  las actividades suscritas en el componente de rendición de cuentas en el marco del seguimiento al Plan Anticorrupción y de Atención al Ciudadano 2024 - tercera línea de defensa, con publicación en la página web del Ministerio del Deporte dentro de los diez (10) primeros días hábiles.
</t>
    </r>
    <r>
      <rPr>
        <b/>
        <sz val="10"/>
        <color rgb="FF000000"/>
        <rFont val="Arial"/>
        <family val="2"/>
      </rPr>
      <t xml:space="preserve">
Evidencia:
1. </t>
    </r>
    <r>
      <rPr>
        <sz val="10"/>
        <color rgb="FF000000"/>
        <rFont val="Arial"/>
        <family val="2"/>
      </rPr>
      <t xml:space="preserve">Informe tercer cuatrimestre 2023: https://www.mindeporte.gov.co/planeacion-gestion-control/modelo-integrado-planeacion-gestion/planeacion/corto-plazo-1/plan-anticorrupcion-atencion-al-ciudadano/ano-2023/seguimientos-cuatrimestrales/tercer-cuatrimestre/seguimiento-plan-anticorrupcion-atencion-al-ciudadano
</t>
    </r>
    <r>
      <rPr>
        <b/>
        <sz val="10"/>
        <color rgb="FF000000"/>
        <rFont val="Arial"/>
        <family val="2"/>
      </rPr>
      <t>2.</t>
    </r>
    <r>
      <rPr>
        <sz val="10"/>
        <color rgb="FF000000"/>
        <rFont val="Arial"/>
        <family val="2"/>
      </rPr>
      <t xml:space="preserve"> Se carga imagen en la que se evidencia publicación el 16 de enero de 2024 denominada "3.5_OCI_Evidencia1.png"
</t>
    </r>
    <r>
      <rPr>
        <b/>
        <sz val="10"/>
        <color rgb="FF000000"/>
        <rFont val="Arial"/>
        <family val="2"/>
      </rPr>
      <t>3.</t>
    </r>
    <r>
      <rPr>
        <sz val="10"/>
        <color rgb="FF000000"/>
        <rFont val="Arial"/>
        <family val="2"/>
      </rPr>
      <t xml:space="preserve"> Informe primer trimestre 2024: https://www.mindeporte.gov.co/planeacion-gestion-control/modelo-integrado-planeacion-gestion/planeacion/corto-plazo-1/plan-anticorrupcion-atencion-al-ciudadano/ano-2024/seguimientos-cuatrimestrales-1/primer-cuatrimestre/seguimiento-plan-anticorrupcion-atencion-al-ciudadano-paac
</t>
    </r>
    <r>
      <rPr>
        <b/>
        <sz val="10"/>
        <color rgb="FF000000"/>
        <rFont val="Arial"/>
        <family val="2"/>
      </rPr>
      <t xml:space="preserve">4. </t>
    </r>
    <r>
      <rPr>
        <sz val="10"/>
        <color rgb="FF000000"/>
        <rFont val="Arial"/>
        <family val="2"/>
      </rPr>
      <t>Se carga imagen en la que se evidencia publicación el 16 de mayo de 2024 denominada "3.5_OCI_Evidencia2.png"</t>
    </r>
  </si>
  <si>
    <t>Se verificó en la página web del Ministerio del Deporte, la publicaciòn de dos (2) informes de evaluación a  las actividades suscritas en el componente de rendición de cuentas en el marco del seguimiento al Plan Anticorrupción y de Atención al Ciudadano 2024 - según lo informado por la Oficina de Control Interno en su rol de tercera línea de defensa, se logro constatar que las publicaciones se realizaron dentro de los diez (10) primeros días hábiles al  cierre del cuatrimestre en la vigencia 2024. Se evidencia la publicaciòn en los siguientes enlaces: 
https://www.mindeporte.gov.co/planeacion-gestion-control/modelo-integrado-planeacion-gestion/planeacion/corto-plazo-1/plan-anticorrupcion-atencion-al-ciudadano/ano-2023/seguimientos-cuatrimestrales/tercer-cuatrimestre/seguimiento-plan-anticorrupcion-atencion-al-ciudadano
https://www.mindeporte.gov.co/planeacion-gestion-control/modelo-integrado-planeacion-gestion/planeacion/corto-plazo-1/plan-anticorrupcion-atencion-al-ciudadano/ano-2024/seguimientos-cuatrimestrales-1/primer-cuatrimestre/seguimiento-plan-anticorrupcion-atencion-al-ciudadano-paac</t>
  </si>
  <si>
    <r>
      <t xml:space="preserve">Se observa la publicación de dos (2) informes de evaluación a  las actividades suscritas en el componente de rendición de cuentas en el marco del seguimiento al Plan Anticorrupción y de Atención al Ciudadano 2024, en la página web del Ministerio del Deporte, dentro de los diez (10) primeros días hábiles al  cierre de cada cuatrimestre. 
</t>
    </r>
    <r>
      <rPr>
        <b/>
        <sz val="10"/>
        <color theme="1"/>
        <rFont val="Arial"/>
        <family val="2"/>
      </rPr>
      <t xml:space="preserve">Informes publicados en: </t>
    </r>
    <r>
      <rPr>
        <sz val="10"/>
        <color theme="1"/>
        <rFont val="Arial"/>
        <family val="2"/>
      </rPr>
      <t xml:space="preserve">
https://www.mindeporte.gov.co/planeacion-gestion-control/modelo-integrado-planeacion-gestion/planeacion/corto-plazo-1/plan-anticorrupcion-atencion-al-ciudadano/ano-2023/seguimientos-cuatrimestrales/tercer-cuatrimestre/seguimiento-plan-anticorrupcion-atencion-al-ciudadano
https://www.mindeporte.gov.co/planeacion-gestion-control/modelo-integrado-planeacion-gestion/planeacion/corto-plazo-1/plan-anticorrupcion-atencion-al-ciudadano/ano-2024/seguimientos-cuatrimestrales-1/primer-cuatrimestre/seguimiento-plan-anticorrupcion-atencion-al-ciudadano-paac</t>
    </r>
  </si>
  <si>
    <r>
      <t xml:space="preserve">Se verificó en la página web del Ministerio del Deporte, la publicación de dos (2) informes de evaluación a  las actividades suscritas en el componente de rendición de cuentas en el marco del seguimiento al Plan Anticorrupción y de Atención al Ciudadano 2024 y un informe correspondiente al tercer cuatrimestre de la vigencia 2023. Se logro constatar que las publicaciones se realizaron dentro de los diez (10) primeros días hábiles al  cierre del cuatrimestre en la vigencia 2024. Se evidencia la publicaciòn en los siguientes enlaces: 
https://www.mindeporte.gov.co/planeacion-gestion-control/modelo-integrado-planeacion-gestion/planeacion/corto-plazo-1/plan-anticorrupcion-atencion-al-ciudadano/ano-2023/seguimientos-cuatrimestrales/tercer-cuatrimestre/seguimiento-plan-anticorrupcion-atencion-al-ciudadano
https://www.mindeporte.gov.co/planeacion-gestion-control/modelo-integrado-planeacion-gestion/planeacion/corto-plazo-1/plan-anticorrupcion-atencion-al-ciudadano/ano-2024/seguimientos-cuatrimestrales-1/primer-cuatrimestre/seguimiento-plan-anticorrupcion-atencion-al-ciudadano-paac
 https://www.mindeporte.gov.co/planeacion-gestion-control/modelo-integrado-planeacion-gestion/planeacion/corto-plazo-1/plan-anticorrupcion-atencion-al-ciudadano/ano-2024/seguimientos-cuatrimestrales-1/segundo-cuatrimestre/seguimiento-plan-anticorrupcion-atencion-al-ciudadano-paac
</t>
    </r>
    <r>
      <rPr>
        <b/>
        <sz val="10"/>
        <color theme="1"/>
        <rFont val="Arial"/>
        <family val="2"/>
      </rPr>
      <t xml:space="preserve">Nota: </t>
    </r>
    <r>
      <rPr>
        <sz val="10"/>
        <color theme="1"/>
        <rFont val="Arial"/>
        <family val="2"/>
      </rPr>
      <t>Aunque se cumplio con la meta de la actividad se desconoce si desde la Oficina de control Interno se realizó seguimiento a las actividades del componente de rendición de cuentas programadas para el tercer cuatrimestre.</t>
    </r>
  </si>
  <si>
    <t>Componente 4: Atención al Ciudadano</t>
  </si>
  <si>
    <r>
      <t xml:space="preserve">Subcomponente 1
</t>
    </r>
    <r>
      <rPr>
        <sz val="10"/>
        <color theme="1"/>
        <rFont val="Arial"/>
        <family val="2"/>
      </rPr>
      <t>Planeación estratégica del servicio al ciudadano</t>
    </r>
  </si>
  <si>
    <t xml:space="preserve"> Realizar la caracterizacion de ciudadanos, usuarios y grupos de interes del Ministerio del Deporte </t>
  </si>
  <si>
    <t>24  documentos de caracterización de ciudadanos</t>
  </si>
  <si>
    <t xml:space="preserve">Número de documentos de caracterización de ciudadanos realizados </t>
  </si>
  <si>
    <t>Dependencias y/o GIT del 
Ministerio que aplique, bajo la articulación de G.I.T Servicio Integral al Ciudadano.</t>
  </si>
  <si>
    <r>
      <rPr>
        <strike/>
        <sz val="10"/>
        <rFont val="Arial"/>
        <family val="2"/>
      </rPr>
      <t xml:space="preserve">
</t>
    </r>
    <r>
      <rPr>
        <sz val="10"/>
        <rFont val="Arial"/>
        <family val="2"/>
      </rPr>
      <t>15/08/2024</t>
    </r>
  </si>
  <si>
    <t xml:space="preserve">Desde el mes de febrero se remitió a las dependencias memorando de asunto EJERCICIO DE CARACTERIZACIÓN 2023 para informar
el  cronograma de actividades dirigidas al desarrollo de los ejercicios de caracterización en la presente vigencia, de conformidad con las fases establecidas en el procedimiento. Se reportará el resultado del trabajo realizado en el periodo que corresponde. Se adjunta listado de oficios remitidos y ejemplo de oficio </t>
  </si>
  <si>
    <t>Se observa que la actividad para reportar los ejercición de caracterización de Usuarios esta programada para el segundo cuatrimestre. no obstante se verificó avance de la actividad a través del envio de comunicaciones que contienen los lineamientos a veintiocho dependencias del Ministerio del Deporte para realizar el ejercicio de Caracterización de Usuarios vigencia 2023. Se visualiza en los siguientes enlaces: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1.1%20Ejemplo%20oficio%20EJERCICIO%20DE%20CARACTERIZACI%C3%93N%202023_1.pdf?csf=1&amp;web=1&amp;e=IOr81q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1.1%20Oficios_caracterizaci%C3%B3n%202023.xlsx?d=w6b506405afdb4160be7c223372d67d5a&amp;csf=1&amp;web=1&amp;e=SQFfSm</t>
  </si>
  <si>
    <t xml:space="preserve">No se evidencian documentos de caracterización de ciudadanos realizados. Actividad prevista para el segundo cuatrimestre.  </t>
  </si>
  <si>
    <t>Ejerecicios de caracterizacion publicados en la pagina web:  https://www.mindeporte.gov.co/atencion-servicio-ciudadania/caracterizacion-ciudadanos-usuarios-grupos-interes/caracterizacion-ciudadanos-usuarios-grupos-interes-2023</t>
  </si>
  <si>
    <t>Se verificó la públicación en el portal web del Ministeriodel Deporte,  29 informes que contienen los ejercicios de caracterización de usuarios y grupos de valor de cada una de las dependencias que se tienen identificados en la entidad. 
Se sugiere para proximos ejercicios validar la metodologia de la identificación de los usuarios y grupos de valor con las orientaciones del DAFP y si es posible unificar en un informe los grupos de valor del Ministerio del Deporte. 
Se visualiza la evidencia de los informes de Caracterización de usuarios a través del siguiente enlace:
https://www.mindeporte.gov.co/atencion-servicio-ciudadania/caracterizacion-ciudadanos-usuarios-grupos-interes/caracterizacion-ciudadanos-usuarios-grupos-interes-2023</t>
  </si>
  <si>
    <t xml:space="preserve">Se evidencia que se realizó la caracterizacion de ciudadanos, usuarios y grupos de interes del Ministerio del Deporte la cual fue piublicada en el enlace: 
https://www.mindeporte.gov.co/atencion-servicio-ciudadania/caracterizacion-ciudadanos-usuarios-grupos-interes/caracterizacion-ciudadanos-usuarios-grupos-interes-2023
No obstante, hay 29 informes por lo que se sugiere al momento de planear la meta tener en cuenta la totalidad de informes que se desarrollarán en la vigencia. </t>
  </si>
  <si>
    <t xml:space="preserve"> 
Realizar informe de las acciones adelantadas en torno a la creación de la Oficina de Relacionamiento con la Ciudadanía del Ministerio del Deporte, que sirva como insumo para el desarrollo de diagnóstico y diseño de la Oficina en el marco del proceso de Reestructuración Institucional.</t>
  </si>
  <si>
    <t>Un (1) informe entregado al Consultor Externo encargado del proceso de optimización o reestructuración Institucional</t>
  </si>
  <si>
    <t xml:space="preserve">Número de informes entregados /Número de actos informes programados </t>
  </si>
  <si>
    <t>Secretaría General-GIT Talento humano
GIT Servicio Integral al Ciudadano</t>
  </si>
  <si>
    <t>Se remitió al Departamento Administrativo de la Función Pública - DAFP la matriz de cargas del GIT de Servicio Integral al Ciudadano para que emita concepto y se pueda avanzar con el diseño de la estructuta de la Oficina de Relacionamiento con la Ciudadanía.</t>
  </si>
  <si>
    <t>Se observa que la actividad para crear la Oficina de Relacionamiento con el Ciudadano del Ministerio del Deporte esta programada para el tercer cuatrimestre, sin embargo, con lo reportado por el GIT Talento Humano se identificó el envio de correo electrónico  &lt;jsierra@funcionpublica.gov.co&gt; dirijido al DAFP cuyo asunto es "Solicitud Revisión de Cargas GIT Servicio Integral al Ciudadano Ministerio del Deporte", se puede inferir un avance en la ejecución de la actividad, aunque no ce conoce el contenido de la solicitud en razón a que la evidencia aportada es una imagen. Se puede visualizar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1.2.%20Remisi%C3%B3n%20cargas%20DAFP.pdf?csf=1&amp;web=1&amp;e=iqmPBs</t>
  </si>
  <si>
    <t xml:space="preserve">No se evidencian actos administrativos de la creación de la Oficina de Relación con el Ciudadano. Actividad prevista para el segundo cuatrimestre.  </t>
  </si>
  <si>
    <t>Se realizó mesa de trabajo entre el Departamento Administrativo de la Función Pública - DAFP y el GIT de Servicio Integral al Ciudadano para orientar la corrección y ajuste de la matriz de levantamiento de cargas del GIT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1.2%20Oficina%20de%20Relacionamiento%20con%20la%20Ciudadan%C3%ADa?csf=1&amp;web=1&amp;e=dp12ik</t>
  </si>
  <si>
    <t>Se verificó trazabilidad de correo Institucional que relaciona mesa de trabajo con el DAFP respecto de ajuste de matriz de levantamiento de Cargas del GIT Servicio Integral al Ciudadano; sin embargo no es posible establecer el avance de la actividad en tanto que, la meta seña un acto administrativo de creación de la Oficina de Relacionamiento de la Ciudadania.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1.2%20Oficina%20de%20Relacionamiento%20con%20la%20Ciudadan%C3%ADa?csf=1&amp;web=1&amp;e=dp12ik</t>
  </si>
  <si>
    <t>No se evidencia el acto administrativo de la creación de la Oficina de Relación con el Ciudadano, no obstante tiene fecha de ejecución hasta el 11/11/2024 por locual no se considera un incumplimiento de lo planteado, sin embargo, se hace salvedad de que la norma fue expedida en 2020 y el Ministerio del Deporte debe realizar las acciones necesarias a fin de dar cumplimiento al artículo 17 de la Ley 2052 de 2020.</t>
  </si>
  <si>
    <r>
      <t xml:space="preserve">Se realizó mesa de trabajo con el proveedor de contextualización del avance hasta la fecha para la Creación de la Oficina de Relacionamiento con la Ciudadanía y se entregaron los insumos requeridos por el proveedor para su analisis.
</t>
    </r>
    <r>
      <rPr>
        <b/>
        <sz val="10"/>
        <color rgb="FF000000"/>
        <rFont val="Arial"/>
        <family val="2"/>
      </rPr>
      <t xml:space="preserve">Evidencia:
</t>
    </r>
    <r>
      <rPr>
        <sz val="10"/>
        <color rgb="FF000000"/>
        <rFont val="Arial"/>
        <family val="2"/>
      </rPr>
      <t>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1.2.%20Oficina%20Relacionamiento%20con%20la%20Ciudadan%C3%ADa?csf=1&amp;web=1&amp;e=nsqBKC</t>
    </r>
  </si>
  <si>
    <t>Se verifica comunicación a través de correo electronico de 3 de diciembre de 2024, cuyo asunto es "Fichas Manual _ Reforma", con la información suministrada por el GIT Talento Humano no es posible validar la realización de informe que de cuenta de las acciones realizadas en torno a la creación de la Oficina de Relacionamiento al ciudadano del Ministerio del Deporte; no obstante que alparecer en la referida comunicación se suministro al consultor externo información de ficghas de manual de funciones para apoyar la creación de la oficina. De igual manera no es posible validar la reunión realizada el 11 deoctubre de 2024, en tanto no se tiene acta de los temas tratados en la misma. Se visualiza la evidencia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1.2.%20Oficina%20Relacionamiento%20con%20la%20Ciudadan%C3%ADa?csf=1&amp;web=1&amp;e=nsqBKC</t>
  </si>
  <si>
    <r>
      <t xml:space="preserve">Subcomponente 2
</t>
    </r>
    <r>
      <rPr>
        <sz val="10"/>
        <color theme="1"/>
        <rFont val="Arial"/>
        <family val="2"/>
      </rPr>
      <t>Fortalecimiento del talento humano al servicio del ciudadano</t>
    </r>
  </si>
  <si>
    <t>Realizar  curso de lenguaje claro a funcionarios del Ministerio.</t>
  </si>
  <si>
    <t>Un (1) curso de lenguaje claro realizado</t>
  </si>
  <si>
    <t>Curso de lenguaje claro realizado</t>
  </si>
  <si>
    <t xml:space="preserve">GIT Talento Humano </t>
  </si>
  <si>
    <t xml:space="preserve">
15/08/2024</t>
  </si>
  <si>
    <t>Se está adelantando proceso contractual para la ejecución de las acciones de formación planteadas en el PIC, en donde se contempla esta tematica</t>
  </si>
  <si>
    <t>La actividad para realizar curso de lenguaje claro a funcionarios del Ministerio. esta programada para ejecutar en el segundo cuatrimestre, con la evidencia aportada por el GIT Talento Humano se determinó un avance del 10%  correspondiente a la invitación realizada para 
presentar propuestas de entidades que ofrezca los cursos relacionados en el PIC del Ministerio del Deporte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Oficio%20Solicitud%20Propuesta%20Capacitaci%C3%B3n_Uniminuto.pdf?csf=1&amp;web=1&amp;e=shHDNX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Respuesta.pdf?csf=1&amp;web=1&amp;e=Wnv5zW</t>
  </si>
  <si>
    <t xml:space="preserve">No se evidencian soportes de la realización del curso lenguaje claro. Actividad prevista para el segundo cuatrimestre.  </t>
  </si>
  <si>
    <t>Se realizó curso en Lenguaje Claro el 9 de agosto.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2.1%20Capacitaci%C3%B3n%20Lenguaje%20Claro?csf=1&amp;web=1&amp;e=IIg6wU</t>
  </si>
  <si>
    <t>Se validó enlace de la carpeta que contiene convocatoria y soportes documentales de realización de curso de lenguaje claro de manera presencial en el Auditorio de la Villa deportiva, celebrado el 9 de agosto de 2024; se sugiere para proximas capacitaciones ampliar la intensidad horaria del curso en razón a que se evidenció una duración de 4 horas.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2.1%20Capacitaci%C3%B3n%20Lenguaje%20Claro?csf=1&amp;web=1&amp;e=IIg6wU</t>
  </si>
  <si>
    <r>
      <t xml:space="preserve">Se evidencia realización de curso presencial de lenguaje claro realizado en el Auditorio de la Villa Deportiva el 9 de agosto de 2024. 
Se recomienda realizar la convocatoria con una mayor antelación, así como implementar mecanismos que incentiven la participación de los funcionarios toda vez que el nivel de participación fue bajo vs la planta de personal (16 asistentes). 
</t>
    </r>
    <r>
      <rPr>
        <b/>
        <sz val="10"/>
        <color theme="1"/>
        <rFont val="Arial"/>
        <family val="2"/>
      </rPr>
      <t>Soportes:</t>
    </r>
    <r>
      <rPr>
        <sz val="10"/>
        <color theme="1"/>
        <rFont val="Arial"/>
        <family val="2"/>
      </rPr>
      <t xml:space="preserve"> lista de asistencia y convocatoria, observadas en el sitio de SharePoint compartida por la Oficina Asesora de Planeación, denominada </t>
    </r>
    <r>
      <rPr>
        <i/>
        <sz val="10"/>
        <color theme="1"/>
        <rFont val="Arial"/>
        <family val="2"/>
      </rPr>
      <t>"4. Segundo seguimiento Plan Anticorrupción y de Atención al Ciudadano 2024"</t>
    </r>
    <r>
      <rPr>
        <sz val="10"/>
        <color theme="1"/>
        <rFont val="Arial"/>
        <family val="2"/>
      </rPr>
      <t xml:space="preserve">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</si>
  <si>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r>
      <t xml:space="preserve">La actividad se realizó para el segundo cuatrimestre de la vigencia
</t>
    </r>
    <r>
      <rPr>
        <b/>
        <sz val="10"/>
        <color rgb="FF000000"/>
        <rFont val="Arial"/>
        <family val="2"/>
      </rPr>
      <t xml:space="preserve">Evidencia:
</t>
    </r>
    <r>
      <rPr>
        <sz val="10"/>
        <color rgb="FF000000"/>
        <rFont val="Arial"/>
        <family val="2"/>
      </rPr>
      <t>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2.1.%20Curso%20de%20Lenguaje%20Claro?csf=1&amp;web=1&amp;e=2AdEtZ</t>
    </r>
  </si>
  <si>
    <t>Se verifica convocatoria a curso de lenguaje claro mediante pieza grafica publicada en el correo institucional y presentación del curso de Leguaje Claro que se desarrollo el 9 de agosto de 2024, en el marco del Plan Institucional de capacitación, con la participación de 16 colaboradores del Ministerio. Se visualiza la evidencia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2.1.%20Curso%20de%20Lenguaje%20Claro?csf=1&amp;web=1&amp;e=2AdEtZ</t>
  </si>
  <si>
    <t>Formar a los funcionarios en Lengua de Señas Colombiana, con el propósito de desarrollar destrezas y habilidades para contribuir a una atención inclusiva</t>
  </si>
  <si>
    <t>Un (1) curso de lengua de señas realizado</t>
  </si>
  <si>
    <t>Número de cursos de lengua de señas realizados</t>
  </si>
  <si>
    <t>GIT Talento Humano</t>
  </si>
  <si>
    <t>La actividad para formar a los funcionarios en Lengua de Señas Colombiana. esta programada para ejecutar en el tercer cuatrimestre, con la evidencia aportada por el GIT Talento Humano se determinó un avance del 10%  correspondiente a la invitación realizada para 
presentación de propuestas por parte de entidades que ofrecen los cursos relacionados en el PIC del Ministerio del Deporte 2024.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Oficio%20Solicitud%20Propuesta%20Capacitaci%C3%B3n_Uniminuto.pdf?csf=1&amp;web=1&amp;e=rwIhgh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Respuesta.pdf?csf=1&amp;web=1&amp;e=Wnv5zW</t>
  </si>
  <si>
    <t xml:space="preserve">No se evidencian soportes de la realización del curso lenguaje de señas. Actividad prevista para el tercer cuatrimestre.  </t>
  </si>
  <si>
    <t>Se contempla la realización del curso en el mes de octubre, de acuerdo a lo previsto en el cronograma entegado al proveedor que desarrollará las capacitaciones</t>
  </si>
  <si>
    <t>La actividad esta programada para ejecutarse en el tercer cuatrimestre de la vigencia.</t>
  </si>
  <si>
    <t>Se gestionó el proceso contractual para el desarrollo de dicha capacitación, sin embargo, en la vigencia no se logró ejecutar por demoras en la contratación</t>
  </si>
  <si>
    <t>No se evidencian soportes de la realización del curso lenguaje de señas.</t>
  </si>
  <si>
    <t xml:space="preserve">
Fortalecer las competencias del Talento Humano frente al Servicio al Ciudadano e integridad en lo público.</t>
  </si>
  <si>
    <t>Dos (2) capacitaciones en Servicio al Ciudadano e integridad en lo público realizadas</t>
  </si>
  <si>
    <t>Número de capacitaciones  realizadas</t>
  </si>
  <si>
    <t>30/06/2024 30/11/2024</t>
  </si>
  <si>
    <t>Una vez realizado el lanzamiento y socialización del Código de Integridad el día 6 y 7 de mayo, se citará mesa de trabajo con SIC para establecer fechas y metodologías de las capacitaciones, como está establecido también en el PIC</t>
  </si>
  <si>
    <t xml:space="preserve">La actividad para fortalecer las competencias del Talento Humano frente al Servicio al Ciudadano, esta programada para ejecutar en el segundo y tercer cuatrimestre, con la evidencia aportada por el GIT Talento Humano no es posible determinar el avance en la ejecución de la actividad. </t>
  </si>
  <si>
    <t xml:space="preserve">No se evidencian soportes de la realización de capacitaciones en Servicio al Ciudadano e integridad en lo Público. Actividad prevista para el tercer cuatrimestre.  </t>
  </si>
  <si>
    <t>Se realizó evento de lanzamiento del código de integridad en el mes de mayo. 
De igual forma, en el marco de la celebración del Servidor Público, se generó una charla respecto a servicio e integridad.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2.3%20Fortalecimiento%20de%20Competencias?csf=1&amp;web=1&amp;e=rcxkYC</t>
  </si>
  <si>
    <t>Se verificó la realización de jornadas de socialización del Código de Integridad y de capacitación en marco de la celebración del Servidor Público, que evidencia el fortalecimiento de las competencias de los servidores frente a la integridad de lo publico, con las evidencias aportadas no es posible validar si en las capacitación se fortaleció el Servicio al Ciudadano por lo que se sugiere entregar un informe que de cuente de los temas trabajados en las jornadas de capacitación asociados a esta tematica. Se visualiza en el siguiente enlace la evidencias: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2.3%20Fortalecimiento%20de%20Competencias?csf=1&amp;web=1&amp;e=rcxkYC</t>
  </si>
  <si>
    <r>
      <t xml:space="preserve">Se evidencia la realización de jornadas de capacitación denominada "World café - socialización Código de Integridad en mayo, con lo que se realiza el fortalecimiento de competencias con respecto a Integridad en lo Público.   
Se evidencian soportes de realización de jornada de capacitación denominada "Charla " Lo que de verdad importa"" en el marco de la celebración del Día del Servidor Público, en la cual se abordó Las 3 reglas fundamentales del </t>
    </r>
    <r>
      <rPr>
        <u/>
        <sz val="10"/>
        <color theme="1"/>
        <rFont val="Arial"/>
        <family val="2"/>
      </rPr>
      <t>Servir</t>
    </r>
    <r>
      <rPr>
        <sz val="10"/>
        <color theme="1"/>
        <rFont val="Arial"/>
        <family val="2"/>
      </rPr>
      <t xml:space="preserve"> y la conceptualización de ¿Qué es servir? y valores asociados al servicio. 
</t>
    </r>
    <r>
      <rPr>
        <b/>
        <sz val="10"/>
        <color theme="1"/>
        <rFont val="Arial"/>
        <family val="2"/>
      </rPr>
      <t>Soportes</t>
    </r>
    <r>
      <rPr>
        <sz val="10"/>
        <color theme="1"/>
        <rFont val="Arial"/>
        <family val="2"/>
      </rPr>
      <t xml:space="preserve">: listas de asistencia y PPT, observadas en el sitio de SharePoint compartida por la Oficina Asesora de Planeación, denominada </t>
    </r>
    <r>
      <rPr>
        <i/>
        <sz val="10"/>
        <color theme="1"/>
        <rFont val="Arial"/>
        <family val="2"/>
      </rPr>
      <t>"4. Segundo seguimiento Plan Anticorrupción y de Atención al Ciudadano 2024"</t>
    </r>
    <r>
      <rPr>
        <sz val="10"/>
        <color theme="1"/>
        <rFont val="Arial"/>
        <family val="2"/>
      </rPr>
      <t xml:space="preserve">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</si>
  <si>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r>
      <t xml:space="preserve">Se dió cumplimiento en el segundo cuatrimestre de la vigencia
</t>
    </r>
    <r>
      <rPr>
        <b/>
        <sz val="10"/>
        <color rgb="FF000000"/>
        <rFont val="Arial"/>
        <family val="2"/>
      </rPr>
      <t xml:space="preserve">Evidencia:
</t>
    </r>
    <r>
      <rPr>
        <sz val="10"/>
        <color rgb="FF000000"/>
        <rFont val="Arial"/>
        <family val="2"/>
      </rPr>
      <t>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2.3%20Fortalecimiento%20de%20Competencias?csf=1&amp;web=1&amp;e=EPFKiz</t>
    </r>
  </si>
  <si>
    <t>Se verificó la realización de jornadas de socialización del Código de Integridad y de capacitación en marco de la celebración del Servidor Público, que evidencia el fortalecimiento de las competencias de los servidores frente a la integridad de lo publico.
Se validó presentaciónde las jornadas de capacitación denominadas "World café - socialización Código de Integridad en mayo, asociadas al fortalecimiento de competencias para afianzar la Integridad en lo Público.   
Se evidencian soportes de realización de jornada de capacitación denominada "Charla " Lo que de verdad importa"" en el marco de la celebración del Día del Servidor Público, con la participación de cincuenta y tres (53) colaboradores, se realizó la actividad en el mes de agosto de la presente vigencia. Se visualiza la evidencia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2.3%20Fortalecimiento%20de%20Competencias?csf=1&amp;web=1&amp;e=EPFKiz</t>
  </si>
  <si>
    <t>Entregar incentivos especiales para el personal de servicio al ciudadano, de acuerdo con lo previsto en el marco normativo vigente y en el plan de incentivos.</t>
  </si>
  <si>
    <t>Una (1) entrega de Incentivos para el personal de servicio al ciudadano de acuerdo al Plan de Estímulos e incentivos 2024</t>
  </si>
  <si>
    <t>Número de entregas de Incentivos para el personal de servicio al ciudadano realizadas</t>
  </si>
  <si>
    <t>De acuerdo con lo conversado en la primera reunión, se solicitó mesa de trabajo para definir criterios de reconocimiento a los funcionarios que se destaquen por su servicio al ciudadano. En espera de establecer nuevamente la fecha.</t>
  </si>
  <si>
    <t>Se observa solicitud de mesa de trabajo para definir criterios de reconocimiento a los funcionarios que se destaquen por su servicio al ciudadano en la evidencia se propone una fecha y con la evidencia aportada no es posible determinar los resultados de la mesa de trabajo y si en efecto se realizó o si se reprogramo.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2.4.%20Solicitud%20de%20mesa%20de%20trabajo%20Incentivos.pdf?csf=1&amp;web=1&amp;e=hJp1iM</t>
  </si>
  <si>
    <t xml:space="preserve">No obstante que la actividad esta programada para ejecutar en el tercer cuatrimestre de la vigencia, se informó por parte del GIT Talento Humano que se asignó el presupuesto del incentivo por parte del GIT Talento Humano y se adelanto mesa de trabajo con GIT Servicio al Ciudadano para definir criterios para seleccionar servidores que cumplan en otras dependencias con este Rol. </t>
  </si>
  <si>
    <t xml:space="preserve">No se evidencian soportes de la entrega de incentivos para el personal de servicio al ciudadano de acuerdo con el plan de estímulos e incentivos 2024. Actividad prevista para el tercer cuatrimestre.  </t>
  </si>
  <si>
    <r>
      <rPr>
        <sz val="10"/>
        <color rgb="FF000000"/>
        <rFont val="Arial"/>
        <family val="2"/>
      </rPr>
      <t xml:space="preserve">Se realizó la entrega de incentivos a los colaboradores adscritos al GIT Servicio Integral al Ciudadano 
De igual forma, se extendió el beneficio a las demás áreas a través del concurso a las mejores prácticas de atención al ciudadano.
</t>
    </r>
    <r>
      <rPr>
        <b/>
        <sz val="10"/>
        <color rgb="FF000000"/>
        <rFont val="Arial"/>
        <family val="2"/>
      </rPr>
      <t xml:space="preserve">Evidencia:
</t>
    </r>
    <r>
      <rPr>
        <sz val="10"/>
        <color rgb="FF000000"/>
        <rFont val="Arial"/>
        <family val="2"/>
      </rPr>
      <t>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2.4%20Incentivos%20Servicio%20Integral%20al%20Ciudadano?csf=1&amp;web=1&amp;e=TUThrk</t>
    </r>
  </si>
  <si>
    <t>Se verificó documento que contiene reglamento del concurso denominado "Premios a las mejores prácticas en el relacionamiento con la ciudadanía" actividad realizada en conjunto entre el GIT Talento Humano y GIT Servicio Integral al Ciudadano, mediante la cual, se reconoce las buenas prácticas de atención al Ciudadano y registro fotográfico, en donde se otorga un incentivo a los colaboradores adscritos al GIT Servicio Integral al Ciudadano y los ganadores del concurso en la categoria individual y grupal. Se visualiza la evidencia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2.4%20Incentivos%20Servicio%20Integral%20al%20Ciudadano?csf=1&amp;web=1&amp;e=TUThrk</t>
  </si>
  <si>
    <t>Dos (2) actividades de capacitación</t>
  </si>
  <si>
    <t xml:space="preserve">Número de actividades de capacitación ejecutadas </t>
  </si>
  <si>
    <t xml:space="preserve">
15/08/2024
 30/11/2024</t>
  </si>
  <si>
    <t>La actividad para realizar  capacitaciones en torno a la  cualificación para la comunicación y atención a personas con discapacidad, se programamó para ejecutar en el segundo y tercer cuatrimestre, con la evidencia aportada por el GIT Talento Humano se determinó un avance del 10%  correspondiente a la invitación realizada para 
validado a través de presentación de propuestas por parte de entidades que ofrecen los cursos relacionados en el PIC del Ministerio del Deporte 2024. Se visualiza en los siguientes enlaces: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Oficio%20Solicitud%20Propuesta%20Capacitaci%C3%B3n_Uniminuto.pdf?csf=1&amp;web=1&amp;e=rwIhgh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2.1-2.2-2.5%20Respuesta.pdf?csf=1&amp;web=1&amp;e=Wnv5zW</t>
  </si>
  <si>
    <t xml:space="preserve">No se evidencian soportes de la realización de capacitaciones en torno a la  cualificación para la comunicación y atención a personas con discapacidad . Actividad prevista para el segundo y tercer cuatrimestre.  </t>
  </si>
  <si>
    <t>Se realizó actividad en el marco del desarrollo de la Capacitación Lenguaje Claro.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2.5%20Capacitaci%C3%B3n%20Comunicaci%C3%B3n%20Personas%20con%20Discapacidad?csf=1&amp;web=1&amp;e=zzDjY5</t>
  </si>
  <si>
    <t>Se validó enlace de la carpeta que contiene convocatoria y soportes documentales de realización de curso de lenguaje claro de manera presencial en el Auditorio de la Villa deportiva, celebrado el 9 de agosto de 2024; con la evidencia aportada no es posible establecer el avance de cualificación a servidores publicos para la tención a personas con discapacidad, se recomienda relacionar los temas abordados en la jornada de capacitación del 9 de agosto mediante informe o material de apoyo utilizado en la capacitación.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2.5%20Capacitaci%C3%B3n%20Comunicaci%C3%B3n%20Personas%20con%20Discapacidad?csf=1&amp;web=1&amp;e=zzDjY5</t>
  </si>
  <si>
    <r>
      <t xml:space="preserve">Se entregó como evidencia la misma capacitación con la que se reportó cumplimiento de  la acción 2.1 orientada a "Realizar  curso de lenguaje claro a funcionarios del Ministerio" con lo que no es posible validar el cumplimiento de la realización de capacitaciones en torno a la cualificación para la comunicación y atención a personas con discapacidad, con lo que se incumple la jornada prevista a corte 15/08/2024.  
</t>
    </r>
    <r>
      <rPr>
        <b/>
        <sz val="10"/>
        <color theme="1"/>
        <rFont val="Arial"/>
        <family val="2"/>
      </rPr>
      <t>Soportes:</t>
    </r>
    <r>
      <rPr>
        <sz val="10"/>
        <color theme="1"/>
        <rFont val="Arial"/>
        <family val="2"/>
      </rPr>
      <t xml:space="preserve"> lista de asistencia, observadas en el sitio de SharePoint compartida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</si>
  <si>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No se evidencian soportes de realización de la capacitación para la cualificación en torno a la comunicación y atención a personas con discapacidad.</t>
  </si>
  <si>
    <r>
      <t xml:space="preserve">Subcomponente 3
</t>
    </r>
    <r>
      <rPr>
        <sz val="10"/>
        <color theme="1"/>
        <rFont val="Arial"/>
        <family val="2"/>
      </rPr>
      <t>Gestión de relacionamiento con los ciudadanos</t>
    </r>
  </si>
  <si>
    <t>Implementar mejoras al sistema GESDOC que contribuya  a la adecuada gestión y seguimiento de peticiones, quejas, reclamos  denuncias, trámites y OPAS</t>
  </si>
  <si>
    <t>Una (1)mejora en GESDOC  implementada</t>
  </si>
  <si>
    <t>Número de mejoras en GESDOC implementadas</t>
  </si>
  <si>
    <t>GIT TICS</t>
  </si>
  <si>
    <t>Se implemento el correo certificado en GESDOC para las notificaciones de actos administrativos (resoluciones) de las siguientes dependencias: Secretaria General. Oficina de Control Interno Disciplinario, Dirección de Inspeccion Vigitancia y Control y sus grupos internos, Direccion de Fomento y Desarrollo, Direccion de Posicionamiento y Liderazgo Deportivo, Oficina Juridica</t>
  </si>
  <si>
    <t>Se verifica implementación de mejora en el aplicativo GESDOC para las notificaciones de actos administrativos (resoluciones) de las siguientes dependencias: Secretaria General. Oficina de Control Interno Disciplinario, Dirección de Inspeccion Vigitancia y Control y sus grupos internos, Direccion de Fomento y Desarrollo, Direccion de Posicionamiento y Liderazgo Deportivo, Oficina Juridica, se visualiza capacitación en el siguiente enlace:
https://coldeportes.sharepoint.com/sites/IntranetInstitucional/_layouts/15/stream.aspx?id=%2Fsites%2FIntranetInstitucional%2FDocumentos%20compartidos%2FG%2EI%2ET%2E%20Tecnolog%C3%ADas%20de%20la%20Informaci%C3%B3n%20y%20las%20Comunicaciones%2FCapacitaci%C3%B3n%20GESDOC%2FCapitulo%208%20Correo%20Certificado%2Emp4&amp;nav=eyJwbGF5YmFja09wdGlvbnMiOnsic3RhcnRUaW1lSW5TZWNvbmRzIjo0LjAxMTc1N319&amp;ct=1714152815702&amp;or=OWA%2DNT%2DMail&amp;cid=8203ed02%2Db3d5%2Df718%2Dabe9%2Dc8e667b7790c&amp;ga=1&amp;referrer=StreamWebApp%2EWeb&amp;referrerScenario=AddressBarCopied%2Eview</t>
  </si>
  <si>
    <r>
      <t xml:space="preserve">Se evidencia la implementación de una mejora en GESDOC consistente en el proceso de notificación de actos administrativos (resoluciones) de las dependencias: Secretaria General. Oficina de Control Interno Disciplinario, Dirección de Inspeccion Vigitancia y Control y sus grupos internos, Direccion de Fomento y Desarrollo, Direccion de Posicionamiento y Liderazgo Deportivo, Oficina Juridica. 
</t>
    </r>
    <r>
      <rPr>
        <b/>
        <sz val="10"/>
        <color theme="1"/>
        <rFont val="Arial"/>
        <family val="2"/>
      </rPr>
      <t>Evidencia:</t>
    </r>
    <r>
      <rPr>
        <sz val="10"/>
        <color theme="1"/>
        <rFont val="Arial"/>
        <family val="2"/>
      </rPr>
      <t xml:space="preserve">
GESDOC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</si>
  <si>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t>La implementación de la mejora se completó en el primer cuatrimestre de 2024.</t>
  </si>
  <si>
    <t>Se verifica implementación de mejora en el aplicativo GESDOC para las notificaciones de actos administrativos (Resoluciones), la actividad se ejecutó en el primer cuatrimestre de la vigencia. Se visualiza capacitación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3.1%20CorreoCertificado.pdf?csf=1&amp;web=1&amp;e=kceB5w</t>
  </si>
  <si>
    <r>
      <t xml:space="preserve">Se evidencia la implementación de una mejora en GESDOC consistente en el proceso de notificación de actos administrativos (resoluciones) de las dependencias: Secretaria General. Oficina de Control Interno Disciplinario, Dirección de Inspeccion Vigitancia y Control y sus grupos internos, Direccion de Fomento y Desarrollo, Direccion de Posicionamiento y Liderazgo Deportivo, Oficina Juridica.  </t>
    </r>
    <r>
      <rPr>
        <u/>
        <sz val="10"/>
        <color theme="1"/>
        <rFont val="Arial"/>
        <family val="2"/>
      </rPr>
      <t>La actividad se cumplió en el primer cuatrimestre de la vigencia.</t>
    </r>
  </si>
  <si>
    <t>Se verifica implementación de mejora en el aplicativo GESDOC para las notificaciones de actos administrativos (Resoluciones), la actividad se ejecutó en el primer cuatrimestre de la vigencia. Se visualiza capacitación en el siguiente enlace: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3.1%20CorreoCertificado.pdf?csf=1&amp;web=1&amp;e=AUmJGw</t>
  </si>
  <si>
    <t xml:space="preserve">Implementar CHATBOT que facilite la interaccíón con la ciudadania. </t>
  </si>
  <si>
    <r>
      <t>Un (1)</t>
    </r>
    <r>
      <rPr>
        <strike/>
        <sz val="10"/>
        <rFont val="Arial"/>
        <family val="2"/>
      </rPr>
      <t xml:space="preserve"> </t>
    </r>
    <r>
      <rPr>
        <sz val="10"/>
        <rFont val="Arial"/>
        <family val="2"/>
      </rPr>
      <t xml:space="preserve">CHATBOT </t>
    </r>
  </si>
  <si>
    <t>CHATBOT implementado</t>
  </si>
  <si>
    <t>Se implemento el Chatbot de acuerdo a los requerimientos del GIT Servicio al Ciudadano, se realizaron las capacitacions tecnicas y de usuario y se inicio la campaña de expectativa.  Se esta implementando el llamado del Chatbot desde el portal del Ministerio del Deporte.  Esta proyectado lanzar el 26 de abril.</t>
  </si>
  <si>
    <t>Se observa acta de entrega a satisfación del desarrollo CHAT BOT para el Ministerio del Deporte, con fecha de suscripción de 19 de abril de 2024, se encuentra en la fase de implementación con fecha de lanzamiento de 26 de abril de 2024. Se visualiza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3.2%20Chatbot?csf=1&amp;web=1&amp;e=19c9GD</t>
  </si>
  <si>
    <r>
      <t xml:space="preserve">Se anexa acta de entrega a satisfación del desarrollo CHAT BOT para el Ministerio del Deporte, con fecha de suscripción de 19 de abril de 2024, no obstante no se observa el CHATBOT implementado en la página web www.mindeporte.gov.co donde solo hay un botón a chat con agente. No se encuentra el enlace a "Atletica"
</t>
    </r>
    <r>
      <rPr>
        <b/>
        <sz val="10"/>
        <color theme="1"/>
        <rFont val="Arial"/>
        <family val="2"/>
      </rPr>
      <t>Evidencia:</t>
    </r>
    <r>
      <rPr>
        <sz val="10"/>
        <color theme="1"/>
        <rFont val="Arial"/>
        <family val="2"/>
      </rPr>
      <t xml:space="preserve">
www.mindeporte.gov.co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</si>
  <si>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r>
      <t xml:space="preserve">Se implementó y se puso en producción al público el desarrollo CHAT BOT en el portal del Ministerio del Deporte; los agentes de servicio están atendiendo las solicitudes de ciudadanos recibidas a través del Chatbot en el horario dispuesto por la entidad para su operación.
Evidencia: </t>
    </r>
    <r>
      <rPr>
        <u/>
        <sz val="10"/>
        <color rgb="FF000000"/>
        <rFont val="Arial"/>
        <family val="2"/>
      </rPr>
      <t>https://www.mindeporte.gov.co</t>
    </r>
    <r>
      <rPr>
        <sz val="10"/>
        <color rgb="FF000000"/>
        <rFont val="Arial"/>
        <family val="2"/>
      </rPr>
      <t xml:space="preserve"> a través del Widget "</t>
    </r>
    <r>
      <rPr>
        <i/>
        <sz val="10"/>
        <color rgb="FF000000"/>
        <rFont val="Arial"/>
        <family val="2"/>
      </rPr>
      <t>Pregúntame. Soy Atlética!</t>
    </r>
    <r>
      <rPr>
        <sz val="10"/>
        <color rgb="FF000000"/>
        <rFont val="Arial"/>
        <family val="2"/>
      </rPr>
      <t>" desplegado en la parte inferior derecha en todas las páginas del portal web de Mindeporte.</t>
    </r>
  </si>
  <si>
    <t>Se verifica implementación CHAT BOT en el portal del Ministerio del Deporte; sin embargo, cuando se realizó prueba de funcionamiento se evidenció una posible barrera a la ciudadadina en razón a que al comunicarse através de la herramiento no se encontro respuesta a la pregunta ¿Quien define la politica publica para el Deporte en colombia? y remite a comunicarse con un agente humano. con solicitud de algunos datos, como se muestra en la Imagen:
No obstante, lo anterior, si es posible interacturar con la herramienta desde el Portal web del Ministerio del Deporte, se visualiza en https://www.mindeporte.gov.co a través del Widget "Pregúntame. Soy Atlética!" desplegado en la parte inferior derecha en todas las páginas del portal web de Mindeporte.</t>
  </si>
  <si>
    <t xml:space="preserve">Se realizaron pruebas en fechas 2, 4, 10 y 13 de septiembre, no obstante no fue posible acceder al CHATBOT, pese a que en la URL https://www.mindeporte.gov.co/atencion-servicio-ciudadania/canales-atencion/chatbot-atletica-1 se describe que está funcionamiento.
Dada la fecha programada no se reporta incumplimiento, no obstante, se recomienda validar que el CHATBOT funcione de forma continua, en distintos equipos, dispositivos y navegadores, garantizando la fácil interacción con la ciudadanía.  </t>
  </si>
  <si>
    <t xml:space="preserve">Se realiza prueba el 9 de diciembre 2024 en www.mindeporte.gov.co y se valido su correcto funcionamiento
</t>
  </si>
  <si>
    <t xml:space="preserve">Se verifica implementación CHAT BOT en el portal del Ministerio del Deporte; con verificaciòn el 20/12/2024, sin embargo, cuando se realizó prueba de funcionamiento se evidenció una posible barrera a la ciudadadina en razón a que al comunicarse através de la herramiento no se encontro respuesta efectiva a la pregunta ¿cual es la extenciòn telefonica del despacho de la ministra del deporte? indicando que siente no haber podido ayudar y no lo remite a comunicarse con un colaborador de la entidad que pueda contestar el interrogante, como se muestra en la Imagen:
</t>
  </si>
  <si>
    <t xml:space="preserve">Implementar módulo de caracterización de usuarios </t>
  </si>
  <si>
    <t>Un (1) módulo de caracterización de usuarios    implementada</t>
  </si>
  <si>
    <r>
      <t>módulo de caracterización  implementadas</t>
    </r>
    <r>
      <rPr>
        <strike/>
        <sz val="10"/>
        <rFont val="Arial"/>
        <family val="2"/>
      </rPr>
      <t xml:space="preserve"> </t>
    </r>
  </si>
  <si>
    <t>Se realizaron los ajustes solicitados por el GIT Servicio Integral al Ciudadano al modulo de Caracterizacion de usuarios, se desplego el modulo en la intranet del Ministerio del Deporte.  Para agendamiento virtual se estan realizando ajustes.</t>
  </si>
  <si>
    <t>Se valida en la intranet que esta alojado módulo Caracterización de usuarios, se encuentra en fase de pruebas y ajustes para desplegar el agendamiento de citas presenciales y Caracterización de Usuariaos. se encuentra disponible en el siguiente enlace: 
https://coldeportes.sharepoint.com/sites/IntranetInstitucional/SitePages/siseg.aspx?csf=1&amp;web=1&amp;e=yEyJq1</t>
  </si>
  <si>
    <r>
      <t xml:space="preserve">No se tiene el módulo de caracterización de usuarios implementado; se evidencia fase de pruebas y ajustes para desplegar el agendamiento de citas presenciales y Caracterización de Usuarios.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</si>
  <si>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t>Se realizaron ajustes solicitados por los usuarios; se realizó capacitación, se programó lanzamiento para el 2 de septiembre de 2024.</t>
  </si>
  <si>
    <t>Se valida módulo en el aplicativo SISEG de caracterización de usuarios para entrar en operación a partir de 2 de septiembre de 2024, no esposible balidad la operabilidad del sistema porque no se cuenta con el rol para el usuario feserrano; sin embargo se logro acceso al siguiente link y se verifica la existencia del módulo. Se visualiza en: 
https://siseg.mindeporte.gov.co/athena/Caracterizacion_admin/menu.php</t>
  </si>
  <si>
    <r>
      <t xml:space="preserve">Se evidencia opción de acceso a un denominado "Gestión Caracterización de Usuarios", no obstante, al ingresar al iniciar sesión con el usuario mrianon no se evidencia implementado con ninguna funcionalidad. 
</t>
    </r>
    <r>
      <rPr>
        <b/>
        <sz val="10"/>
        <color theme="1"/>
        <rFont val="Arial"/>
        <family val="2"/>
      </rPr>
      <t>Enlace de acceso:</t>
    </r>
    <r>
      <rPr>
        <sz val="10"/>
        <color theme="1"/>
        <rFont val="Arial"/>
        <family val="2"/>
      </rPr>
      <t xml:space="preserve">
https://siseg.mindeporte.gov.co/athena/Caracterizacion_admin/menu.php
Dada la fecha programada no se reporta incumplimiento, no obstante, se recomienda validar la operatividad del módulo ya que según el reporte de primera línea estaría en funcionamiento el 2 de septiembre y se realizaron pruebas hasta el día 13 de septiembre sin evidenciar su funcionamiento.</t>
    </r>
  </si>
  <si>
    <t>Modulo en producción, se brindo capacitación al grupo de servicio al ciudadano en su manejo y las áreas invlucradas en agendamiento de citas</t>
  </si>
  <si>
    <t>Se valida módulo en el aplicativo SISEG de caracterización de usuarios al ingresar con el usuario feserrano, no es posible validar la operabilidad del sistema porque no se cuenta con el rol para el usuario. Se visualiza en el siguiente enlace:
https://siseg.mindeporte.gov.co/athena/Caracterizacion_admin/login.php</t>
  </si>
  <si>
    <t>Realizar talleres para el uso de herramientas de innovación que permita mejorar la solución de problemas de la entidad con sus grupos de valor.</t>
  </si>
  <si>
    <t>Tres  (3) talleres</t>
  </si>
  <si>
    <t>Cantidad de talleres realizados</t>
  </si>
  <si>
    <t>Oficina Asesora de Planeación/ GIT Gestión de Conocimiento</t>
  </si>
  <si>
    <t xml:space="preserve">
30/11/2024</t>
  </si>
  <si>
    <t>Se realizaron cuatro talleres con los colaboradores del Ministerio:
1. Socialización circular 1212 del 2023 dirigida a supervisores y contratistas, con archivo de información soportes procesos contractuales.
2. Taller fundamentos de la innovación dictado por el experto, Doctor Sergio Chica docente ESAP; en el que se brinda una contextualización y herramientas practicas para identificar los tipos de innovación 
3. Taller hexágono de la Innovación pública se realiza taller práctico con la utilización de aplicaciones gratuitas  que facilitan la construcción de redes del conocimiento institucional 
4.  Modelos y Gesión del conocimiento, se brindan estrategias y herramientas que faciliten la implementación de la política de la Gestión del Conococimiento e innovación. Las evidencias se encuentras en el siguiente link:
https://coldeportes.sharepoint.com/sites/oficinaasesoraplaneacion/Documentos%20compartidos/Forms/AllItems.aspx?id=%2Fsites%2Foficinaasesoraplaneacion%2FDocumentos%20compartidos%2FOAP%2F3%2E%20GIT%20GecoInn%2FCapacitaciones%202024</t>
  </si>
  <si>
    <t>Se verifica la realización de cuatro (4) talleres para el uso de herramientas de innovación que permita mejorar la solución de problemas de la entidad, de manera presencial y virtual a través del aplicativo Microsoft Teams, adelantadas por el GIT Gestión del Conocimiento y la Innovación; dirigida a funcionarios y contratistas del Ministerio del Deporte. Se visualiza en el siguiente enlace:
https://coldeportes.sharepoint.com/sites/oficinaasesoraplaneacion/Documentos%20compartidos/Forms/AllItems.aspx?id=%2Fsites%2Foficinaasesoraplaneacion%2FDocumentos%20compartidos%2FOAP%2F3%2E%20GIT%20GecoInn%2FCapacitaciones%202024</t>
  </si>
  <si>
    <r>
      <t xml:space="preserve">Se evidencia la realización de taller del 29 de febrero con lista de asistencia y convocatoria, taller del 7 de marzo, con lista de asistencia e invitación. De los talleres del 11 y 18 de abril se evidencia vídeo de desarrollo del taller.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</si>
  <si>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t xml:space="preserve">
Los talleres de innovación se llevaron a cabo en el primer cuatrimestre del año. </t>
  </si>
  <si>
    <t>La actividad se ejecuto en el primer cuatrimestre, se evidencia realización de cuatro (4) talleres para el uso de herramientas de innovación que permita mejorar la solución de problemas de la entidad, de manera presencial y virtual a través del aplicativo Microsoft Teams, adelantadas por el GIT Gestión del Conocimiento y la Innovación; dirigida a funcionarios y contratistas del Ministerio del Deporte.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3.4%20GECOINN%20talleres%20innovaci%C3%B3n?csf=1&amp;web=1&amp;e=oFHTDq</t>
  </si>
  <si>
    <r>
      <t xml:space="preserve">Se evidencia la realización de taller del 29 de febrero con lista de asistencia y convocatoria, taller del 7 de marzo, con lista de asistencia e invitación. De los talleres del 11 y 18 de abril se evidencia vídeo de desarrollo del taller. </t>
    </r>
    <r>
      <rPr>
        <u/>
        <sz val="10"/>
        <color theme="1"/>
        <rFont val="Arial"/>
        <family val="2"/>
      </rPr>
      <t>La actividad se cumplió en el primer cuatrimestre de la vigencia.</t>
    </r>
  </si>
  <si>
    <t>No reporto</t>
  </si>
  <si>
    <t>La actividad se ejecuto en el primer cuatrimestre, se evidencia realización de cuatro (4) talleres para el uso de herramientas de innovación que permita mejorar la solución de problemas de la entidad, de manera presencial y virtual a través del aplicativo Microsoft Teams, adelantadas por el GIT Gestión del Conocimiento y la Innovación; dirigida a funcionarios y contratistas del Ministerio del Deporte.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3.4%20GECOINN%20talleres%20innovaci%C3%B3n?csf=1&amp;web=1&amp;e=z1YrGs</t>
  </si>
  <si>
    <t>Elaborar, de manera coordinada con las distintas dependencias, el calendario de eventos del Ministerio en la vigencia 2024, para efectos de su publicación en página web.</t>
  </si>
  <si>
    <t>Un (1) calendario de eventos publicado en la pagina web según reporte de las direcciones técnicas.</t>
  </si>
  <si>
    <r>
      <rPr>
        <strike/>
        <sz val="10"/>
        <rFont val="Arial"/>
        <family val="2"/>
      </rPr>
      <t xml:space="preserve"> </t>
    </r>
    <r>
      <rPr>
        <sz val="10"/>
        <rFont val="Arial"/>
        <family val="2"/>
      </rPr>
      <t xml:space="preserve">calendario de eventos publicados en la pagina web </t>
    </r>
  </si>
  <si>
    <t>Se está trabajando en la consolidación de la información. El reporte se realizará en el periodo que corresponda consolidando la información de los eventos y publicandola en la página web.</t>
  </si>
  <si>
    <t>Se observa que la actividad para reportar el calendario de eventos del Ministerio del Deporte esta programada para el segundo cuatrimestre, sin embargo, con lo reportado por el GIT Servicio Integral al Ciudadano no es posible establecer el avance de la ejecución de la actividad.</t>
  </si>
  <si>
    <t xml:space="preserve">Actividad programada para el segundo cuatrimestre. No está vencida. </t>
  </si>
  <si>
    <t>El calendario de eventos se encuentra publicado en la página web institucional https://www.mindeporte.gov.co/mindeporte/eventos-programas-institucionales/calendario-eventos-1</t>
  </si>
  <si>
    <t>Se verificó publicación de un (1) calendario de eventos en la página web del Ministerio del Deporte para la vigencia 2024. Se visualiza en el siguiente enlace:
https://www.mindeporte.gov.co/mindeporte/eventos-programas-institucionales/calendario-eventos-1</t>
  </si>
  <si>
    <r>
      <t xml:space="preserve">Se verificó publicación de un (1) calendario de eventos en la página web del Ministerio del Deporte para la vigencia 2024. Se visualiza en el siguiente enlace:
</t>
    </r>
    <r>
      <rPr>
        <b/>
        <sz val="10"/>
        <color theme="1"/>
        <rFont val="Arial"/>
        <family val="2"/>
      </rPr>
      <t>Evidencia:</t>
    </r>
    <r>
      <rPr>
        <sz val="10"/>
        <color theme="1"/>
        <rFont val="Arial"/>
        <family val="2"/>
      </rPr>
      <t xml:space="preserve">
https://www.mindeporte.gov.co/mindeporte/eventos-programas-institucionales/calendario-eventos-1</t>
    </r>
  </si>
  <si>
    <t>3.6</t>
  </si>
  <si>
    <t>Publicar la carta del trato digno</t>
  </si>
  <si>
    <t>Un (1) documento  publicado en la página web</t>
  </si>
  <si>
    <t>Número de documento publicados</t>
  </si>
  <si>
    <r>
      <t xml:space="preserve">Se actualizó la carta de trato digno conforma a la Política institucional de servicio al ciudadano y se publicó enla página web
</t>
    </r>
    <r>
      <rPr>
        <sz val="10"/>
        <color theme="4"/>
        <rFont val="Arial"/>
        <family val="2"/>
      </rPr>
      <t>https://www.mindeporte.gov.co/atencion-servicio-ciudadania/politica-institucional-servicio-al-ciudadano/carta-trato-digno-al-ciudadano</t>
    </r>
  </si>
  <si>
    <t>Se verifica actualización y publicación de una (1) Carta de Trato Digno del Ministerio del Deporte, visible en el siguiente enlace:
https://www.mindeporte.gov.co/recursos_user/2024/Servicio_Integral_al_Ciudadano/Febrero/CARTA_TRATO_DIGNO_%281%29.pdf</t>
  </si>
  <si>
    <r>
      <t xml:space="preserve">Se evidencia publicación de una (1) Carta de Trato Digno del Ministerio del Deporte, en la página web, no obstante, no es posible evidenciar la fecha de realización de la acción.
</t>
    </r>
    <r>
      <rPr>
        <b/>
        <sz val="10"/>
        <color theme="1"/>
        <rFont val="Arial"/>
        <family val="2"/>
      </rPr>
      <t>Evidencia:</t>
    </r>
    <r>
      <rPr>
        <sz val="10"/>
        <color theme="1"/>
        <rFont val="Arial"/>
        <family val="2"/>
      </rPr>
      <t xml:space="preserve">
https://www.mindeporte.gov.co/atencion-servicio-ciudadania/politica-institucional-servicio-al-ciudadano/carta-trato-digno-al-ciudadano</t>
    </r>
  </si>
  <si>
    <t>Se ejecuto la actividad en el primer cuatrimestre de la vigencia.</t>
  </si>
  <si>
    <t>La actividad se ejecutó en el primer cuatrimestre; se verificó actualización y publicación de una (1) Carta de Trato Digno del Ministerio del Deporte, visible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3.6_CARTA_TRATO_DIGNO.pdf?csf=1&amp;web=1&amp;e=nAlZu6</t>
  </si>
  <si>
    <r>
      <t>Se evidencia publicación de una (1) Carta de Trato Digno del Ministerio del Deporte, en la página web, no obstante, no es posible evidenciar la fecha de realización de la acción.</t>
    </r>
    <r>
      <rPr>
        <u/>
        <sz val="10"/>
        <color theme="1"/>
        <rFont val="Arial"/>
        <family val="2"/>
      </rPr>
      <t xml:space="preserve"> La actividad se cumplió en el primer cuatrimestre de la vigencia</t>
    </r>
    <r>
      <rPr>
        <sz val="10"/>
        <color theme="1"/>
        <rFont val="Arial"/>
        <family val="2"/>
      </rPr>
      <t xml:space="preserve">.
</t>
    </r>
    <r>
      <rPr>
        <b/>
        <sz val="10"/>
        <color theme="1"/>
        <rFont val="Arial"/>
        <family val="2"/>
      </rPr>
      <t>Evidencia:</t>
    </r>
    <r>
      <rPr>
        <sz val="10"/>
        <color theme="1"/>
        <rFont val="Arial"/>
        <family val="2"/>
      </rPr>
      <t xml:space="preserve">
https://www.mindeporte.gov.co/atencion-servicio-ciudadania/politica-institucional-servicio-al-ciudadano/carta-trato-digno-al-ciudadano</t>
    </r>
  </si>
  <si>
    <t>3.7</t>
  </si>
  <si>
    <t>Mejorar el contenido de la pestaña Denuncias por Corrupción en la página Web para facilitar la lectura y la gestión de la ciudadanía</t>
  </si>
  <si>
    <t xml:space="preserve">Una(1) mejora del contenido en la pestaña de la página Web </t>
  </si>
  <si>
    <t xml:space="preserve">Mejora del contenido realizada </t>
  </si>
  <si>
    <t>la actividad de mejorar la pestaña de Denuncias por Corrupción en la página web esta programada para reportar en el tercer cuatrimestre, no obstante, al verificar el avance de la actividad no es posible determinar con las evidencias aportadas por el GIT Servicio Integral al Ciudadano.</t>
  </si>
  <si>
    <t xml:space="preserve">Actividad programada para el tercer cuatrimestre. No está vencida. </t>
  </si>
  <si>
    <t>El 27 de Noviembre de 2024 se realizo la actualizacion de la pestaña denuncias por corrupcion del Ministerio del Deporte.  Se adjunta evidencia con imagenes de la página antes y después del cambio realizado</t>
  </si>
  <si>
    <t>Se verificó en el portal web del Ministerio del Deporte actualización a la pestaña "Denuncias por Actos de Corrupción"  el 27 de novienbre de 2024, incluyendo los
 canales de denuncia y suministrando al ciudadano lineamiento de que debe tener en cuenta para realizar una denuncia por corrupción o presentar una queja disciplinaria ante la Oficina de Control Interno Disciplinario del Ministerio. Se visualiza en el siguiente enlace: https://www.mindeporte.gov.co/mindeporte/quienes-somos/dependencias/oficina-control-interno-disciplinario/denuncias-actos-corrupcion</t>
  </si>
  <si>
    <t>3.8</t>
  </si>
  <si>
    <t>Formular y publicar la estrategia de Participación Ciudadana de la vigencia 2024 del Ministerio del Deporte en la pagina web</t>
  </si>
  <si>
    <t>Una (1) estrategia de participación publicada en la página web</t>
  </si>
  <si>
    <t>Número de estrategias de participación publicadas en página web</t>
  </si>
  <si>
    <r>
      <t xml:space="preserve">Se aprueba en el Comité institucional de gestión y desempeño sesión 1 de 2024 la Estrategia de Relacionamiento con la ciudadanía dentro de la cual se encuentra incluída la estrategia de participación ciudadana para la vigencia.
Se publica en la página WEB institucional la Estrategia de Participación ciudadana aprobada 2024
</t>
    </r>
    <r>
      <rPr>
        <sz val="10"/>
        <color theme="4"/>
        <rFont val="Arial"/>
        <family val="2"/>
      </rPr>
      <t>https://www.mindeporte.gov.co/atencion-servicio-ciudadania/participacion-ciudadana/estrategia-participacion-ciudadana/2024</t>
    </r>
  </si>
  <si>
    <t>Se verifica la formulación de una (1) Estrategia de Participación ciudadana aprobada 2024, que fue publicada en la pagina web del Ministerio del Deporte. Se visualiza en el siguiente enlace:
https://www.mindeporte.gov.co/atencion-servicio-ciudadania/participacion-ciudadana/estrategia-participacion-ciudadana/2024</t>
  </si>
  <si>
    <t>Se verifica la formulación de una (1) Estrategia de Participación ciudadana aprobada 2024, versiones 1 y 2, que fue publicada en la pagina web del Ministerio del Deporte el 15 de febrero de 2024. 
Evidencia: 
https://www.mindeporte.gov.co/atencion-servicio-ciudadania/participacion-ciudadana/estrategia-participacion-ciudadana/2024</t>
  </si>
  <si>
    <t>Se ejecutó la actividad en el primer cuatrimestre de la vigencia.</t>
  </si>
  <si>
    <t>La actividad se ejecuto en el primer cuatrimestre. La estrategia se formulo y se ajustó durante el periodo hasta llegar a la versión No. 5.,  se puede visualizar en el siguiente enlace:
https://www.mindeporte.gov.co/atencion-servicio-ciudadania/participacion-ciudadana/estrategia-participacion-ciudadana/2024</t>
  </si>
  <si>
    <r>
      <t xml:space="preserve">Se verifica la formulación de una (1) Estrategia de Participación ciudadana aprobada 2024, versiones 1 y 2, que fue publicada en la pagina web del Ministerio del Deporte el 15 de febrero de 2024. </t>
    </r>
    <r>
      <rPr>
        <u/>
        <sz val="10"/>
        <color theme="1"/>
        <rFont val="Arial"/>
        <family val="2"/>
      </rPr>
      <t xml:space="preserve">La actividad se cumplió en el primer cuatrimestre de la vigencia.
</t>
    </r>
    <r>
      <rPr>
        <b/>
        <sz val="10"/>
        <color theme="1"/>
        <rFont val="Arial"/>
        <family val="2"/>
      </rPr>
      <t xml:space="preserve">
Evidencia: 
</t>
    </r>
    <r>
      <rPr>
        <sz val="10"/>
        <color theme="1"/>
        <rFont val="Arial"/>
        <family val="2"/>
      </rPr>
      <t>https://www.mindeporte.gov.co/atencion-servicio-ciudadania/participacion-ciudadana/estrategia-participacion-ciudadana/2024</t>
    </r>
  </si>
  <si>
    <t>Actividad desarrollada y validada en el primer seguimiento https://www.mindeporte.gov.co/?idcategoria=99197</t>
  </si>
  <si>
    <t>La actividad se ejecuto en el primer cuatrimestre. Se evidenció que la estrategia se formulo y se ajustó durante el periodo hasta llegar a la versión No. 6. Se visualiza en el siguiente enlace:
https://www.mindeporte.gov.co/atencion-servicio-ciudadania/participacion-ciudadana/estrategia-participacion-ciudadana/2024</t>
  </si>
  <si>
    <t>3.9</t>
  </si>
  <si>
    <t xml:space="preserve">Ejecutar y hacer monitoreo al desarrollo de los espacios de participación ciudadana, conforme a la programación establecida </t>
  </si>
  <si>
    <t>Dos (2)reportes de seguimiento trimestral a la ejecución de los ejercicios de Participación Ciudadana (EPC) 2024</t>
  </si>
  <si>
    <t xml:space="preserve">Número de Reportes de seguimiento  realizados </t>
  </si>
  <si>
    <t>Servicio Integral al Ciudadano</t>
  </si>
  <si>
    <t>El reporte se realizará en el periodo que corresponda consolidando la información de ejecución de los espaciós de participación ciudadana</t>
  </si>
  <si>
    <t>La actividad de ejecutar y hacer monitoreo al desarrollo de los espacios de participación ciudadana esta programada para reportar en el segundo y tercer cuatrimestre, no obstante, al verificar el avance de la actividad no es posible determinar con las evidencias aportadas por el GIT Servicio Integral al Ciudadano.</t>
  </si>
  <si>
    <t xml:space="preserve">Actividad programada para el segundo y tercer cuatrimestre. No está vencida. </t>
  </si>
  <si>
    <t>Se elaboró y se publicó el primer informe de seguimiento de programación de espacios de participación ciudadana y rendición de cuentas.  Ver:  
https://www.mindeporte.gov.co/control-rendicion-cuentas/rendicion-cuentas/acciones-rendicion-cuentas-2024/informes-seguimiento</t>
  </si>
  <si>
    <t>Se verificó informe de seguimiento a la programación de espacios de participación ciudadana y rendición de cuentas; se observó que con corte al primer semestre se realizaron seis (6) EPC que corresponden al 22% de los programados en la vigencia, los demas estan programados en el tercer y cuarto trimestre y se reportaran en un segundo informe; se visualiza en el siguiente enlace:
https://www.mindeporte.gov.co/control-rendicion-cuentas/rendicion-cuentas/acciones-rendicion-cuentas-2024/informes-seguimiento</t>
  </si>
  <si>
    <r>
      <t xml:space="preserve">Se evidencia que se ha ejecutado y hecho seguimiento a la programación de los Espacios de Rendición de Cuentas -EPC de la vigencia 2024, donde se emitió el primer informe de seguimiento a la programación, el cual reporta un avance del 22%. 
Dado que el 78% de los -EPC están programados para el segundo semestre y solo se tiene previsto un informe a corte 9-diciembre, se recomienda implementar un mecanismo de seguimiento continúo que permita garantizar que se desarrollen la totalidad de ejercicios previstos, con antelación suficiente para detectar oportunamente situaciones de alerta así como el cumplimiento de la programación establecida, la conservación de información y evidencias. 
No obstante esta acción está duplicada, ya que se encuentra en el Componente 3. Rendición de Cuentas, acción No. 2.2, por lo que se recomienda evitar la duplicidad de las mismas. 
</t>
    </r>
    <r>
      <rPr>
        <b/>
        <sz val="10"/>
        <color theme="1"/>
        <rFont val="Arial"/>
        <family val="2"/>
      </rPr>
      <t xml:space="preserve">Informe publicado en: </t>
    </r>
    <r>
      <rPr>
        <sz val="10"/>
        <color theme="1"/>
        <rFont val="Arial"/>
        <family val="2"/>
      </rPr>
      <t xml:space="preserve">
https://www.mindeporte.gov.co/control-rendicion-cuentas/rendicion-cuentas/acciones-rendicion-cuentas-2024/informes-seguimiento</t>
    </r>
  </si>
  <si>
    <t>Se verificó informe de seguimiento de programación de ejercicios de participación, evidenciando que con corte al 4 de diciembre de 2024, se lleva un avance del 31% de los EPC; sin embargo, se explica en razón a que los restantes estan programados para ejecutarse en el cuarto trimestre, que representan el 69% del total de los ejercicios programados.
Aunque se cumple con la meta propuesta de la actividad se sugiere hacer entrega de los resultados  de la programaciòn de todos los espacios de rendición de cuentas programados y en aquellos que no se cumplieron informar las razones.Se visualiza en el siguiente enlace:
https://www.mindeporte.gov.co/control-rendicion-cuentas/rendicion-cuentas/acciones-rendicion-cuentas-2024/informes-seguimiento</t>
  </si>
  <si>
    <t>3.10</t>
  </si>
  <si>
    <t xml:space="preserve">Implementar ejercicio de participación ciudadana para la construcción del Plan de Acción 2025 de la entidad </t>
  </si>
  <si>
    <t>Un (1) ejercicio de participación ciudadana realizado</t>
  </si>
  <si>
    <t>Número de ejercicios de participación ciudadana realizados</t>
  </si>
  <si>
    <t xml:space="preserve">Oficina Asesora de Planeación </t>
  </si>
  <si>
    <t>El reporte se realizará en el periodo que corresponda una vez se inicie el proceso de construcción del Plan de Acción - PAI 2025</t>
  </si>
  <si>
    <t>De acuerdo con lo manifestado por la Oficina Asesora de Planeación, la actividad se programó para ejecutar en el tercer cuatrimestre en concordancia con el ejercicio de Planeación Instittucional, a corte del primer cuatrimestre no es posible establecer el avance de ejecución de la actividad.</t>
  </si>
  <si>
    <t>La actividad esta programada para ejecutarse en el tercer cuatrimestre de la vigencia, el reporte se realizará una vez se inicie el proceso de construcción del Plan de Acción Institucional - PAI 2025.</t>
  </si>
  <si>
    <t>la programación de la actividad se ejecuta en concordancia con el ejercicio de Planeación Institucional, a partir del mes de septiembre de 2024, con jornadas de capacitación a las dependencias y la expedición de lineamientos para la formulación del PAI 2025, en el segundo cuatrimestre no se cuenta con avance de la actividad.</t>
  </si>
  <si>
    <t>Se realizó consulta ciudadana el 27 de diciembre de 2024, la cual esta a disposición en la pagina web del Ministerio del Deporte,  para conocer las observaciones que tengan al Plan de Acción Institucional 2025. Ver en el siguiente enlace:
https://www.mindeporte.gov.co/atencion-servicio-ciudadania/politica-institucional-atencion-servicio-ciudadania/foros-consultas-ciudadanas/foros-consultas-ciudadanas-abiertas/consulta-ciudadana-plan-accion-institucional-2025</t>
  </si>
  <si>
    <t>Se verifica publicación de 27 de diciembre de 2024 en la el portal web del Ministerio del Deporte de  consulta ciudadana para la construcción del Plan de Acción 2025 de la entidad, se valida documento en Excel con la formulación del Plan de Acción de la vigencia 2025. Se visualiza en el siguiente enlace:
https://www.mindeporte.gov.co/atencion-servicio-ciudadania/politica-institucional-atencion-servicio-ciudadania/foros-consultas-ciudadanas/foros-consultas-ciudadanas-abiertas/consulta-ciudadana-plan-accion-institucional-2025</t>
  </si>
  <si>
    <t>3.11</t>
  </si>
  <si>
    <t>Realizar un diagnóstico en el que se indique el estado del cumplimiento de la NTC 6047 socializado a la Alta Dirección del Ministerio del Deporte</t>
  </si>
  <si>
    <t>Un (1) documento de diagnóstico socializado</t>
  </si>
  <si>
    <t xml:space="preserve">1 documento de diagnostico elaborado y socializado </t>
  </si>
  <si>
    <t>GIT Gestión Administrativa</t>
  </si>
  <si>
    <t>Para el primer cuatrimestre se elaboró diagnostico preliminar con el cual se pretende indicar el estado de cumplimiento de la NTC en la Sede del CAR.
Asi mismo,a través de memorando 2024IE0003303 el GIT de Administrativa solicito adelantar concepto y mesa de trabajo con la Direcccion de Herramientas y GIT de infraestructura; cabe aclarar que, este ejercicio es preliminar y se requiere del apoyo técnico desde los profesionales especializados de la Direccion,que permitan definir un diagnóstico
final más cercano a la realidad.</t>
  </si>
  <si>
    <t>Se verifica diagnóstico preliminar respecto al estado de cumplimiento de la NTC en la Sede del CAR, se recomienda que las acciones de mejora se plasme en un plan que pueda ser presentado junto con el diagnostico final a la Alta Dirección del Ministerio del Deporte para dar cumplimiento a la NTC 6047 en la sede del CAR. Con fundamento en la evidencia se determina un avance del 33% de ejecución de la actividad.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3.11-DIAGNOSTICO%20PRELIMINAR%20VERIFICACI%C3%93N%20DEL%20CUMPLIMIENTO%20DE%20LOS%20CRITERIOS%20DE%20LA%20NTC%206047%20DE%202013%20-%20CAR%202024%20(4).pdf?csf=1&amp;web=1&amp;e=lsaUzr</t>
  </si>
  <si>
    <t xml:space="preserve">No se evidencia documento de diagnóstico elaborado y socializado.Actividad prevista para el segundo cuatrimestre.  </t>
  </si>
  <si>
    <t>Para el segundo cuatrimestre se adelantaron mesas de trabajo con representantes del G IT de infraestructura y el Coordinador Jorge Niño acordando en estas la designación de un profesional de su área, como apoyo al GIT de Gestión Administrativa con el fin de adelantar el diagnóstico sobre el cumplimiento de la NTC 6047. El GIT de Gestión Administrativa cuenta con el diagnóstico elaborado por el profesional designado por el GIT de Infraestructura y en suma este diagnóstico determina que las medidas propuestas permitirán que el edificio del Ministerio del Deporte cumpla plenamente con la Norma NTC 6047, mejorando significativamente la accesibilidad y seguridad de las instalaciones. Estas intervenciones son esenciales para crear un entorno inclusivo que facilite el acceso y movilidad de todas las personas, especialmente aquellas con discapacidad. Lo anterior con el fin de ser socializado a la Alta Dirección en la fecha dispuesta para ello.</t>
  </si>
  <si>
    <t>Se verifico informe diagnóstico sobre  el estado del cumplimiento de la NTC 6047, sin embargo, se observa que en este, no se definió  la fecha de implementación de las acciones correctivas para dar cumplimiento a la norma técnica para crear un entorno inclusivo que facilite el acceso y movilidad de todas las personas, especialmente aquellas con discapacidad, como tampoco se evidencia si el mismo fue socializado a la Alta dirección y las acciones formuladas se pueden ejecutar en el periodo. se evidencia los informes del cumplimiento a la norma NTC 6047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3.11-DIAGNOSTICO%20NORMA%20NTC%206047.pdf?csf=1&amp;web=1&amp;e=8dn5Kj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3.11-2024IE0007486.pdf?csf=1&amp;web=1&amp;e=yswBEM</t>
  </si>
  <si>
    <r>
      <t xml:space="preserve">No se evidencia la socialización del documento de diagnóstico, conforme la forma de cálculo del indicador "1 documento de diagnostico elaborado y </t>
    </r>
    <r>
      <rPr>
        <u/>
        <sz val="10"/>
        <color theme="1"/>
        <rFont val="Arial"/>
        <family val="2"/>
      </rPr>
      <t>socializado</t>
    </r>
    <r>
      <rPr>
        <sz val="10"/>
        <color theme="1"/>
        <rFont val="Arial"/>
        <family val="2"/>
      </rPr>
      <t xml:space="preserve">" no se valida cumplimiento, no obstante, la acción no se encuentra vencida, por lo que se recomienda en el proximo seguimiento aportar el documento y el acta de socialización. </t>
    </r>
  </si>
  <si>
    <t>Para el 3er cuatrimestre la actividad fue desarrollada solcializandose ante el Comite Institucional de Gestion y Desempeño el respectivo diagnostico y propuestas de mejora para el cumplimiento de la Norma 6047 en el Ministerio. 
Se adjunta Diagnóstico y acta Comite Institucional de Gestion y Desempeño de fecha 9 de octubre de 2024.</t>
  </si>
  <si>
    <t>Se verifico socialización de diagnóstico sobre  el estado del cumplimiento de la NTC 6047, que se presentó ante el Comité Instituciuonal de Gestión y Desempeño en sesión de 9 de septiembre de 2024; sin embargo, no es posible identificar la fecha de implementación de las acciones correctivas para dar cumplimiento a la norma técnica para crear un entorno inclusivo que facilite el acceso y movilidad de todas las personas, especialmente aquellas con discapacidad. se evidencia los informes del cumplimiento a la norma NTC 6047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3.11%20Subcomponente?csf=1&amp;web=1&amp;e=NCcYmo</t>
  </si>
  <si>
    <t>3.12</t>
  </si>
  <si>
    <t xml:space="preserve">Realizar un mantenimiento en alguna de las sedes que ocupa el Ministerio para garantizar la accesibilidad a los espacios físicos con los que se cuentan, conforme lo estable la NTC 6047 </t>
  </si>
  <si>
    <t>Un (1) actividad de matenimiento y/o o mejora en alguna de las sedes.</t>
  </si>
  <si>
    <t>Número de actividades de adecuación, matenimiento y/o mejora realizadas</t>
  </si>
  <si>
    <t>A través del documento denominado diagnostico se relacionan con los registros fotograficos algunas mejoras realizadas a la sede de CAR conforme lo establece la NTC, para ello se ilustran con registros fotograficos los sitios en donde se adelantaron las intervenciaones en el primer trimestre de 2024.</t>
  </si>
  <si>
    <t>Se verifico en el diagnostico preliminar las acciones de mejora implementadas por el GITGestión Administrativa para dar cumplimiento a la NTC 6047, entre las que se destaca demarcación de las dos rampas de acceso de parqueaderos, para personas con movilidad reducida en silla de ruedas, Se determina un avance de 33% de ejecución de la actividad. Se sivualiza en los siguientes enlaces: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3.12%20memo%202024IE0003303.pdf?csf=1&amp;web=1&amp;e=MO1ZyD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3.12%20memo%202024IE0003303.pdf?csf=1&amp;web=1&amp;e=MO1ZyD</t>
  </si>
  <si>
    <r>
      <t xml:space="preserve">Se anexa documento denominado "DIAGNOSTICO PRELIMINAR DEL ESTADO ACTUAL DE LA SEDE DEL CENTRO ALTO RENDIMIENTO (CAR) 
SEGÚN LA NORMA TÉCNICA COLOMBIANA - NTC 6047 DE 2013 
REALIZADO POR EL GRUPO DE GESTION ADMINISTRATIVA" en el que menciona "El GIT- Administrativa a través de su delegado 
realizó recorridos internos a las instalaciones de la sede del CAR para verificar su cumplimiento con corte al 15 de abril del 2024" no obstante, el mismo no permite determinar la fecha (día-mes-año) en el que se realizaron las mejoras contenidas. Se requiere que la evidencia aportada permita establecer con claridad la fecha de realización de mejoras tales como actas de recibo de obra, registro fotografico con registro de fecha hora, cuentas de cobro, facturas, etc.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t>
    </r>
  </si>
  <si>
    <t>Para el 2do cuatrimestre se adelantaron reuniones, de una parte para obtener el diagnóstico y de otra parte contando con el mismo y una vez socializado a la Alta Dirección, el GIT de Infraestructura realizará las adecuaciones necesarias para dar cumplimiento a la norma NTC 6047 de acuerdo con su competencia.</t>
  </si>
  <si>
    <t>Se verifica actas de mesas de trabajo entre el GIT Gestión Administrativa y GIT Infraestructura en las que se consignó como temas centrales, el presupuesto que se tienen el proyecto de inversión "Mejoramiento sedes Ministerio del Deporte Bogotá", y Diagnostico sobre el cumplimiento de la norma NTC 6047 en el que se recomiuenda entre otras cosas la reubicación y rediseño de los puntos de control de seguridad en el lobby para eliminar barreras que impidan el libre acceso de personas en sillas de ruedas u otros dispositivos de asistencia y  reubicación o eliminación de muebles y otros obstáculos en los pasillos. Se observó reorganización de los muebles ubicados en el loby del acceso a la sede Administrativa del Ministerio y respecto a las otras recomendaciones del diagnostico no se observa avance significativo, por lo que se sugiere adelantar las acciones conducentes al cumplimiento de la norma. Se visualiza en los siguientes enlaces: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3.11-DIAGNOSTICO%20NORMA%20NTC%206047.pdf?csf=1&amp;web=1&amp;e=QWkgl7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3.12-ACTA%20REUNION%20GIT%20INFRAESTRUCTURA%20-%2022-%20Agosto_2024.pdf?csf=1&amp;web=1&amp;e=7f0y54</t>
  </si>
  <si>
    <t>Si bien se remite informes y actas de reuniones de planeación, la acción e indicador consisten en las actividades de adecuación, mantenimiento y mejora conforme la NTC 6047, por lo que la evidencia que se aporte debe permitir establecer con claridad la fecha de realización de mejoras, su relación de cumplimiento con la NTC, evidencias tales como actas de recibo de obra, registro fotografico con registro de fecha hora, cuentas de cobro, facturas, etc e informes. 
Se solicita abstenerse  remitir evidencia que  permita medir el indicador y el cumplimiento de la acción planteada.</t>
  </si>
  <si>
    <r>
      <rPr>
        <sz val="10"/>
        <color rgb="FF000000"/>
        <rFont val="Arial"/>
        <family val="2"/>
      </rPr>
      <t xml:space="preserve">En cuanto al tercer cuatrimestre,  se adelantaron actividades en la Sede Administrativa, con el fin de atender requisitos de la NTC 6047 segun competencia del GIT para el mantenimiento y mejora de los espacios, asi: </t>
    </r>
    <r>
      <rPr>
        <u/>
        <sz val="10"/>
        <color rgb="FF000000"/>
        <rFont val="Arial"/>
        <family val="2"/>
      </rPr>
      <t>Sala de espera</t>
    </r>
    <r>
      <rPr>
        <sz val="10"/>
        <color rgb="FF000000"/>
        <rFont val="Arial"/>
        <family val="2"/>
      </rPr>
      <t xml:space="preserve"> primer piso: distribucion y nueva localizacion del mobiliario para mejorar la circulacion, </t>
    </r>
    <r>
      <rPr>
        <u/>
        <sz val="10"/>
        <color rgb="FF000000"/>
        <rFont val="Arial"/>
        <family val="2"/>
      </rPr>
      <t>Asensor</t>
    </r>
    <r>
      <rPr>
        <sz val="10"/>
        <color rgb="FF000000"/>
        <rFont val="Arial"/>
        <family val="2"/>
      </rPr>
      <t xml:space="preserve">: Dentro de los parameros permitidos dada la vestustez de la sede y del ascensor se modernizó el ascensor entre otros con botones de letras táctiles en relieve y señalización braille. </t>
    </r>
    <r>
      <rPr>
        <u/>
        <sz val="10"/>
        <color rgb="FF000000"/>
        <rFont val="Arial"/>
        <family val="2"/>
      </rPr>
      <t>Señalizacion:</t>
    </r>
    <r>
      <rPr>
        <sz val="10"/>
        <color rgb="FF000000"/>
        <rFont val="Arial"/>
        <family val="2"/>
      </rPr>
      <t xml:space="preserve"> se instalaron cintas antideslizantes de las escaleras de la zona exterior plazoleta de banderas y escaleras de acceso a los 4 pisos.</t>
    </r>
  </si>
  <si>
    <t>Se verificó mantenimiento de la sede Administrativa realizando mantenimiento de los espacios en la Sala de espera, adecuación al ascensor por lo cual se realizó la instalación de botones con letras táctiles en relieve y con señalización de braille y  la instalación de las cintas antideslizantes de las escaleras de  la zona exterior, plazoleta de banderas y escaleras de acceso de los 4 pisos. Se visualiza en el siguiente enlace: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3.12%20INFORME%20DE%20MANTENIMIENTO%20SEDE%20ADMINISTRATIVA%20PAAC.pdf?csf=1&amp;web=1&amp;e=ZE1Xfr</t>
  </si>
  <si>
    <t>3.13</t>
  </si>
  <si>
    <t>Promover la cualificación de la ciudadanía en  los procesos de participación ciudadana y  control social a la gestión pública.</t>
  </si>
  <si>
    <t>Un (1) curso promocionado de participación ciudadana</t>
  </si>
  <si>
    <t>Número de cursos desarrollados</t>
  </si>
  <si>
    <t>Se iniciará el proceso de revisión del curso para posteriormente ponerlo a disposición de la ciudadanía.  El reporte se realizará en el periodo que corresponda</t>
  </si>
  <si>
    <t xml:space="preserve">La actividad para promocionar curso de participación ciudadana y control social esta programada para ejecutar en el tercer cuatrimestre, con la evidencia aportada por el GIT ServicioIntegral al Ciudadano no es posible establecer el avance de la actividad. </t>
  </si>
  <si>
    <t>Se realizó lanzamiento a través de la EVD de curso PARTICIPACIÓN CIUDADANA Y CONTROL SOCIAL 2024.  A julio de 2024 se tienen 228 matriculados, 85 aprobados y 81 certificados
https://aula.mindeporte.gov.co/local/pages/?id=14</t>
  </si>
  <si>
    <t>Se verifica la promoción de curso de participación ciudadana en el aplicativo Escuela virtual del Deporte en la modalidad autónomo, es de precisar que, el número de certificados frentel al número de participantes resulta bajo con un 35%; no obstante a lo anterior, se cuenta con un mecanismo de capacitación para que  la ciudadania se cualifique en procesos de promoción de la participación y el control social. Se puede visualizar en el siguiente enlace:
https://aula.mindeporte.gov.co/local/pages/?id=14</t>
  </si>
  <si>
    <r>
      <t xml:space="preserve">Se evidencia la promoción de un (1) curso de participación ciudadana en el aplicativo Escuela virtual del Deporte, modalidad autónomo, promoviendocon ello la cualificación   la ciudadania en procesos de promoción de la participación y el control social. 
Se recomienda realizar seguimiento a los inscritos, incentivandolos a la finalización del mismo.
</t>
    </r>
    <r>
      <rPr>
        <b/>
        <sz val="10"/>
        <color theme="1"/>
        <rFont val="Arial"/>
        <family val="2"/>
      </rPr>
      <t xml:space="preserve">Curso disponible en: </t>
    </r>
    <r>
      <rPr>
        <sz val="10"/>
        <color theme="1"/>
        <rFont val="Arial"/>
        <family val="2"/>
      </rPr>
      <t xml:space="preserve">
https://aula.mindeporte.gov.co/local/pages/?id=14</t>
    </r>
  </si>
  <si>
    <r>
      <t xml:space="preserve">Se evidencia la promoción de un (1) curso de participación ciudadana en el aplicativo Escuela virtual del Deporte, se observó que en el periodo se matricularon al curso un total de 498 participantes de los cuales aprobaron 191 y se certificaron 177 y encuesta de satisfación que midio la percepción de la ciudadania una vez culminado el curso. Se visualiza evidencia en los siguientes enlaces:
</t>
    </r>
    <r>
      <rPr>
        <b/>
        <sz val="10"/>
        <color theme="1"/>
        <rFont val="Arial"/>
        <family val="2"/>
      </rPr>
      <t>Curso disponible</t>
    </r>
    <r>
      <rPr>
        <sz val="10"/>
        <color theme="1"/>
        <rFont val="Arial"/>
        <family val="2"/>
      </rPr>
      <t>:
https://aula.mindeporte.gov.co/local/pages/?id=14
https://coldeportes.sharepoint.com/:x:/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3.13%20Informe%20curso%20Participaci%C3%B3n%20Ciudadana%20noviembre%2030.xlsx?d=w9950fee98596485f8b4f4a4a7add28d4&amp;csf=1&amp;web=1&amp;e=1mAgxW</t>
    </r>
  </si>
  <si>
    <t>3.14</t>
  </si>
  <si>
    <t xml:space="preserve">Socializar a la ciudadania por medio de piezas divulgativas las acciones prohibidas descritas en la ley 1445 de 2011. </t>
  </si>
  <si>
    <t xml:space="preserve">Dos (2) Piezas divulgadas </t>
  </si>
  <si>
    <t>Número de piezas divulgados</t>
  </si>
  <si>
    <t xml:space="preserve">Oficina  Asesora Jurídica </t>
  </si>
  <si>
    <t xml:space="preserve"> 
15/04/2024                
30/11/2024</t>
  </si>
  <si>
    <t>Se realizó la publicación de pieza gráfica divulgativa de sensibiliazión por medio de la intranet y pagina web del Ministerio del Deporte el dia 11/04/2024 asi mismo, en redes sociles oficilaes del Ministerio del Deporte como X y facebook.  La evidencia se encuentra cargada en el siguiente enlace: https://coldeportes.sharepoint.com/sites/oficinaasesoraplaneacion/Documentos%20compartidos/Forms/AllItems.aspx?csf=1&amp;web=1&amp;e=IQSSxC&amp;CT=1713878996198&amp;OR=OWA%2DNT%2DMail&amp;CID=5d9553ab%2Dbc3e%2D4db3%2Dca24%2D6e86bc6d41f4&amp;FolderCTID=0x0120004B49A12ADC1AFD47827202D5B0345C2D&amp;id=%2Fsites%2Foficinaasesoraplaneacion%2FDocumentos%20compartidos%2FOAP%2F2%2E%20GIT%20Planeaci%C3%B3n%20y%20Gesti%C3%B3n%2FVigencia%202024%2F4%2E%20Plan%20Anticorrupci%C3%B3n%20y%20de%20Atenci%C3%B3n%20al%20Ciudadano%202024%2F3%2E%20Primer%20seguimiento%20Plan%20Anticorrupci%C3%B3n%20y%20de%20Atenci%C3%B3n%20al%20Ciudadano%202024%2F4%2E%20Atenci%C3%B3n%20al%20Ciudadano&amp;viewid=4730f7e4%2Df92c%2D4902%2D9b0e%2Da4b5eb0bd3fe</t>
  </si>
  <si>
    <t>Se verifica pieza gráfica divulgativa de las las acciones prohibidas descritas en la ley 1445 de 2011,  que fue publicada en la intranet y pagina web del Ministerio del Deporte y redes sociles oficilaes del Ministerio del Deporte como X y facebook.  La evidencia se encuentra cargada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csf=1&amp;web=1&amp;e=i2WVWV</t>
  </si>
  <si>
    <r>
      <t xml:space="preserve">Se evidencia divulgación pieza gráfica a la ciudadanía, relacionada con las las acciones prohibidas descritas en la ley 1445 de 2011, en la página web del Ministerio del Deporte y Facebook del Ministerio del Deporte, el 11 de abril.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
</t>
    </r>
  </si>
  <si>
    <t>La segunda actividad está programada para ser ejecutada y reportada en el tercer cuatrimestre del presente año 2024</t>
  </si>
  <si>
    <t>Se verifica pieza gráfica divulgativa de las acciones prohibidas descritas en la Ley 1445 de 2011, que fue publicada en redes sociales y en la página web del Ministerio del Deporte. Segun informa laOficina Asesora de Planeación la segunda pieza divulgativa se reportara en el tercer cuatrimestre. Se visualiza publicación de pieza grafica en el siguiente enlace:
https://coldeportes.sharepoint.com/:i:/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3.14.%20Publicaci%C3%B3n%20pagina%20web%20110424.PNG?csf=1&amp;web=1&amp;e=bigKVd</t>
  </si>
  <si>
    <r>
      <t xml:space="preserve">Se evidencia divulgación pieza gráfica a la ciudadanía, relacionada con las las acciones prohibidas descritas en la ley 1445 de 2011, en la página web del Ministerio del Deporte y Facebook del Ministerio del Deporte, el 11 de abril.
</t>
    </r>
    <r>
      <rPr>
        <u/>
        <sz val="10"/>
        <color theme="1"/>
        <rFont val="Arial"/>
        <family val="2"/>
      </rPr>
      <t xml:space="preserve"> El avance se cumplió en el primer cuatrimestre de la vigencia. </t>
    </r>
    <r>
      <rPr>
        <sz val="10"/>
        <color theme="1"/>
        <rFont val="Arial"/>
        <family val="2"/>
      </rPr>
      <t>No presenta avance en el segundo y no se considera incumplido dado que culmina el 30-noviembre</t>
    </r>
  </si>
  <si>
    <t>Se realizo la divulgacion de piezas graficas el 22 de noviembre de 2024 en las redes sociales del Ministerio del Deporte (X y Facebook) sociializando a la ciudadania las acciones prohibidas dentro y fuera de los escenarios deportivos, las cuales estan establecidas en la ley 1445 de 2011. Con el presente reporte se da por cumplida al 100% la actividad en la vigencia 2024.
La evidenciaa se puede visualizar en el siguiente enlace:
https://coldeportes.sharepoint.com/sites/oficinaasesoraplaneacion/Documentos%20compartidos/Forms/AllItems.aspx?e=5%3Ab2c2516fbdb14183af26a0a8125c3f7a&amp;sharingv2=true&amp;fromShare=true&amp;at=9&amp;CT=1732899546803&amp;OR=OWA%2DNT%2DMail&amp;CID=5572f0e7%2D9e24%2D45c3%2Debc5%2D8e79dd0633a9&amp;clickParams=eyJYLUFwcE5hbWUiOiJNaWNyb3NvZnQgT3V0bG9vayBXZWIgQXBwIiwiWC1BcHBWZXJzaW9uIjoiMjAyNDExMTUwMDMuMjciLCJPUyI6IldpbmRvd3MgMTEifQ%3D%3D&amp;cidOR=Client&amp;FolderCTID=0x0120004B49A12ADC1AFD47827202D5B0345C2D&amp;id=%2Fsites%2Foficinaasesoraplaneacion%2FDocumentos%20compartidos%2FOAP%2F2%2E%20GIT%20Planeaci%C3%B3n%20y%20Gesti%C3%B3n%2FVigencia%202024%2F4%2E%20Plan%20Anticorrupci%C3%B3n%20y%20de%20Atenci%C3%B3n%20al%20Ciudadano%202024%2F5%2E%20Tercer%20seguimiento%20Plan%20Anticorrupci%C3%B3n%20y%20de%20Atenci%C3%B3n%20al%20Ciudadano%202024%2F4%2E%20Atenci%C3%B3n%20al%20Ciudadano%2F3%2E14%20Publicaciones%20ley%201445%20de%202011%2Epdf&amp;viewid=4730f7e4%2Df92c%2D4902%2D9b0e%2Da4b5eb0bd3fe&amp;parent=%2Fsites%2Foficinaasesoraplaneacion%2FDocumentos%20compartidos%2FOAP%2F2%2E%20GIT%20Planeaci%C3%B3n%20y%20Gesti%C3%B3n%2FVigencia%202024%2F4%2E%20Plan%20Anticorrupci%C3%B3n%20y%20de%20Atenci%C3%B3n%20al%20Ciudadano%202024%2F5%2E%20Tercer%20seguimiento%20Plan%20Anticorrupci%C3%B3n%20y%20de%20Atenci%C3%B3n%20al%20Ciudadano%202024%2F4%2E%20Atenci%C3%B3n%20al%20Ciudadano</t>
  </si>
  <si>
    <t>Se verifica socialización el 22 de noviembre de 2024, a través de la la cuenta de X y Facebook del Ministerio del Deporte de dos piezas gráficas,las cuales tienen como propósito socializar a la ciudadanía, las acciones prohibidas dentro y alrededor de los escenarios deportivos descritas en la ley 1445 de 2011. Se visualiza en el siguiente enlace: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3.14%20Publicaciones%20ley%201445%20de%202011.pdf?csf=1&amp;web=1&amp;e=pq9Yeg</t>
  </si>
  <si>
    <r>
      <t xml:space="preserve">Subcomponente 4
</t>
    </r>
    <r>
      <rPr>
        <sz val="10"/>
        <color theme="1"/>
        <rFont val="Arial"/>
        <family val="2"/>
      </rPr>
      <t>Conocimiento al servicio al ciudadano</t>
    </r>
  </si>
  <si>
    <t>Socializar a los grupos de valor la actualidad juridica del Ministerio del Deporte</t>
  </si>
  <si>
    <t>Dos (2) boletines jurídicos publicados en la intranet y en la pagina web.</t>
  </si>
  <si>
    <t>Número de boletines juridicos publicados</t>
  </si>
  <si>
    <t>15/08/2024
30/11/2024</t>
  </si>
  <si>
    <t>La primera actividad se tiene programada para realización antes del 15/08/2024 y la segunda para el 30/11/2024, por lo tanto, el reporte se realizará en el segundo y tercer cuatrimestre del presente año 2024 consecutivamente.</t>
  </si>
  <si>
    <t xml:space="preserve">La actividad para socializar a los grupos de valor la actualidad jurídica y control social esta programada para ejecutar en el segundo y  tercer cuatrimestre, con la evidencia aportada por la Oficina Asesora Jurídica no es posible establecer el avance de la actividad. </t>
  </si>
  <si>
    <t>Se realizó la primera publicación del Boletín Jurídico del Ministerio del Deporte en la Intranet de la entidad el dia 12 de agosto de 2024, asi mismo, se envio por medio de correo electronico a todos los funcionarios y contratistas. Se puede evidenciar la publicación por medio del siguiente enlace:
https://coldeportes.sharepoint.com/sites/IntranetInstitucional/SitePages/Ent%C3%A9rate-de-las-noticias-en-el-%C3%A1mbito-jur%C3%ADdico-en-el-sector-deporte.aspx?CT=1723565714923&amp;OR=OWA-NT-Mail&amp;CID=fd9f099c-3dcb-f494-f8e1-a7d5b40b976f</t>
  </si>
  <si>
    <t>Se verifica publicación de Boletin Juridico en la intranet del Ministerio del Deporte, con la normatividad promulgada en materia deportiva durante lo corrido de la vigencia 2024, Se visualiza en el siguiente enlace:
https://coldeportes.sharepoint.com/sites/IntranetInstitucional/SitePages/Ent%C3%A9rate-de-las-noticias-en-el-%C3%A1mbito-jur%C3%ADdico-en-el-sector-deporte.aspx?CT=1723565714923&amp;OR=OWA-NT-Mail&amp;CID=fd9f099c-3dcb-f494-f8e1-a7d5b40b976f</t>
  </si>
  <si>
    <t>Se evidencia publicación de Boletín Jurídico en la intranet del Ministerio del Deporte, el 12 de agosto, con la normatividad promulgada en materia deportiva durante lo corrido de la vigencia 2024, en el siguiente enlace:
https://coldeportes.sharepoint.com/sites/IntranetInstitucional/SitePages/Ent%C3%A9rate-de-las-noticias-en-el-%C3%A1mbito-jur%C3%ADdico-en-el-sector-deporte.aspx?CT=1723565714923&amp;OR=OWA-NT-Mail&amp;CID=fd9f099c-3dcb-f494-f8e1-a7d5b40b976f
No se evidencia la publicación en la página web de la entidad, por lo que se encuentra pendiente su publicación en www.mindeporte.gov.co
Se recomienda tener en cuenta la publicación en ambos canales, tanto del primer como del segundo boletín.</t>
  </si>
  <si>
    <t>El 29 de noviembre de 2024, se hizó la publicación del segundo boletín de la actualidad jurídica de la entidad en la intranet, por medio de una pieza enteráte y en la página web del Ministerio del Deporte.
https://coldeportes.sharepoint.com/sites/oficinaasesoraplaneacion/Documentos%20compartidos/Forms/AllItems.aspx?id=%2Fsites%2Foficinaasesoraplaneacion%2FDocumentos%20compartidos%2FOAP%2F2%2E%20GIT%20Planeaci%C3%B3n%20y%20Gesti%C3%B3n%2FVigencia%202024%2F4%2E%20Plan%20Anticorrupci%C3%B3n%20y%20de%20Atenci%C3%B3n%20al%20Ciudadano%202024%2F5%2E%20Tercer%20seguimiento%20Plan%20Anticorrupci%C3%B3n%20y%20de%20Atenci%C3%B3n%20al%20Ciudadano%202024%2F4%2E%20Atenci%C3%B3n%20al%20Ciudadano&amp;viewid=4730f7e4%2Df92c%2D4902%2D9b0e%2Da4b5eb0bd3fe</t>
  </si>
  <si>
    <t>Se verifica publicación de Boletin Juridico en la intranet del Ministerio del Deporte, con la normatividad promulgada en materia deportiva durante lo corrido de la vigencia 2024, la pieza graficas se publicaron en el mes de agosto y de noviembre de la presente vigencia. Se visualiza en los siguientes enlaces:
https://coldeportes.sharepoint.com/sites/IntranetInstitucional/SitePages/Ent%C3%A9rate-de-las-noticias-en-el-%C3%A1mbito-jur%C3%ADdico-en-el-sector-deporte.aspx?CT=1723565714923&amp;OR=OWA-NT-Mail&amp;CID=fd9f099c-3dcb-f494-f8e1-a7d5b40b976f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4.1%20Boletin%20de%20actualidad%20jur%C3%ADdica.pdf?csf=1&amp;web=1&amp;e=HFNcMg</t>
  </si>
  <si>
    <t>Publicar en la página web del Ministerio del Deporte el proyecto de agenda regulatoria de la entidad previsto para la vigencia 2025.</t>
  </si>
  <si>
    <t>Una (1) Publicación realizada en la página web.</t>
  </si>
  <si>
    <t>Número de publicaciones realizadas en la página web</t>
  </si>
  <si>
    <t>La actividad se tiene programada para su realización y publicación el 30/10/2024 de acuerdo con la normatividad, por lo tanto, el reporte se realizará en el tercer cuatrimestre del presente año 2024.</t>
  </si>
  <si>
    <t xml:space="preserve">La actividad para publicar el proyecto de agenda regulatoria de la entidad previsto para la vigencia 2025, esta programada para ejecutar en el tercer cuatrimestre, con la evidencia aportada por la Oficina Asesora Jurídica no es posible establecer el avance de la actividad. </t>
  </si>
  <si>
    <t>Actividad fue realizada el 30 de octubre del 2024, se publicó el proyecto de agenda regulatoria que se tiene previsto para el 2025 en página web del Ministerio del Deporte, y asimismo se sometió a consulta pública por un término de 30 dias.
La evidencia se puede constatar en el siguiente enlace:
https://coldeportes.sharepoint.com/sites/oficinaasesoraplaneacion/Documentos%20compartidos/Forms/AllItems.aspx?e=5%3Ab2c2516fbdb14183af26a0a8125c3f7a&amp;sharingv2=true&amp;fromShare=true&amp;at=9&amp;CT=1732899546803&amp;OR=OWA%2DNT%2DMail&amp;CID=5572f0e7%2D9e24%2D45c3%2Debc5%2D8e79dd0633a9&amp;clickParams=eyJYLUFwcE5hbWUiOiJNaWNyb3NvZnQgT3V0bG9vayBXZWIgQXBwIiwiWC1BcHBWZXJzaW9uIjoiMjAyNDExMTUwMDMuMjciLCJPUyI6IldpbmRvd3MgMTEifQ%3D%3D&amp;cidOR=Client&amp;FolderCTID=0x0120004B49A12ADC1AFD47827202D5B0345C2D&amp;id=%2Fsites%2Foficinaasesoraplaneacion%2FDocumentos%20compartidos%2FOAP%2F2%2E%20GIT%20Planeaci%C3%B3n%20y%20Gesti%C3%B3n%2FVigencia%202024%2F4%2E%20Plan%20Anticorrupci%C3%B3n%20y%20de%20Atenci%C3%B3n%20al%20Ciudadano%202024%2F5%2E%20Tercer%20seguimiento%20Plan%20Anticorrupci%C3%B3n%20y%20de%20Atenci%C3%B3n%20al%20Ciudadano%202024%2F4%2E%20Atenci%C3%B3n%20al%20Ciudadano%2F4%2E2%20Publicacion%20pagina%20web%20Proyecto%20de%20Agenda%20Regulatoria%202025%20%2D%20Ministerio%20del%20Deporte%2Epdf&amp;viewid=4730f7e4%2Df92c%2D4902%2D9b0e%2Da4b5eb0bd3fe&amp;parent=%2Fsites%2Foficinaasesoraplaneacion%2FDocumentos%20compartidos%2FOAP%2F2%2E%20GIT%20Planeaci%C3%B3n%20y%20Gesti%C3%B3n%2FVigencia%202024%2F4%2E%20Plan%20Anticorrupci%C3%B3n%20y%20de%20Atenci%C3%B3n%20al%20Ciudadano%202024%2F5%2E%20Tercer%20seguimiento%20Plan%20Anticorrupci%C3%B3n%20y%20de%20Atenci%C3%B3n%20al%20Ciudadano%202024%2F4%2E%20Atenci%C3%B3n%20al%20Ciudadano</t>
  </si>
  <si>
    <t>Se verificó publicación de 30 de octubre de 2024,  en la página web del Ministerio del Deporte el proyecto de agenda regulatoria de la entidad para la vigencia 2025, como ejercicio de participación ciudadana con el fin de recibir comentarios y observaciones ciudadanas. Se visualiza en el siguiente enlace: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4.2%20Publicacion%20pagina%20web%20Proyecto%20de%20Agenda%20Regulatoria%202025%20-%20Ministerio%20del%20Deporte.pdf?csf=1&amp;web=1&amp;e=9xQ9l6</t>
  </si>
  <si>
    <t>4.3</t>
  </si>
  <si>
    <t>Consolidar la información relacionada con las diferentes interacciones que los ciudadanos han tenido con la entidad en la ejecución de los ejercicios de participación ciudadana en la vigencia anterior</t>
  </si>
  <si>
    <t>Un informe anual de gestión de la participación ciudadana de la vigencia 2023 publicado y divulgado</t>
  </si>
  <si>
    <t>Número de informes de la vigencia 2023 publicado y divulgado</t>
  </si>
  <si>
    <r>
      <t xml:space="preserve">13/02/2024: 100% Se diseñó y publicó el Informe anual de participación ciudadana 2023
18/03/2024:  Se divulgó el Informe a través del correo electrónico remitido desde Servicio al Ciudadano
</t>
    </r>
    <r>
      <rPr>
        <sz val="10"/>
        <color theme="4"/>
        <rFont val="Arial"/>
        <family val="2"/>
      </rPr>
      <t>https://www.mindeporte.gov.co/atencion-servicio-ciudadania/participacion-ciudadana/informe-anual-gestion-participacion-ciudadana/2023</t>
    </r>
  </si>
  <si>
    <t>Se verifica informe anual de participación ciudadana 2023, que fue publicado en la página web del Ministerio del Deporte el 13 de febrero de 2023 y divulgado a través de correo electrónico institucional el 18 de marzo de 2024. Se visualiza en los siguientes enlaces:
https://www.mindeporte.gov.co/atencion-servicio-ciudadania/participacion-ciudadana/informe-anual-gestion-participacion-ciudadana/2023
https://coldeportes.sharepoint.com/:w:/r/sites/oficinaasesoraplaneacion/Documentos%20compartidos/OAP/2.%20GIT%20Planeaci%C3%B3n%20y%20Gesti%C3%B3n/Vigencia%202024/4.%20Plan%20Anticorrupci%C3%B3n%20y%20de%20Atenci%C3%B3n%20al%20Ciudadano%202024/3.%20Primer%20seguimiento%20Plan%20Anticorrupci%C3%B3n%20y%20de%20Atenci%C3%B3n%20al%20Ciudadano%202024/4.%20Atenci%C3%B3n%20al%20Ciudadano/4.3.docx?d=w1a624607886346958e1b38ade2831e2e&amp;csf=1&amp;web=1&amp;e=fgqwCZ</t>
  </si>
  <si>
    <r>
      <t xml:space="preserve">Se evidencia publicación y divulgación de informe anual de participación ciudadana 2023, en la página web del Ministerio del Deporte el 13 de febrero de 2023 así como a través de correo electrónico institucional el 18 de marzo de 2024. 
</t>
    </r>
    <r>
      <rPr>
        <b/>
        <sz val="10"/>
        <color theme="1"/>
        <rFont val="Arial"/>
        <family val="2"/>
      </rPr>
      <t xml:space="preserve">
Evidencia:
</t>
    </r>
    <r>
      <rPr>
        <sz val="10"/>
        <color theme="1"/>
        <rFont val="Arial"/>
        <family val="2"/>
      </rPr>
      <t xml:space="preserve">
https://www.mindeporte.gov.co/atencion-servicio-ciudadania/participacion-ciudadana/informe-anual-gestion-participacion-ciudadana/2023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4.%20Atenci%C3%B3n%20al%20Ciudadano?csf=1&amp;web=1&amp;e=3TSGWs: </t>
    </r>
  </si>
  <si>
    <t>Se verifica informe anual de participación ciudadana 2023, que fue publicado en la página web del Ministerio del Deporte el 13 de febrero de 2023 y divulgado a través de correo electrónico institucional el 18 de marzo de 2024.La actividad se ejecutó en el primer cuatrimestre de la vigencia. Se visualiza en el siguiente enlace:
https://www.mindeporte.gov.co/atencion-servicio-ciudadania/participacion-ciudadana/informe-anual-gestion-participacion-ciudadana/2023</t>
  </si>
  <si>
    <r>
      <t xml:space="preserve">Se evidencia publicación y divulgación de informe anual de participación ciudadana 2023, en la página web del Ministerio del Deporte el 13 de febrero de 2023 así como a través de correo electrónico institucional el 18 de marzo de 2024.  </t>
    </r>
    <r>
      <rPr>
        <u/>
        <sz val="10"/>
        <color theme="1"/>
        <rFont val="Arial"/>
        <family val="2"/>
      </rPr>
      <t>La actividad se cumplió en el primer cuatrimestre de la vigencia.</t>
    </r>
    <r>
      <rPr>
        <sz val="10"/>
        <color theme="1"/>
        <rFont val="Arial"/>
        <family val="2"/>
      </rPr>
      <t xml:space="preserve">
</t>
    </r>
    <r>
      <rPr>
        <b/>
        <sz val="10"/>
        <color theme="1"/>
        <rFont val="Arial"/>
        <family val="2"/>
      </rPr>
      <t>Informe publicado en:</t>
    </r>
    <r>
      <rPr>
        <sz val="10"/>
        <color theme="1"/>
        <rFont val="Arial"/>
        <family val="2"/>
      </rPr>
      <t xml:space="preserve">
https://www.mindeporte.gov.co/atencion-servicio-ciudadania/participacion-ciudadana/informe-anual-gestion-participacion-ciudadana/2023
</t>
    </r>
  </si>
  <si>
    <r>
      <t xml:space="preserve">Subcomponente 5
</t>
    </r>
    <r>
      <rPr>
        <sz val="10"/>
        <color theme="1"/>
        <rFont val="Arial"/>
        <family val="2"/>
      </rPr>
      <t>Evaluación de gestión y medición de la percepción ciudadana</t>
    </r>
  </si>
  <si>
    <t>Cuatro (4) Informes trimestrales de gestión de servicio al ciudadano con un componente relacionado con la percepción de PQRSD.</t>
  </si>
  <si>
    <t>Número de Informes trimestrales de gestión  con un componente relacionado con la percepción de PQRSD realizados</t>
  </si>
  <si>
    <t>28/02/2024 30/05/2024 20/08/2024 20/11/2024</t>
  </si>
  <si>
    <r>
      <t xml:space="preserve">Dentro del Informe Trimestral del cuarto trimestre 2023 se incluyó el punto:7. INDICADOR PERCEPCIÓN DE CALIDAD SOBRE LAS RESPUESTAS A LAS PETICIONES 
</t>
    </r>
    <r>
      <rPr>
        <sz val="10"/>
        <color theme="4"/>
        <rFont val="Arial"/>
        <family val="2"/>
      </rPr>
      <t>https://www.mindeporte.gov.co/atencion-servicio-ciudadania/politica-institucional-atencion-servicio-ciudadania/informes-gestion-servicio-integral-al-ciudadano/informe-gestion-servicio-al-ciudadano-2023</t>
    </r>
    <r>
      <rPr>
        <sz val="10"/>
        <color theme="1"/>
        <rFont val="Arial"/>
        <family val="2"/>
      </rPr>
      <t xml:space="preserve">
chrome-extension://efaidnbmnnnibpcajpcglclefindmkaj/https://www.mindeporte.gov.co/recursos_user/2024/Servicio_Integral_al_Ciudadano/Febrero/INFORME_CUARTO_TRIMESTRE_2023-_V_28-02-2024.pdf</t>
    </r>
  </si>
  <si>
    <t>Se verifica medición de percepción  de los grupos de valor y la experiencia del servicio en el informe Trimestral del cuarto trimestre 2023, visible en el siguiente enlace:
https://www.mindeporte.gov.co/atencion-servicio-ciudadania/politica-institucional-atencion-servicio-ciudadania/informes-gestion-servicio-integral-al-ciudadano/informe-gestion-servicio-al-ciudadano-2023</t>
  </si>
  <si>
    <r>
      <t xml:space="preserve">Se evidencia realización de informe de medición de percepción  de los grupos de valor y la experiencia del servicio del cuarto trimestre 2023, no obstante no es posible establecer su fecha de publicación.
</t>
    </r>
    <r>
      <rPr>
        <b/>
        <sz val="10"/>
        <color theme="1"/>
        <rFont val="Arial"/>
        <family val="2"/>
      </rPr>
      <t>Evidencia:</t>
    </r>
    <r>
      <rPr>
        <sz val="10"/>
        <color theme="1"/>
        <rFont val="Arial"/>
        <family val="2"/>
      </rPr>
      <t xml:space="preserve">
https://www.mindeporte.gov.co/atencion-servicio-ciudadania/politica-institucional-atencion-servicio-ciudadania/informes-gestion-servicio-integral-al-ciudadano/informe-gestion-servicio-al-ciudadano-2023</t>
    </r>
  </si>
  <si>
    <t>Dentro del informe trimestral del primer tirmestre 2024 se incluyó elpunto 7. Medición de la percepción de la calidad sobre las respuestas a las peticiones
https://www.mindeporte.gov.co/atencion-servicio-ciudadania/politica-institucional-atencion-servicio-ciudadania/informes-gestion-servicio-integral-al-ciudadano/informe-gestion-servicio-integral-al-ciudadano-2024
Con corte a 15 de agosto de 2024 se cuenta con 2 informes publicados de los cuatro indicados en la meta de esta actividad.</t>
  </si>
  <si>
    <t>Se verifica medición de percepción  de los grupos de valor y la experiencia del servicio en el informe Trimestral del cuarto trimestre 2023 y del primer trimestre de 2024. se visualiza en los siguientes enlaces:
https://www.mindeporte.gov.co/atencion-servicio-ciudadania/politica-institucional-atencion-servicio-ciudadania/informes-gestion-servicio-integral-al-ciudadano/informe-gestion-servicio-al-ciudadano-2023
https://www.mindeporte.gov.co/recursos_user/2024/Servicio_Integral_al_Ciudadano/Mayo/17_05_2024/Informe_Servicio_Integral_al_Ciudadano_primer_trimestre_2024.pdf</t>
  </si>
  <si>
    <r>
      <t xml:space="preserve">Se evidencia realización de informe de medición de percepción  de los grupos de valor y la experiencia del servicio del cuarto trimestre 2023 así como del primer y segundo trimestre de 2024. 
Dado que no se puede evidenciar la fecha de publicación de cada uno de los informes, se recomienda mantener la estrategia se colocar la fecha al lado del informe, tal como se realizó para el informe publicado el 20-08-2024.
</t>
    </r>
    <r>
      <rPr>
        <b/>
        <sz val="10"/>
        <color theme="1"/>
        <rFont val="Arial"/>
        <family val="2"/>
      </rPr>
      <t>Informes publicados en:</t>
    </r>
    <r>
      <rPr>
        <sz val="10"/>
        <color theme="1"/>
        <rFont val="Arial"/>
        <family val="2"/>
      </rPr>
      <t xml:space="preserve">
https://www.mindeporte.gov.co/atencion-servicio-ciudadania/politica-institucional-atencion-servicio-ciudadania/informes-gestion-servicio-integral-al-ciudadano/informe-gestion-servicio-al-ciudadano-2023
https://www.mindeporte.gov.co/atencion-servicio-ciudadania/politica-institucional-atencion-servicio-ciudadania/informes-gestion-servicio-integral-al-ciudadano/informe-gestion-servicio-integral-al-ciudadano-2024</t>
    </r>
  </si>
  <si>
    <t xml:space="preserve">Dentro de los informes trimestrales se incluyó el punto relacionado con Medición de la percepción de la calidad sobre las respuestas a las peticiones.
Los informes se encuentran en:  Informe de Gestión Servicio Integral al Ciudadano IV trimestre 2023  https://www.mindeporte.gov.co/recursos_user/2024/Servicio_Integral_al_Ciudadano/Febrero/INFORME_CUARTO_TRIMESTRE_2023-_V_28-02-2024.pdf
Informe de gestión Servicio Integral al Ciudadano I trimestre 2024. Fecha de publicación 17/05/2024
Informe de gestión Servicio Integral al Ciudadano II Trimestre 2024. Fecha de publicación 20/08/2024
Informe de gestión Servicio Integral al Ciudadano III Trimestre 2024. Fecha de publicación 20/11/2024  
Ver https://www.mindeporte.gov.co/atencion-servicio-ciudadania/politica-institucional-atencion-servicio-ciudadania/informes-gestion-servicio-integral-al-ciudadano/informe-gestion-servicio-integral-al-ciudadano-2024
</t>
  </si>
  <si>
    <t>Se verifica medición de percepción  de los grupos de valor y la experiencia del servicio en los informes de gestión del GIT Servicio Integral al Ciudadano de los tres trimestres de la vigencia 2024. Dentro de los informes trimestrales se incluyó el punto relacionado con Medición de la percepción de la calidad sobre las respuestas a las peticiones visible en el númeral 7. Se evidencia en el siguiente enlace:
https://www.mindeporte.gov.co/atencion-servicio-ciudadania/politica-institucional-atencion-servicio-ciudadania/informes-gestion-servicio-integral-al-ciudadano/informe-gestion-servicio-integral-al-ciudadano-2024</t>
  </si>
  <si>
    <t>Realizar seguimiento a la Implementación y mantenimiento de la Política de Servicio al Ciudadano al interior del Ministerio del Deporte.</t>
  </si>
  <si>
    <t xml:space="preserve">Realizar un (1) informe de seguimiento al cumplimiento de lo establecido en el Decreto 1499 de 2017 </t>
  </si>
  <si>
    <t>Número de Informes de seguimiento realizados en el período evaluado</t>
  </si>
  <si>
    <t xml:space="preserve">Oficina de Control Interno </t>
  </si>
  <si>
    <r>
      <rPr>
        <sz val="10"/>
        <color rgb="FF000000"/>
        <rFont val="Arial"/>
        <family val="2"/>
      </rPr>
      <t xml:space="preserve">Actividad prevista para ejecutarse en el tercer cuatrimestre de la vigencia 2024.
</t>
    </r>
    <r>
      <rPr>
        <b/>
        <sz val="10"/>
        <color rgb="FF000000"/>
        <rFont val="Arial"/>
        <family val="2"/>
      </rPr>
      <t xml:space="preserve">
Nota:</t>
    </r>
    <r>
      <rPr>
        <sz val="10"/>
        <color rgb="FF000000"/>
        <rFont val="Arial"/>
        <family val="2"/>
      </rPr>
      <t xml:space="preserve"> se precisa que se solicitó ajustar el indicador, quedando como </t>
    </r>
    <r>
      <rPr>
        <i/>
        <sz val="10"/>
        <color rgb="FF000000"/>
        <rFont val="Arial"/>
        <family val="2"/>
      </rPr>
      <t>"Número de Informes de seguimiento realizados"</t>
    </r>
    <r>
      <rPr>
        <sz val="10"/>
        <color rgb="FF000000"/>
        <rFont val="Arial"/>
        <family val="2"/>
      </rPr>
      <t xml:space="preserve"> ya que solo se planea uno y con la redacción podría interpretarse que se refiere a tres informes. Por favor en la aprobación de la versión 2 ajustar eliminando lo resaltado en rojo.</t>
    </r>
  </si>
  <si>
    <t xml:space="preserve">La actividad de seguimiento a la Implementación y mantenimiento de la Política de Servicio al Ciudadano, esta programada para ejecutarse en el tercer cuatrimestre, con la evidencia aportada por la Oficina Control Interno no es posible establecer el avance de la actividad. </t>
  </si>
  <si>
    <r>
      <t>Se realizó seguimiento a la Implementación y mantenimiento de la Política de Servicio al Ciudadano al interior del Ministerio del Deporte, producto del cual se emitió un (1) informe que contiene seguimiento al cumplimiento de lo establecido en el Decreto 1499 de 2017 el 28 de junio de 2024.</t>
    </r>
    <r>
      <rPr>
        <b/>
        <sz val="10"/>
        <color rgb="FF000000"/>
        <rFont val="Arial"/>
        <family val="2"/>
      </rPr>
      <t xml:space="preserve">
Evidencia: </t>
    </r>
    <r>
      <rPr>
        <sz val="10"/>
        <color rgb="FF000000"/>
        <rFont val="Arial"/>
        <family val="2"/>
      </rPr>
      <t xml:space="preserve">
1. "5.2. Memorando 2024IE0005758", remisión de Informe Final del Seguimiento, de fecha 28 de junio de 2024.
2. "5.2. Anexo_Memorando 2024IE0005758.pdf", el cual contiene el informe emitido. </t>
    </r>
  </si>
  <si>
    <t>Se verificó un (1) informe de seguimiento a la implementación y mantenimiento de la Politica de Servicio al Ciudadano al interior del ministerio del Deporte que fue comunicado al lider de la politica y a la Alta dirección para la toma de decisiones, se constato que el seguimiento se realizo dentro de la programaciòn de la actividad y el PAA. Se visualiza en los siguientes enaces: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5.2.%20Anexo_Memorando%202024IE0005758.pdf?csf=1&amp;web=1&amp;e=H4D7al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4.%20Atenci%C3%B3n%20al%20Ciudadano/5.2.%20Memorando%202024IE0005758.pdf?csf=1&amp;web=1&amp;e=frfoto</t>
  </si>
  <si>
    <r>
      <t xml:space="preserve">Se evidencia un (1) informe de seguimiento a la implementación y mantenimiento de la Politica de Servicio al Ciudadano al interior del ministerio del Deporte que fue comunicado al lider de la politica y a la Alta dirección para la toma de decisiones. 
</t>
    </r>
    <r>
      <rPr>
        <b/>
        <sz val="10"/>
        <color theme="1"/>
        <rFont val="Arial"/>
        <family val="2"/>
      </rPr>
      <t xml:space="preserve">Informe disponible en: 
</t>
    </r>
    <r>
      <rPr>
        <sz val="10"/>
        <color theme="1"/>
        <rFont val="Arial"/>
        <family val="2"/>
      </rPr>
      <t xml:space="preserve">
https://www.mindeporte.gov.co/control-rendicion-cuentas/sistema-control-interno/informes-seguimiento-politicas-planes-programas-institucionales-informes-sigep/2024&amp;ne&amp;inf=0</t>
    </r>
  </si>
  <si>
    <t>Se realizó seguimiento a la Implementación y mantenimiento de la Política de Servicio al Ciudadano al interior del Ministerio del Deporte, producto del cual se emitió un (1) informe que contiene seguimiento al cumplimiento de lo establecido en el Decreto 1499 de 2017 el 28 de junio de 2024.
Evidencia: 
1. "5.2. Memorando 2024IE0005758", remisión de Informe Final del Seguimiento, de fecha 28 de junio de 2024.
2. "5.2. Anexo_Memorando 2024IE0005758.pdf", el cual contiene el informe emitido.
Tarea reportada el periodo Pasado</t>
  </si>
  <si>
    <t>Se verificó un (1) informe de seguimiento a la implementación y mantenimiento de la Politica de Servicio al Ciudadano al interior del ministerio del Deporte que fue comunicado al lider de la politica y a la Alta dirección para la toma de decisiones, la actividad se desarrollo durante el segundo cuatrimestre de la vigencia.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4.%20Atenci%C3%B3n%20al%20Ciudadano/5.2%20Seguimiento%20pol%C3%ADtica%20Servicio%20Integral%20al%20Ciudadano?csf=1&amp;web=1&amp;e=0Hdk8p</t>
  </si>
  <si>
    <t>Componente 5: Transparencia y acceso a la información</t>
  </si>
  <si>
    <r>
      <rPr>
        <b/>
        <sz val="10"/>
        <color theme="1"/>
        <rFont val="Arial"/>
        <family val="2"/>
      </rPr>
      <t xml:space="preserve">Subcomponente 1 </t>
    </r>
    <r>
      <rPr>
        <sz val="10"/>
        <color theme="1"/>
        <rFont val="Arial"/>
        <family val="2"/>
      </rPr>
      <t xml:space="preserve">                                                                                        Lineamientos de Transparencia Activa</t>
    </r>
  </si>
  <si>
    <t>Realizar el reporte del Indice de Transparencia y Acceso a la información) en el aplicativo dispuesto por la Procuraduría General de la Nación</t>
  </si>
  <si>
    <r>
      <rPr>
        <strike/>
        <sz val="10"/>
        <rFont val="Arial"/>
        <family val="2"/>
      </rPr>
      <t xml:space="preserve">
</t>
    </r>
    <r>
      <rPr>
        <sz val="10"/>
        <rFont val="Arial"/>
        <family val="2"/>
      </rPr>
      <t>Un (1) reporte efectuado en los términos establecidos por la PGN</t>
    </r>
  </si>
  <si>
    <t>Número de reportes realizados</t>
  </si>
  <si>
    <t xml:space="preserve"> GIT Servicio Integral al Ciudadano</t>
  </si>
  <si>
    <t xml:space="preserve">
30/11/2024</t>
  </si>
  <si>
    <t>Se está trabajando en la revisión de la información incorporada en la página WEB para su actualización.  El reporte se realizará en el periodo que corresponda una vez la PGN emita circular que define plazo para realizar lo que corresponde en el aplicativo</t>
  </si>
  <si>
    <t xml:space="preserve">La actividad para reportar el Indice de Transparencia y Acceso a la información en el aplicativo de la PGN, esta programada para ejecutarse en el tercer cuatrimestre, con la evidencia aportada por el GIT Servicio Integral al Ciudadano, no es posible establecer el avance de la actividad. </t>
  </si>
  <si>
    <t>26/07/2024 Se realizó el diligenciamiento del aplicativo ITA en la pagina dispuesta por la Procuraduria General de la Nación:  Número de documento: CC 899999306 Sujeto obligado: MINISTERIO DEL DEPORTE Nivel de cumplimiento: 97 sobre 100 puntos Fecha de generación: 26/07/2024 05:47 PM Administrador del sujeto obligado: YULI MARCELA LOPEZ CIFUENTES (of_planeacion@mindeporte.gov.co) Tipo de formulario: Mintic Res.1519</t>
  </si>
  <si>
    <t>Verificado el certificado de reporte en el aplicativo dispuesto por la PGN para el Indice de Transparencia y Acceso a la Información Publica, se constata que se realizó reporte el 26 de julio de 2024, fecha que esta dentro del termino establecido en la Directiva 006 de 31 de julio de 2024. Teniendo un nivel de cumplimiento de 97 sobre 100 puntos posibles. Se visualiza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1.1%20Seguimiento%20Resultados%20Aplicativo%20ITA%202024%20Mindeporte1.pdf?csf=1&amp;web=1&amp;e=TYzR4o</t>
  </si>
  <si>
    <r>
      <t xml:space="preserve">Se evidencia el certificado de reporte en el aplicativo dispuesto por la PGN para el Indice de Transparencia y Acceso a la Información Publica, se constata que se realizó reporte el 26 de julio de 2024, fecha que esta dentro del termino establecido en la Directiva 006 de 31 de julio de 2024. Teniendo un nivel de cumplimiento de 97 sobre 100 puntos posibles. Se visualiza en el siguiente Enlace:
</t>
    </r>
    <r>
      <rPr>
        <b/>
        <sz val="10"/>
        <color theme="1"/>
        <rFont val="Arial"/>
        <family val="2"/>
      </rPr>
      <t>Soportes</t>
    </r>
    <r>
      <rPr>
        <sz val="10"/>
        <color theme="1"/>
        <rFont val="Arial"/>
        <family val="2"/>
      </rPr>
      <t xml:space="preserve">: certificado, observado en el sitio de SharePoint compartido por la Oficina Asesora de Planeación, denominada </t>
    </r>
    <r>
      <rPr>
        <i/>
        <sz val="10"/>
        <color theme="1"/>
        <rFont val="Arial"/>
        <family val="2"/>
      </rPr>
      <t xml:space="preserve">"4. Segundo seguimiento Plan Anticorrupción y de Atención al Ciudadano 2024" </t>
    </r>
    <r>
      <rPr>
        <sz val="10"/>
        <color theme="1"/>
        <rFont val="Arial"/>
        <family val="2"/>
      </rPr>
      <t xml:space="preserve">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</si>
  <si>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Se verificó certificado de reporte en el aplicativo dispuesto por la PGN para el Indice de Transparencia y Acceso a la Información Publica, se constata que se realizó reporte el 26 de julio de 2024, fecha que esta dentro del termino establecido en la Directiva 006 de 31 de julio de 2024. Teniendo un nivel de cumplimiento de 97 sobre 100 puntos posibles. La actividad se ejecutó en el segundo cuatrimestre de la vigencia. Se visualiza en el siguiente Enlace: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2024/5.%20Transparencia%20y%20Acceso%20a%20la%20Informaci%C3%B3n%20P%C3%BAblica/1.1%20Seguimiento%20Resultados%20Aplicativo%20ITA%202024%20Mindeporte1.pdf?csf=1&amp;web=1&amp;e=QHTO9u</t>
  </si>
  <si>
    <t>Promover la importancia de la Transparencia y el acceso de la información a través de la cualificación a los enlaces de de cada una de la dependencias.</t>
  </si>
  <si>
    <t xml:space="preserve">Número de  actividades de capacitación realizadas </t>
  </si>
  <si>
    <t xml:space="preserve"> 15/06/2024                 15/11/2024 </t>
  </si>
  <si>
    <t>El reporte se realizará en el periodo que corresponda una vez se realice la actividad</t>
  </si>
  <si>
    <t xml:space="preserve">La actividad para Promover la importancia de la Transparencia y el acceso de la información, esta programada para ejecutar en el segundo y  tercer cuatrimestre. Se aclara que, con la evidencia aportada por el GIT Servicio Integral al Ciudadano, no es posible establecer el avance de la actividad. </t>
  </si>
  <si>
    <t>El 17 de Junio de 2024 a las 10:00 am se realizo de manera virtual a través de la plataforma Teams la primera capacitacion sobre la importancia de la Transparencia y el acceso de la información publica, a los enlaces de cada una de la dependencias.
https://coldeportes-my.sharepoint.com/:v:/r/personal/daquintero_mindeporte_gov_co/Documents/Grabaciones/Grabaci%C3%B3n%20de%20la%20reuni%C3%B3n%20de%20Capacitaci%C3%B3n%20Ley%20de%20Transparencia%201712%20de%202014%20y%20Proceso%20de%20Actualizaci%C3%B3n%20de%20Informaci%C3%B3n%20en%20el%20Portal%20Web%20de%20Mindeporte-20240617_101143.mp4?csf=1&amp;web=1&amp;nav=eyJyZWZlcnJhbEluZm8iOnsicmVmZXJyYWxBcHAiOiJPbmVEcml2ZUZvckJ1c2luZXNzIiwicmVmZXJyYWxBcHBQbGF0Zm9ybSI6IldlYiIsInJlZmVycmFsTW9kZSI6InZpZXciLCJyZWZlcnJhbFZpZXciOiJNeUZpbGVzTGlua0NvcHkifX0&amp;e=TlPTuC</t>
  </si>
  <si>
    <t>Se verificó jornada de capacitación que se realizó el 17 de junio de 2024 através de la plataforma Teams,  relacionada con  la importancia de la Transparencia y el acceso de la información publica, a los enlaces de cada una de la dependencias. Se visualiza en el siguiente enlace:
https://coldeportes.sharepoint.com/:w:/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1.2%20Capacitacion%20transparencia.docx?d=w7289dd3e43c24a37b871548753e25776&amp;csf=1&amp;web=1&amp;e=7WUNH3</t>
  </si>
  <si>
    <r>
      <t xml:space="preserve">Se evidencia jornada de capacitación del 17 de junio de 2024 através de la plataforma Teams,  relacionada con  la importancia de la Transparencia y el acceso de la información publica, a los enlaces de cada una de la dependencias. Se visualiza en el siguiente enlace:
</t>
    </r>
    <r>
      <rPr>
        <b/>
        <sz val="10"/>
        <color theme="1"/>
        <rFont val="Arial"/>
        <family val="2"/>
      </rPr>
      <t>Soportes</t>
    </r>
    <r>
      <rPr>
        <sz val="10"/>
        <color theme="1"/>
        <rFont val="Arial"/>
        <family val="2"/>
      </rPr>
      <t xml:space="preserve">: certificado, observado en el sitio de SharePoint compartido por la Oficina Asesora de Planeación, denominada </t>
    </r>
    <r>
      <rPr>
        <i/>
        <sz val="10"/>
        <color theme="1"/>
        <rFont val="Arial"/>
        <family val="2"/>
      </rPr>
      <t xml:space="preserve">"4. Segundo seguimiento Plan Anticorrupción y de Atención al Ciudadano 2024" </t>
    </r>
    <r>
      <rPr>
        <sz val="10"/>
        <color theme="1"/>
        <rFont val="Arial"/>
        <family val="2"/>
      </rPr>
      <t>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Actividad cumplida de forma extemporánea</t>
    </r>
  </si>
  <si>
    <t>La segunda capacitación se llevó a ca el 28 de noviembre de 2024 Ver https://coldeportes-my.sharepoint.com/personal/daquintero_mindeporte_gov_co/_layouts/15/stream.aspx?id=%2Fpersonal%2Fdaquintero%5Fmindeporte%5Fgov%5Fco%2FDocuments%2FGrabaciones%2FCapacitaci%C3%B3n%20Ley%20de%20Transparencia%20y%20acceso%20a%20la%20informaci%C3%B3n%20p%C3%BAblica%20%281712%20de%202014%29%20y%20Proceso%20de%20Actualizaci%C3%B3n%20de%20Informaci%C3%B3n%20en%20el%20Portal%20Web%20de%20Mindeporte%2D20241128%5F100710%2DGrabaci%C3%B3n%20de%20la%20reuni%C3%B3n%2Emp4&amp;referrer=StreamWebApp%2EWeb&amp;referrerScenario=AddressBarCopied%2Eview%2E08ca59be%2Db375%2D4849%2D9586%2D8cb4a32a0c03</t>
  </si>
  <si>
    <t>Se verificó realización de dos (2) capacitacitaciones  a través de la plataforma Teams,  relacionada con  la importancia de la Transparencia y el acceso de la información publica, las cuales se desarrollaron el 17 de junio y el 28 de noviembre de 2024 a los enlaces de cada una de la dependencias. Se evidencia en los siguientes link:
https://coldeportes.sharepoint.com/:w:/r/sites/oficinaasesoraplaneacion/Documentos%20compartidos/OAP/2.%20GIT%20Planeaci%C3%B3n%20y%20Gesti%C3%B3n/Vigencia%202024/4.%20Plan%20Anticorrupci%C3%B3n%20y%20de%20Atenci%C3%B3n%20al%20Ciudadano%202024/5.%20Tercer%20seguimiento%20Plan%20Anticorrupci%C3%B3n%20y%20de%20Atenci%C3%B3n%20al%20Ciudadano2024/5.%20Transparencia%20y%20Acceso%20a%20la%20Informaci%C3%B3n%20P%C3%BAblica/1.2%20Capacitacion%20transparencia.docx?d=w3023730174bf481796a24e153d1233b8&amp;csf=1&amp;web=1&amp;e=4zFKcX
https://coldeportes-my.sharepoint.com/personal/daquintero_mindeporte_gov_co/_layouts/15/stream.aspx?id=%2Fpersonal%2Fdaquintero%5Fmindeporte%5Fgov%5Fco%2FDocuments%2FGrabaciones%2FCapacitaci%C3%B3n%20Ley%20de%20Transparencia%20y%20acceso%20a%20la%20informaci%C3%B3n%20p%C3%BAblica%20%281712%20de%202014%29%20y%20Proceso%20de%20Actualizaci%C3%B3n%20de%20Informaci%C3%B3n%20en%20el%20Portal%20Web%20de%20Mindeporte%2D20241128%5F100710%2DGrabaci%C3%B3n%20de%20la%20reuni%C3%B3n%2Emp4&amp;referrer=StreamWebApp%2EWeb&amp;referrerScenario=AddressBarCopied%2Eview%2E08ca59be%2Db375%2D4849%2D9586%2D8cb4a32a0c03</t>
  </si>
  <si>
    <t>Revisar y actualizar el Menú Participa de acuerdo a los lineamientos de la resolución 1519 de 2020</t>
  </si>
  <si>
    <t>88% cumplimiento de los criterios y requerimientos definidos para el menú Participa</t>
  </si>
  <si>
    <t>Número de criterios y requerimientos definidos para el menú Participa cumplidos/Número de criterios y requerimientos definidos para el menú Participa que aplican a la entidad *100</t>
  </si>
  <si>
    <t xml:space="preserve"> GIT Servicio Integral al Ciudadano / Oficina Asesora de Planeación </t>
  </si>
  <si>
    <t>A partir de abril se inició con la actualización del Menú Participa incluyendo lo relacionado a la vigencia 2024 en cuanto a espacios de participación.  Se hará un reporte cuantitativo de cumplimiento como avance en el próximo cuatrimestre</t>
  </si>
  <si>
    <t xml:space="preserve">La actividad para actualizar el Menú Participa de acuerdo a los lineamientos de la resolución 1519 de 2020, esta programada para ejecutar en el segundo y  tercer cuatrimestre. Se aclara que, con la evidencia aportada por el GIT Servicio Integral al Ciudadano, no es posible establecer el avance de la actividad. </t>
  </si>
  <si>
    <r>
      <t>Reporte Servicio Integral al ciudadano:  Se actualiza el menú participa conforme a los parametros de función pública. E</t>
    </r>
    <r>
      <rPr>
        <b/>
        <sz val="10"/>
        <color rgb="FF000000"/>
        <rFont val="Arial"/>
        <family val="2"/>
      </rPr>
      <t>l 86</t>
    </r>
    <r>
      <rPr>
        <sz val="10"/>
        <color rgb="FF000000"/>
        <rFont val="Arial"/>
        <family val="2"/>
      </rPr>
      <t xml:space="preserve">% corresponde a lo otorgado por la Procuraduria General de la Nación luego de diligenciar la matriz ITA en el aplicativo web. https://www.mindeporte.gov.co/menu-participa Ver: 1.3 Seguimiento Resultados Aplicativo ITA 2024 Mindeporte.  Se encuentran pendientes las actividades a cargo del GIT de Gestión de Conocimiento e Innovación
Reporte Gestión de conocimiento: Gestiones realizadas para buscar apoya de otras entidades para desarrollar esta actividad:
1. El GIT deTalento Humano radicó a finales de marzo solicitud de pasantes a la ESAP para contar con pasantes de la ESAP en calidad de apoyo para la "" Generación de acciones participativas para dar cumplimiento a la directriz de MINTIC sobre mecanismos de consulta ciudadana y desarrollo de relacionamiento Estado-sociedad mediado por TIC, a pesar del seguimiento respectivo no se obtuvo respuesta solo hace finales de julio por llamada telefonica de Talento Humano del Ministerio, le confirmaron que no se postuló ningún estudiante, en conclusión no se tiene refuerzos profesionales para desarrollar en en GIT las actividades de GECOINN.
2.  Se realizó una consulta a Mintic, para solicitar el apoyo en espacios de innovaciòn digital a la jefatura de Innovación Pública Digital, se recibe respuesta el 12 de junio: "" en este momento desde el Ministerio de Tecnologías de Información y Comunicaciones nos encontramos rediseñando los proyectos relacionados con el centro de innovación pública digital - CIPD, alineado con la actualización de las metodologías de innovación que se proyecta fomentar en el territorio nacional desde el Ministerio", luego hasta la fecha no posible contar con el apoyo de Mintic. 
3. Se gestionó taller con Función Publica, tema laboratorios de innovación se reprogramó para el 11de julio, se socializò el espacio, finalmente no se hizo porque el profesional se retiró de Función Publica, y la Direcciòn de Innovaciòn nos informa en agosto que por ahora no tienen suficiente personal para atender todos los temas, hasta finales del mes preveen que se incorporen nuevos profesionales.
4. En dialogo por teams, realizado el 5 de agosto con la Dirección de Gestión del Conocimiento y la Innovación de Función Publica sobre la realización de talleres de innovación me aclaran que el enfoque de estos espacios es:  Pirmero : En princiopio que el Ministerio haya elegido o identificado el problema institucional o reto institucional a abordar. Segundo; El ministerio disponga de un equipo interdisciplinario  establecido para participar en los talleres , sujetos a un cronograma de trabajo con sesiones de 4 horas aprox. y cada 8 dias, de manera presencial  en el Ministerio,  y así desarrollar los espacios de innovación. Para mayor informaciòn el contacto funcion publica: Ana Yamile Correa Camacho,  acorrea@funcionpublica.gov.co, Claudia Ayala Aguirre &lt;clayala@funcionpublica.gov.co&gt;
5. En dialogo con el enlace de la Secretaria de Transparencia al celular 305 8526099, sobre la actividad sin lograr avances, la profesional manifiesta disponibildad en realizar  una mesa técnica con el lider de participación ciudadana del Ministerio para orientar y asesorar acciones que permitan orientar acciones que pueden contribuir a que la entidad avance en este item. Dejo los datos para que el lider pueda ponerse considerarlo ponerse en contacto.con la contratista, Secretaría de Transparencia, Gina Paola Ruiz Peña, [ginaruiz@presidencia.gov.co]
6. Por todo lo anterior y en particular dado que la unica funcionaria del grupo GECOINN sale a disfrute de vacaciones y se reincorpora hasta la primera semana de octubre no es posible comprometerme en apoyar esta actividad, se recomienda al responsable de la politica de Transparencia liderar gestiones intersectoriales, entre otros y con el apoyo de la Secretaria de Transparencia encontrar alternativas de avance en esta temática.   
https://coldeportes.sharepoint.com/sites/oficinaasesoraplaneacion/Documentos%20compartidos/Forms/AllItems.aspx?id=%2Fsites%2Foficinaasesoraplaneacion%2FDocumentos%20compartidos%2FOAP%2F2%2E%20GIT%20Planeaci%C3%B3n%20y%20Gesti%C3%B3n%2FVigencia%202024%2F4%2E%20Plan%20Anticorrupci%C3%B3n%20y%20de%20Atenci%C3%B3n%20al%20Ciudadano%202024%2F4%2E%20Segundo%20seguimiento%20Plan%20Anticorrupci%C3%B3n%20y%20de%20Atenci%C3%B3n%20al%20Ciudadano%202024%2F4%2E%20Atenci%C3%B3n%20al%20Ciudadano%2FItem%203%2E4%20GECOINN&amp;viewid=4730f7e4%2Df92c%2D4902%2D9b0e%2Da4b5eb0bd3fe
</t>
    </r>
  </si>
  <si>
    <t>Verificada las evidencias aportadas por el responsable de la actividad se evidenció que en el reporte del ITA este componente tiene un nivel de cumplimiento del 86,4% como se evidencia en la matriz del reporte visible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1.3%20Seguimiento%20Resultados%20Aplicativo%20ITA%202024%20Mindeporte.pdf?csf=1&amp;web=1&amp;e=zcu6YB
No obstante, lo anterior, es de precisar que para dar cumplimiento al componente se esta adelantando la actividad referente a la actualización del componente "Colaboración e innovación abierta", que segun el responsable se tienen una limitante de tipo administrativo que requiere una articulación entre los lideres de las politicas de Transparencia y acceso a la Información Pública y Gestión del Conocimiento y la innovación, a fin de establecer las acciones necesarias para lograr el cumplimiento de este item del Menú participa.
Se evidenció que se actualizo en el portal web de la entidad el componente del Menú Participa, se visualiza en el siguiente enlace:
https://www.mindeporte.gov.co/menu-participa</t>
  </si>
  <si>
    <r>
      <t xml:space="preserve">Verificada las evidencias aportadas por el responsable de la actividad se evidenció que en el reporte del ITA este componente tiene un nivel de cumplimiento del 86,4% a la fecha, por lo que con respecto a la meta del 88% se evidencia un avance de cumplimiento del 98%. El 86% corresponde a lo otorgado por la Procuraduria General de la Nación luego de diligenciar la matriz ITA en el aplicativo web. https://www.mindeporte.gov.co/menu-participa - 1.3 Seguimiento Resultados Aplicativo ITA 2024 Mindeporte.  
Se encuentran pendientes las actividades a cargo del GIT de Gestión de Conocimiento e Innovación, por lo que se recomienda el cumplimiento de los puntos pendientes dentro de la fecha programada para la ejecución de la actividad.
</t>
    </r>
    <r>
      <rPr>
        <b/>
        <sz val="10"/>
        <color theme="1"/>
        <rFont val="Arial"/>
        <family val="2"/>
      </rPr>
      <t>Soportes</t>
    </r>
    <r>
      <rPr>
        <sz val="10"/>
        <color theme="1"/>
        <rFont val="Arial"/>
        <family val="2"/>
      </rPr>
      <t xml:space="preserve">: observados en el sitio de SharePoint compartida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</si>
  <si>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A la fecha esta en revisión y aprobación la encuesta mediante la cual se realizó una consulta a la ciudadania para identificar las problemáticas más relevantes para el Ministerio, cuyos resultados permitean identificar el Reto para solucinar o dar alternativas de solución mediante una metodologia de innovación.
Soportes. En la carpeta se encuentra la encuesta, el formato de solicitud de la consulta, las preguntas elaboradas, el archivo de solicitud a Servicio al Ciudadano</t>
  </si>
  <si>
    <t xml:space="preserve">Se verificó borrador  de encuesta  para identificar las problemáticas más relevantes para el Ministerio del deporte, documento que se envio a consulta ciudadana el 6 de diciembre de 2024, con el fin de identificar y diseñar retos con los grupos de valor e interés con la ciudadanía y comprender las problemáticas, necesidades que enfrentan y brindar día a día un mejor servicio a la población colombiana. No obstante,  que ya se identifico la metodologia con corte al seguimiento no es posible identificar cual es la problematica que se va a solucionar ni el reto identificado en el ejercicio de participación. se visualiza en los siguientes enlaces: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5.%20Transparencia%20y%20Acceso%20a%20la%20Informaci%C3%B3n%20P%C3%BAblica/1.3.%20GECOINN%20acciones%20Men%C3%BA%20participa?csf=1&amp;web=1&amp;e=cvghty
https://www.mindeporte.gov.co/atencion-servicio-ciudadania/politica-institucional-atencion-servicio-ciudadania/foros-consultas-ciudadanas/foros-consultas-ciudadanas-abiertas/consulta-ciudadana-colaboracion-e-innovacion-temas-deporte-recreacion-actividad-fisica
</t>
  </si>
  <si>
    <t>Actualizar la Política de Tratamiento de datos personales y divulgarla a los grupos de valor.</t>
  </si>
  <si>
    <t xml:space="preserve">Una (1) pieza comunicativa de divulgación de la Política de Tratamiento de Datos Personales  </t>
  </si>
  <si>
    <t>Número de piezas de divulgación de la Política de Tratamiento de Datos Personales realizadas /Número de piezas de divulgación de la Política de Tratamiento de Datos Personales programadas</t>
  </si>
  <si>
    <t>Oficina Asesora Jurídica</t>
  </si>
  <si>
    <t>La actividad se tiene programada para su realización y publicación antes del 30/10/2024, por lo tanto, el reporte se realizará en el tercer cuatrimestre del presente año 2024.</t>
  </si>
  <si>
    <t xml:space="preserve">La actividad para actualizar la Política de Tratamiento de datos personales esta programada para ejecutar el tercer cuatrimestre, con la evidencia aportada por la Oficina Asesora Jurídica no es posible establecer el avance de la actividad. </t>
  </si>
  <si>
    <t>Ya se cuenta con el borrador de la actualización de la Politica de Tratamiento de Datos Personales y con la aprobación del Jefe de la Oficina Asesora Juridica, se envio al GIT Tics y el GIT Comunicaciones para obtener su visto bueno o recomendaciones. Luego de esto, se procederá a inicar el proceso de revision y aprobacion ante la Oficina Asesora de Planeacion.
La actividad sera reportada en el tercer cuatrimestre de la vigencia.</t>
  </si>
  <si>
    <t>No obstante que la actividad esta programada para el tercer cuatrimestre, segun lo informado por la Oficina Asesora Jurídica elaboró documento borrador de la actualización de la Politica de Tratamiento de Datos Personales.</t>
  </si>
  <si>
    <r>
      <t xml:space="preserve">Se realizó el trámite de la actualización de la politica de tratamiento de datos personales ante la Oficina Asesora de Planeación, la cual fue aprobada en el aplicativo Isolucion el 25 de octubre de 2024 version 2, asimismo fue socializado por medio de una pieza </t>
    </r>
    <r>
      <rPr>
        <u/>
        <sz val="10"/>
        <color rgb="FF000000"/>
        <rFont val="Arial"/>
        <family val="2"/>
      </rPr>
      <t xml:space="preserve">enteráte </t>
    </r>
    <r>
      <rPr>
        <sz val="10"/>
        <color rgb="FF000000"/>
        <rFont val="Arial"/>
        <family val="2"/>
      </rPr>
      <t>a funcionarios y contratistas por medio del correo de comunicaciones internas el 25 de octubre de 2024. Por lo anterior, se cumple al 100% la actividad para la vigencia 2024.
La evidencia se puede visualizar en el link:
https://coldeportes.sharepoint.com/sites/oficinaasesoraplaneacion/Documentos%20compartidos/Forms/AllItems.aspx?e=5%3Ab2c2516fbdb14183af26a0a8125c3f7a&amp;sharingv2=true&amp;fromShare=true&amp;at=9&amp;CT=1732899546803&amp;OR=OWA%2DNT%2DMail&amp;CID=5572f0e7%2D9e24%2D45c3%2Debc5%2D8e79dd0633a9&amp;clickParams=eyJYLUFwcE5hbWUiOiJNaWNyb3NvZnQgT3V0bG9vayBXZWIgQXBwIiwiWC1BcHBWZXJzaW9uIjoiMjAyNDExMTUwMDMuMjciLCJPUyI6IldpbmRvd3MgMTEifQ%3D%3D&amp;cidOR=Client&amp;FolderCTID=0x0120004B49A12ADC1AFD47827202D5B0345C2D&amp;id=%2Fsites%2Foficinaasesoraplaneacion%2FDocumentos%20compartidos%2FOAP%2F2%2E%20GIT%20Planeaci%C3%B3n%20y%20Gesti%C3%B3n%2FVigencia%202024%2F4%2E%20Plan%20Anticorrupci%C3%B3n%20y%20de%20Atenci%C3%B3n%20al%20Ciudadano%202024%2F5%2E%20Tercer%20seguimiento%20Plan%20Anticorrupci%C3%B3n%20y%20de%20Atenci%C3%B3n%20al%20Ciudadano%202024%2F5%2E%20Transparencia%20y%20Acceso%20a%20la%20Informaci%C3%B3n%20P%C3%BAblica%2F1%2E4%20%20Actualizaci%C3%B3n%20Politica%20de%20Protecci%C3%B3n%20de%20Datos%20Personales%2Epdf&amp;viewid=4730f7e4%2Df92c%2D4902%2D9b0e%2Da4b5eb0bd3fe&amp;parent=%2Fsites%2Foficinaasesoraplaneacion%2FDocumentos%20compartidos%2FOAP%2F2%2E%20GIT%20Planeaci%C3%B3n%20y%20Gesti%C3%B3n%2FVigencia%202024%2F4%2E%20Plan%20Anticorrupci%C3%B3n%20y%20de%20Atenci%C3%B3n%20al%20Ciudadano%202024%2F5%2E%20Tercer%20seguimiento%20Plan%20Anticorrupci%C3%B3n%20y%20de%20Atenci%C3%B3n%20al%20Ciudadano%202024%2F5%2E%20Transparencia%20y%20Acceso%20a%20la%20Informaci%C3%B3n%20P%C3%BAblica</t>
    </r>
  </si>
  <si>
    <t>Se verifico pieza gráfica con socialización de la actualización a la política de de tratamiento de datos personales, a través del correo institucional y se validó en el aplicativo ISOLUCION en el modulo Documentación la actualización de la politica identificada con el código GJ-PO-001 en su versión No. 2. Se visualiza en el siguiente enlace: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2024/5.%20Transparencia%20y%20Acceso%20a%20la%20Informaci%C3%B3n%20P%C3%BAblica/1.4%20%20Actualizaci%C3%B3n%20Politica%20de%20Protecci%C3%B3n%20de%20Datos%20Personales.pdf?csf=1&amp;web=1&amp;e=DyWO8J</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</si>
  <si>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</si>
  <si>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Dos (2) informes de seguimiento  y monitoreo  a la información mínima que debe estar publicada en la sección de transparencia y acceso a la información pública </t>
  </si>
  <si>
    <t xml:space="preserve">Número de informes de seguimiento y monitoreo  a la información mínima que debe estar publicada en la sección de transparencia y acceso a la información pública realizados </t>
  </si>
  <si>
    <t xml:space="preserve">GIT Comunicaciones </t>
  </si>
  <si>
    <t>30/06/2024  
30/11/2024</t>
  </si>
  <si>
    <t>El reporte se efecturá en la fecha etablecida.</t>
  </si>
  <si>
    <t xml:space="preserve">La actividad de seguimiento y monitoreo  a la información mínima que debe estar publicada en la sección de transparencia y acceso, esta programada para ejecutar el tercer cuatrimestre; con la evidencia aportada por el GIT Comunicaciones no es posible establecer el avance de la actividad. </t>
  </si>
  <si>
    <t>Se hace y presenta el informe de monitoreo y seguimiento correspondiente con corte al primer semestre de 2024. Dando cumplimiento al 50% de la actividad establecida. Desde el 1 de enero hasta el 30 de junio de 2024 se han recibido 233 solicitudes por parte de las áreas de la entidad. Respecto a la matriz ITA, establecida por la Procuraduría, se cumplen 181 ítems, obteniendo un cumplimiento del 74% en lo que se asocia a Transparencia y Acceso a la Información Pública.
https://coldeportes.sharepoint.com/:b:/s/oficinaasesoraplaneacion/EW7m44t5IbdFgLFeEiG8sYsBXPI14eCYb9liHVBvWkQKCA?e=OeQ278</t>
  </si>
  <si>
    <t>Se verifica informe de seguimiento a la información publicación en la sección de Transparencia Acceso a la Información del Portal web del Ministerio del Deporte, se evidenció que en el periodo las dependencias presentaron 233 solicitudes de actualización de contenido relacionado con la ventana y que fue consinado en la matriz de seguimiento de la matriz ITA; asi mismo, se enuncia que de los 244 ítems que conforman la matriz se han actualizado 181 de estos, lo que representa el 74% y que se esta adelantando mesas de trabajo para actualizar con las dependencias los items que asi lo requieran. Se visualiza en el siguiente enlace:
https://coldeportes.sharepoint.com/:b:/s/oficinaasesoraplaneacion/EW7m44t5IbdFgLFeEiG8sYsBXPI14eCYb9liHVBvWkQKCA?e=OeQ278</t>
  </si>
  <si>
    <r>
      <t xml:space="preserve">Anexa informe en PDF titulado "Informe de cumplimiento semestral 2024 de la Ley de Transparencia y Derecho al Acceso a la Información en la página web Mindeporte" y mediante el cual se realiza seguimiento y monitoreo  a la información mínima que debe estar publicada en la sección de transparencia y acceso a la información pública de acuerdo a lo definido en la ley 1712 de 2014 y sus decretos reglamentarios.  No obstante, no tiene fecha de emisión por lo que no es posible establecer si se cumplió en la fecha programada
</t>
    </r>
    <r>
      <rPr>
        <b/>
        <sz val="10"/>
        <color theme="1"/>
        <rFont val="Arial"/>
        <family val="2"/>
      </rPr>
      <t>Soportes</t>
    </r>
    <r>
      <rPr>
        <sz val="10"/>
        <color theme="1"/>
        <rFont val="Arial"/>
        <family val="2"/>
      </rPr>
      <t xml:space="preserve">: informe observado en el sitio de SharePoint compartido por la Oficina Asesora de Planeación, denominada </t>
    </r>
    <r>
      <rPr>
        <i/>
        <sz val="10"/>
        <color theme="1"/>
        <rFont val="Arial"/>
        <family val="2"/>
      </rPr>
      <t>"4. Segundo seguimiento Plan Anticorrupción y de Atención al Ciudadano 2024"</t>
    </r>
    <r>
      <rPr>
        <sz val="10"/>
        <color theme="1"/>
        <rFont val="Arial"/>
        <family val="2"/>
      </rPr>
      <t xml:space="preserve">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</si>
  <si>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r>
      <t xml:space="preserve">Se llevó a cabo y se consolidó el segundo informe de seguimiento al cumplimiento de la Ley de Transparencia que hace el GIT Comunicaciones, cumpliendo con la actividad. El informe se hizo con corte al 30 de noviembre.
Dicha información se hacer para dar cumplimiento a lo estipulado en la Ley 1712 de 2014,  entre enero y el 30 de noviembre del 2024, se recibieron 607 solicitudes de las diferentes áreas, de las cuales, 304 hacen parte del índice de Transparencia. Esto permitió cerrar el año con un </t>
    </r>
    <r>
      <rPr>
        <b/>
        <sz val="10"/>
        <color rgb="FF000000"/>
        <rFont val="Arial"/>
        <family val="2"/>
      </rPr>
      <t>97%</t>
    </r>
    <r>
      <rPr>
        <sz val="10"/>
        <color rgb="FF000000"/>
        <rFont val="Arial"/>
        <family val="2"/>
      </rPr>
      <t xml:space="preserve"> de cumplimiento en la matriz ITA de la Procuraduría General de la Nación, superando en 2 puntos porcentuales el resultado de 2023.
Soporte: https://coldeportes.sharepoint.com/:b:/s/oficinaasesoraplaneacion/EcfAQTOv0vJEmL774Cq-bOIBRqG3CcAeILU0HsYEXFY0cA?e=Yq6mj8</t>
    </r>
  </si>
  <si>
    <t>Se verifica informe de seguimiento a la información publicación en la sección de Transparencia Acceso a la Información del Portal web del Ministerio del Deporte, donde, se observo que concorte a 30 de noviembre de 2024, se recibieron 607 solicitudes de las diferentes áreas, de las cuales, 304 hacen parte del índice de Transparencia; asi mismo, se enuncia que la gestión realizada permitió cerrar el año con un 97% de cumplimiento en la matriz ITA de acuerdo con el reporte de la Procuraduría General de la Nación. Se visualiza en el siguiente enlace: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2024/5.%20Transparencia%20y%20Acceso%20a%20la%20Informaci%C3%B3n%20P%C3%BAblica/1.5%20Informe%20de%20cumplimiento%202024%20de%20la%20Ley%20de%20Transparencia%20en%20la%20p%C3%A1gina%20web%20Mindeporte.pdf?csf=1&amp;web=1&amp;e=fmrHbk</t>
  </si>
  <si>
    <r>
      <rPr>
        <b/>
        <sz val="10"/>
        <color theme="1"/>
        <rFont val="Arial"/>
        <family val="2"/>
      </rPr>
      <t xml:space="preserve">Subcomponente 2                                                                                          </t>
    </r>
    <r>
      <rPr>
        <sz val="10"/>
        <color theme="1"/>
        <rFont val="Arial"/>
        <family val="2"/>
      </rPr>
      <t xml:space="preserve"> Lineamientos de Transparencia Pasiva</t>
    </r>
  </si>
  <si>
    <t>Medir la percepción de la calidad en el servicio en las diferentes actividades y eventos institucionales,  de acuerdo al calendario de eventos de la entidad, así como en los trámites y servicios inscritos en el SUIT .</t>
  </si>
  <si>
    <t>Cuatro (4)  informes trimestrales de gestión con un componente relacionado con la percepción de la calidad en eventos institucionales, trámites y servicios</t>
  </si>
  <si>
    <t>Número de Informes trimestrales de gestión de gestión con un componente relacionado con la percepción de la calidad realizados</t>
  </si>
  <si>
    <t>Todos los GIT de MinDeporte bajo la articulación de G.I.T Servicio Integral al Ciudadano.</t>
  </si>
  <si>
    <t>28/02/2024
30 /05/2024
20 /08/2024
20 /11/2024</t>
  </si>
  <si>
    <r>
      <t xml:space="preserve">Dentro del Informe Trimestral del cuarto trimestre 2023 se incluyó el punto: 7.2. Resultados de la encuesta de trámites y servicios, 8. Medición de la percepción de la calidad en el servicio
</t>
    </r>
    <r>
      <rPr>
        <sz val="10"/>
        <color theme="4"/>
        <rFont val="Arial"/>
        <family val="2"/>
      </rPr>
      <t>https://www.mindeporte.gov.co/atencion-servicio-ciudadania/politica-institucional-atencion-servicio-ciudadania/informes-gestion-servicio-integral-al-ciudadano/informe-gestion-servicio-al-ciudadano-2023</t>
    </r>
    <r>
      <rPr>
        <sz val="10"/>
        <color theme="1"/>
        <rFont val="Arial"/>
        <family val="2"/>
      </rPr>
      <t xml:space="preserve">
chrome-extension://efaidnbmnnnibpcajpcglclefindmkaj/https://www.mindeporte.gov.co/recursos_user/2024/Servicio_Integral_al_Ciudadano/Febrero/INFORME_CUARTO_TRIMESTRE_2023-_V_28-02-2024.pdf</t>
    </r>
  </si>
  <si>
    <t>Se verifica medición de percepción de la calidad en el servicio en las diferentes actividades y eventos institucionales en el informe Trimestral del cuarto trimestre 2023, visible en los siguientes enlaces:
https://www.mindeporte.gov.co/atencion-servicio-ciudadania/politica-institucional-atencion-servicio-ciudadania/informes-gestion-servicio-integral-al-ciudadano/informe-gestion-servicio-al-ciudadano-2023
www.mindeporte.gov.co/recursos_user/2024/Servicio_Integral_al_Ciudadano/Febrero/INFORME_CUARTO_TRIMESTRE_2023-_V_28-02-2024.pdf</t>
  </si>
  <si>
    <r>
      <t xml:space="preserve">Se evidencia que en Informe "NFORME DE GESTIÓN CUARTO TRIMESTRE 2023 - Servicio Integral al Ciudadano – Ministerio del Deporte" se incluyó el punto: 7.2. Resultados de la encuesta de trámites y servicios, 8. Medición de la percepción de la calidad en el servicio, cumpliendo con el componente relacionado con la percepción de la calidad en eventos institucionales, trámites y servicios.
</t>
    </r>
    <r>
      <rPr>
        <b/>
        <sz val="10"/>
        <rFont val="Arial"/>
        <family val="2"/>
      </rPr>
      <t>Evidencia:</t>
    </r>
    <r>
      <rPr>
        <sz val="10"/>
        <color theme="4"/>
        <rFont val="Arial"/>
        <family val="2"/>
      </rPr>
      <t xml:space="preserve"> </t>
    </r>
    <r>
      <rPr>
        <sz val="10"/>
        <color theme="1"/>
        <rFont val="Arial"/>
        <family val="2"/>
      </rPr>
      <t>www.mindeporte.gov.co/recursos_user/2024/Servicio_Integral_al_Ciudadano/Febrero/INFORME_CUARTO_TRIMESTRE_2023-_V_28-02-2024.pdf</t>
    </r>
  </si>
  <si>
    <t>Dentro del informe trimestral del primer tirmestre 2024 se incluyó elpunto 7.4. MEDICION DE LA PERCEPCIÓN DE LA CALIDAD EN EL SERVICIO 7.4.1. Indicador de percepción de calidad en el servicio En el periodo reportado no se aplicaron instrumentos de medición de la percepción de eventos.     
https://www.mindeporte.gov.co/atencion-servicio-ciudadania/politica-institucional-atencion-servicio-ciudadania/informes-gestion-servicio-integral-al-ciudadano/informe-gestion-servicio-integral-al-ciudadano-2024
Con corte a 15 de agosto de 2024 se cuenta con 2 informes publicados de los cuatro indicados en la meta de esta actividad.</t>
  </si>
  <si>
    <t>Se verifica medición de percepción de la calidad en el servicio en el informe Trimestral del cuarto trimestre 2023 y del primer trimestre de 2024; se preciso en el reporte que en el periodo no se aplicaron instrumentos de medición de la percepción de eventos por lo que se sugiere para proximos eventos hacer uso de los mecanismos institucionales para conocer la percepción de los usuarios y de la ciudadania que participa en los diferentes eventos gestionados desde el Ministerio del Deporte. visible en los siguientes enlaces: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2.1_INFORME_CUARTO_TRIMESTRE_2023-_V_28-02-2024.pdf?csf=1&amp;web=1&amp;e=9syc5c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5.1%20Informe_de_percepcion_de_la_calidad_Transparencia_y_Acceso_Informacion_Publica_2024.pdf?csf=1&amp;web=1&amp;e=dtmorK</t>
  </si>
  <si>
    <r>
      <t xml:space="preserve">Se evidencia que en Informe "NFORME DE GESTIÓN CUARTO TRIMESTRE 2023 - Servicio Integral al Ciudadano – Ministerio del Deporte" se incluyó el punto: 7.2. Resultados de la encuesta de trámites y servicios, 8. Medición de la percepción de la calidad en el servicio, cumpliendo con el componente relacionado con la percepción de la calidad en eventos institucionales, trámites y servicios.
Dentro del informe trimestral del primer tirmestre 2024 se incluyó elpunto 7.4. MEDICION DE LA PERCEPCIÓN DE LA CALIDAD EN EL SERVICIO 7.4.1. Indicador de percepción de calidad en el servicio En el periodo reportado no se aplicaron instrumentos de medición de la percepción de eventos.     
Dentro del informe trimestral del segundo tirmestre 2024 se incluyó el punto 7. MEDICION DE LA PERCEPCIÓN DE LA CALIDAD EN EL SERVICIO 7.1. Indicador de percepción de calidad en el servicio, cumpliendo con el componente relacionado con la percepción de la calidad en eventos institucionales, trámites y servicios.     
Dada la forma de calculo del indicador que se mide por la inclusión del capitulo en el informe trimestral, se cumple la meta al corte del informe, no obstante el indicador no esta midiendo que se cumpla la acción de medir la percepción, tal como ocurrió en el primer cuatrimestre, por lo que se recomienda replantear el indicador y la meta/producto.
</t>
    </r>
    <r>
      <rPr>
        <b/>
        <sz val="10"/>
        <color theme="1"/>
        <rFont val="Arial"/>
        <family val="2"/>
      </rPr>
      <t xml:space="preserve">Informes publicados: 
</t>
    </r>
    <r>
      <rPr>
        <sz val="10"/>
        <color theme="1"/>
        <rFont val="Arial"/>
        <family val="2"/>
      </rPr>
      <t xml:space="preserve">
https://www.mindeporte.gov.co/atencion-servicio-ciudadania/politica-institucional-atencion-servicio-ciudadania/informes-gestion-servicio-integral-al-ciudadano/informe-gestion-servicio-integral-al-ciudadano-2024
https://www.mindeporte.gov.co/atencion-servicio-ciudadania/politica-institucional-atencion-servicio-ciudadania/informes-gestion-servicio-integral-al-ciudadano/informe-gestion-servicio-al-ciudadano-2023</t>
    </r>
  </si>
  <si>
    <t xml:space="preserve">En Informe "NFORME DE GESTIÓN CUARTO TRIMESTRE 2023 - Servicio Integral al Ciudadano – Ministerio del Deporte" se incluyó el punto: 7.2. Resultados de la encuesta de trámites y servicios, 8. Medición de la percepción de la calidad en el servicio, cumpliendo con el componente relacionado con la percepción de la calidad en eventos institucionales, trámites y servicios.
Dentro del informe trimestral del primer trimestre 2024 se incluyó el punto 7.4. MEDICION DE LA PERCEPCIÓN DE LA CALIDAD EN EL SERVICIO 7.4.1. Indicador de percepción de calidad en el servicio En el periodo reportado no se aplicaron instrumentos de medición de la percepción de eventos.     
Dentro del informe trimestral del segundo trimestre 2024 se incluyó el punto 7. MEDICION DE LA PERCEPCIÓN DE LA CALIDAD EN EL SERVICIO 7.1. Indicador de percepción de calidad en el servicio, cumpliendo con el componente relacionado con la percepción de la calidad en eventos institucionales, trámites y servicios.     
Dentro del informe trimestral del tercer trimestre 2024 se incluyó el punto 6. MEDICIÓN DE LA PERCEPCIÓN DE LA CALIDAD 6.1. Indicador de percepción de calidad en el servicio
Informes publicados: 
https://www.mindeporte.gov.co/atencion-servicio-ciudadania/politica-institucional-atencion-servicio-ciudadania/informes-gestion-servicio-integral-al-ciudadano/informe-gestion-servicio-integral-al-ciudadano-2024
https://www.mindeporte.gov.co/atencion-servicio-ciudadania/politica-institucional-atencion-servicio-ciudadania/informes-gestion-servicio-integral-al-ciudadano/informe-gestion-servicio-al-ciudadano-2023
</t>
  </si>
  <si>
    <t xml:space="preserve">Se verificó informes de gestión del GIT Servicio Integral al Ciudadano, evidenciando que dentro de los informes trimestrales se incluyó el punto denominado MEDICION DE LA PERCEPCIÓN DE LA CALIDAD EN EL SERVICIO  para conocer la percepción de la calidad de los eventos realizados en la vigencia, a través del Indicador de percepción de calidad en el servicio. Aunque en algunos de estos informes se  reportó reportado no se aplicaron instrumentos de medición de la
percepción de eventos. Se visualiza en los siguientes enlaces: 
 https://www.mindeporte.gov.co/atencion-servicio-ciudadania/politica-institucional-atencion-servicio-ciudadania/informes-gestion-servicio-integral-al-ciudadano/informe-gestion-servicio-integral-al-ciudadano-2024
https://www.mindeporte.gov.co/atencion-servicio-ciudadania/politica-institucional-atencion-servicio-ciudadania/informes-gestion-servicio-integral-al-ciudadano/informe-gestion-servicio-al-ciudadano-2023
</t>
  </si>
  <si>
    <r>
      <rPr>
        <b/>
        <sz val="10"/>
        <color theme="1"/>
        <rFont val="Arial"/>
        <family val="2"/>
      </rPr>
      <t xml:space="preserve">Subcomponente 3                                                                                             </t>
    </r>
    <r>
      <rPr>
        <sz val="10"/>
        <color theme="1"/>
        <rFont val="Arial"/>
        <family val="2"/>
      </rPr>
      <t>Elaboración los Instrumentos de Gestión de la Información</t>
    </r>
  </si>
  <si>
    <t>Realizar seguimiento al plan de seguridad y privacidad de la información.</t>
  </si>
  <si>
    <t>Un (1)Informe de seguimiento de acuerdo a cronograma.</t>
  </si>
  <si>
    <t>Número de Informes de seguimiento al plan de seguridad y privacidad de la información elaborados</t>
  </si>
  <si>
    <t>No se tiene avance en este plan debido a que no ha sido posible la contratación de la persona de apoyo en Seguridad y/o Ciberseguridad del Ministerio del Deporte.  No se cuenta con recursos presupuestales en el rubro del GIT TIC´s</t>
  </si>
  <si>
    <t xml:space="preserve">Se observa que la actividad de  seguimiento al plan de seguridad y privacidad de la información no registra avance en su ejecución y de acuerdo a lo expuesto por parte del GIT Tics en el momento no se cuenta con recursos presupuestales para la contratación de la persona de apoyo en Seguridad y/o Ciberseguridad del Ministerio del Deporte. </t>
  </si>
  <si>
    <t>Aún no se tiene avance en este plan debido a que no ha sido posible la contratación del(a) especialista de apoyo en Seguridad y/o Ciberseguridad para el Ministerio del Deporte.  Los recursos presupuestales para el rubro del GIT TIC's fueron asignados por la entidad el 24 de julio y a corte de este seguimiento se está aún en el proceso de publicar el PAA en SECOP y de solicitud y aprobación de los CDP para poder contratar al profesional de seguridad de la información previsto en el Plan de Adquisiciones de TIC's para lo que resta de la vigencia.</t>
  </si>
  <si>
    <t>Se observa que la actividad de seguimiento al plan de seguridad y privacidad de la información no registra avance en su ejecución y de acuerdo a lo expuesto por el GIT Tics, los recursos presupuestales se asignaron por la entidad el 24 de julio de 2024 y acorte del seguimiento se esta adelantando publicación del PAA en el SECOP y solicitud de aprobación de los CDP para contratar el profesional de apoyo en Seguridad y/o Ciberseguridad para el Ministerio del Deporte.
No obstante lo anterior, la actividad esta programada para ejecutarse en el tercer cuatrimestre de la vigencia.</t>
  </si>
  <si>
    <t>Se construye Plan de Seguridad de la Información y Privacidad de la Información</t>
  </si>
  <si>
    <t>Se validó informe denominado "Seguimiento Plan de Seguridad y Privacidad de la 
Información 2024" que integra el reporte de las actividades formuladas en la vigencia 2024, se indica en el seguimiento la necesidad de compra de planta eléctrica para centro de datos, para la protección de los equipos.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5.%20Transparencia%20y%20Acceso%20a%20la%20Informaci%C3%B3n%20P%C3%BAblica/3.1%20Seguimiento%20Plan%20de%20Seguridad%20de%20la%20Informaci%C3%B3n?csf=1&amp;web=1&amp;e=zK9FKN</t>
  </si>
  <si>
    <t xml:space="preserve">Actualizar la matriz activos de información </t>
  </si>
  <si>
    <t>Una (1) Matriz de activos de información actualizada y publicada</t>
  </si>
  <si>
    <t>Número de matrices de activos de información actualizadas y publicadas</t>
  </si>
  <si>
    <t>Esta actividad esta proyectada para realizar en en los meses de octubre y noviembre del 2024</t>
  </si>
  <si>
    <t>La actividad esta programada para ejecutar en el tercer cuatrimestre y segun lo reportado por el GTI Tics no es posible determinar el avance en la ejecución.</t>
  </si>
  <si>
    <t>Esta actividad está proyectada para realizarse en los meses de octubre y noviembre de 2024 (Actualización anual del documento de Inventario de activos de información e Índice de información clasificada y reservada).</t>
  </si>
  <si>
    <t>La actividad esta programada para ejecutar en el tercer cuatrimestre y según lo reportado por el GIT Tics no es posible determinar el avance de la ejecución.</t>
  </si>
  <si>
    <t>Se realizan sesiones de trabajo para actualización de la Matriz de Activos de Información, con las siguientes dependencias:
1. GESTIÓN DE COMUNICACIONES
2. GESTION PROCESO DISCIPLINARIO
3. GESTION DOCUMENTAL
4. GIT TIC´S
5. SERVICIO INTEGRAL AL CIUDADANO
6. GESTION JURIDICA
Pendientes de actualización los siguientes procesos:
1. GESTIÓN DE LOS RECURSOS FÍSICOS
2. ALTOS LOGROS
3. GESTIÓN AMBIENTAL
4. DIRECCIONAMIENTO ESTRATÉGICO Y APRENDIZAJE ORGANIZACIONAL
5. FORMULACIÓN Y ADOPCIÓN DE POLÍTICAS, PLANES Y PROGRAMAS
6. EVALUACIÓN INDEPENDIENTE Y MEJORA CONTÍNUA
7. FOMENTO AL DESARROLLO HUMANO Y SOCIAL
8. INSPECCIÓN, VIGILANCIA Y CONTROL
9. GESTIÓN DEL TALENTO HUMANO
10. ADQUISICIÓN DE BIENES Y SERVICIOS
11. GESTIÓN FINANCIERA
12. APOYO A LA INFRAESTRUCTURA TÉCNICA Y CIENTÍFICA</t>
  </si>
  <si>
    <t>Se verifica matriz denominada"Inventario Activos de Información e indice de Información Clasificada y Reservada" en la que se actualizó el inventario de activos para seis (6) de los dieciocho (18) procesos que componen el mapa de procesos del Ministerio, por lo que se sugiere culminar el proceso de actualización antes que termine la vigencia. Se visualiza en el siguiente enlace:
https://coldeportes.sharepoint.com/:x:/r/sites/oficinaasesoraplaneacion/Documentos%20compartidos/OAP/2.%20GIT%20Planeaci%C3%B3n%20y%20Gesti%C3%B3n/Vigencia%202024/4.%20Plan%20Anticorrupci%C3%B3n%20y%20de%20Atenci%C3%B3n%20al%20Ciudadano%202024/5.%20Tercer%20seguimiento%20Plan%20Anticorrupci%C3%B3n%20y%20de%20Atenci%C3%B3n%20al%20Ciudadano2024/5.%20Transparencia%20y%20Acceso%20a%20la%20Informaci%C3%B3n%20P%C3%BAblica/3.2%20Inventario_Activos_de_Informaci%C3%B3n_e_%C3%8Dndice_de_Informaci%C3%B3n_Clasificada_y_Reservada_MINDEPORTE_DIC2024.xlsx?d=w8b573c0475ab4b7f8c8e2ea528077aa1&amp;csf=1&amp;web=1&amp;e=SbSzcb</t>
  </si>
  <si>
    <t>Realizar seguimiento semestral a la implementación del Plan Institucional de Archivos (PINAR) y Programa de Gestión Documental (PGD)</t>
  </si>
  <si>
    <t xml:space="preserve">Dos (2) informes del seguimiento a la implementación del PINAR socializados </t>
  </si>
  <si>
    <t>Número de informes del seguimiento a la implementación del PINAR realizados</t>
  </si>
  <si>
    <t>GIT de Gestión Administrativa</t>
  </si>
  <si>
    <t>15/07/2024
30/11/2024</t>
  </si>
  <si>
    <t>El reporte se efectuará en las fechas establecidas, sin embargo como avance a la implementación del Pinar para el mes de enero de 2024, se aprobó la actualización del documento en comité de Gestión y Desempeño  para su implementación ( se anexa copia acta de comite)</t>
  </si>
  <si>
    <t>Se observa que la actividad de seguimiento semestral a la implementación del Plan Institucional de Archivos (PINAR) y Programa de Gestión Documental (PGD), esta programada para ejecutar en el segundo y tercer cuatrimestre, no obstante que se observa aprobación mediante acta de Comité Institucional de Gestión y Desempeño, no es posible verificar el avance de la implementación del PINAR. Visible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5.%20Transparencia%20y%20acceso%20a%20la%20informaci%C3%B3n%20p%C3%BAblica/3.3_evidencia_ACTACOMITE_2%20(1).PDF?csf=1&amp;web=1&amp;e=RrCXd9</t>
  </si>
  <si>
    <t>Se realizaron los informes semestrales de la implementación del PINAR Y PGD, por lo cual se cargar las evidencias en el siguiente LINK
https://coldeportes.sharepoint.com/sites/oficinaasesoraplaneacion/Documentos%20compartidos/Forms/AllItems.aspx?csf=1&amp;web=1&amp;e=57jcWq&amp;CID=9b0b082d%2D9fc9%2D4a71%2D8d33%2Db46c221b3b89&amp;FolderCTID=0x0120004B49A12ADC1AFD47827202D5B0345C2D&amp;id=%2Fsites%2Foficinaasesoraplaneacion%2FDocumentos%20compartidos%2FOAP%2F2%2E%20GIT%20Planeaci%C3%B3n%20y%20Gesti%C3%B3n%2FVigencia%202024%2F4%2E%20Plan%20Anticorrupci%C3%B3n%20y%20de%20Atenci%C3%B3n%20al%20Ciudadano%202024%2F4%2E%20Segundo%20seguimiento%20Plan%20Anticorrupci%C3%B3n%20y%20de%20Atenci%C3%B3n%20al%20Ciudadano%202024%2F5%2E%20Transparencia%20y%20Acceso%20a%20la%20Informaci%C3%B3n%20P%C3%BAblica&amp;viewid=4730f7e4%2Df92c%2D4902%2D9b0e%2Da4b5eb0bd3fe</t>
  </si>
  <si>
    <t>Se verifica informe semestral seguimiento implementación PINAR e informe implementación Programa Gestión Documental 2024, con la evidencia aportada no es posible establecer el mecanismo utilizado para la socialización de los mismos, se recomienda aportar el sustento documental.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3.3%20Informe%20semestral%20PINAR%20y%20PGD?csf=1&amp;web=1&amp;e=ruwxqe</t>
  </si>
  <si>
    <r>
      <t xml:space="preserve">Se verifica informe semestral seguimiento implementación PINAR de fecha 3 de julio.
Se recomienda revisar el indicador vs la meta con la acción toda vez que la acción contempla los informes PINAR y PGD mientras que meta e indicador, solo consideran PINAR en la medición. De otra parte la meta define informes socializados pero el indicador los realizados, con lo que con la forma de calculo se mide si se realizaron pero no permite establecer si se cumplió la meta que consiste en tener informes socializados. 
</t>
    </r>
    <r>
      <rPr>
        <b/>
        <sz val="10"/>
        <color theme="1"/>
        <rFont val="Arial"/>
        <family val="2"/>
      </rPr>
      <t xml:space="preserve">
Soportes</t>
    </r>
    <r>
      <rPr>
        <sz val="10"/>
        <color theme="1"/>
        <rFont val="Arial"/>
        <family val="2"/>
      </rPr>
      <t xml:space="preserve">: informe observado en el sitio de SharePoint compartida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</si>
  <si>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Se verifica informe semestral seguimiento implementación PINAR e informe implementación Programa Gestión Documental 2024, se evidencia revisión a 38 dependencias de 40, de las cuales 29 áreas entregaron series y sub-series documentales (expedientes físicos) que cumplieron  tiempo de retención que equivalen a 69,75 metros lineales contenidos en 279 cajas  que equivalen 1.863 carpetas. los informes se socializaron en sesión del comité Institucional de Gestión y Desempeño de 18 de diciembre de 2024, se cuenta con presentación del punto en el orden del día.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5.%20Transparencia%20y%20Acceso%20a%20la%20Informaci%C3%B3n%20P%C3%BAblica/3.3%20Informe%20semestral%20PINAR%20y%20PGD?csf=1&amp;web=1&amp;e=23zpAb</t>
  </si>
  <si>
    <t xml:space="preserve">Recibir las transferencias primarias. </t>
  </si>
  <si>
    <t xml:space="preserve">
Un (1) Informe de las tranferencias primarias realizadas en el año</t>
  </si>
  <si>
    <t xml:space="preserve">Número de FUID e informe de las tranferencias primarias realizadas en el año </t>
  </si>
  <si>
    <t>El reporte se efectuará en la fecha establecida, una vez se ejecuten las actividades para la vigencia 2024</t>
  </si>
  <si>
    <t>La actividad de recibir transferencias primarias esta programada para ejecutarse en el tercer cuatrimestre, con las evidencias aportadas por el GIT Gestión Administrativa no es posible determinar el avance de ejecución de la actividad.</t>
  </si>
  <si>
    <t>Para el segundo cuatrimestre se inicio la recepción de las transferencias primarias de acuerdo a lo establecido en el plan de transferencia. Se anexa informe parcial como evidencia. 
https://coldeportes.sharepoint.com/sites/oficinaasesoraplaneacion/Documentos%20compartidos/Forms/AllItems.aspx?csf=1&amp;web=1&amp;e=57jcWq&amp;CID=9b0b082d%2D9fc9%2D4a71%2D8d33%2Db46c221b3b89&amp;FolderCTID=0x0120004B49A12ADC1AFD47827202D5B0345C2D&amp;id=%2Fsites%2Foficinaasesoraplaneacion%2FDocumentos%20compartidos%2FOAP%2F2%2E%20GIT%20Planeaci%C3%B3n%20y%20Gesti%C3%B3n%2FVigencia%202024%2F4%2E%20Plan%20Anticorrupci%C3%B3n%20y%20de%20Atenci%C3%B3n%20al%20Ciudadano%202024%2F4%2E%20Segundo%20seguimiento%20Plan%20Anticorrupci%C3%B3n%20y%20de%20Atenci%C3%B3n%20al%20Ciudadano%202024%2F5%2E%20Transparencia%20y%20Acceso%20a%20la%20Informaci%C3%B3n%20P%C3%BAblica%2F3%2E4%20Informe%20Transferencias%20Documentales&amp;viewid=4730f7e4%2Df92c%2D4902%2D9b0e%2Da4b5eb0bd3fe</t>
  </si>
  <si>
    <t>Se verifica informe preliminar que relaciona las transferencias primarias de la entidad, observando que en la vigencia de todas las unidades productoras solamente dos (2) de ellas la realizaron, se sugiere al GIT Administrativa realizar un acompañamiento a los diferentes grupos para validar cuales de estos cumplen con los requisitos para transferir la documentación: Se visualiza informe de transferencias en el siguiente enlace:
https://coldeportes.sharepoint.com/:b:/r/sites/oficinaasesoraplaneacion/Documentos%20compartidos/OAP/2.%20GIT%20Planeaci%C3%B3n%20y%20Gesti%C3%B3n/Vigencia%202024/4.%20Plan%20Anticorrupci%C3%B3n%20y%20de%20Atenci%C3%B3n%20al%20Ciudadano%202024/4.%20Segundo%20seguimiento%20Plan%20Anticorrupci%C3%B3n%20y%20de%20Atenci%C3%B3n%20al%20Ciudadano%202024/5.%20Transparencia%20y%20Acceso%20a%20la%20Informaci%C3%B3n%20P%C3%BAblica/3.4%20Informe%20Transferencias%20Documentales/INFORME%20DE%20TRANSFERENCIAS%20DOCUMENTALES%20PRIMARIAS%202024.pdf?csf=1&amp;web=1&amp;e=CjWXi2</t>
  </si>
  <si>
    <r>
      <t xml:space="preserve">Si bien el area remite informe proyectado (preliminar) el indicador se calcula con base el número de FUID e informe de las transferencias primarias, no obstante, la actividad está programada para el tercer cuatrimestre. No está vencida, por lo que se evidencia su avance para cumplir dentro del cronograma. 
</t>
    </r>
    <r>
      <rPr>
        <b/>
        <sz val="10"/>
        <color theme="1"/>
        <rFont val="Arial"/>
        <family val="2"/>
      </rPr>
      <t>Soportes:</t>
    </r>
    <r>
      <rPr>
        <sz val="10"/>
        <color theme="1"/>
        <rFont val="Arial"/>
        <family val="2"/>
      </rPr>
      <t xml:space="preserve"> imagen de las piezas comunicativas socializadas, observadas en el sitio de SharePoint compartida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</si>
  <si>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Se verifica informe denominado "Transferencias Documentales Primarias" que relaciona las transferencias de la entidad, observando que en la vigencia de todas las unidades productoras solamente dos (2) de ellas la realizaron, se sugiere al GIT Administrativa realizar un acompañamiento a los diferentes grupos para validar cuales de estos cumplen con los requisitos y el tiempo de retención para transferir la documentación: Se visualiza informe de transferencias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5.%20Transparencia%20y%20Acceso%20a%20la%20Informaci%C3%B3n%20P%C3%BAblica/3.4%20Informe%20Transferencias%20Documentales?csf=1&amp;web=1&amp;e=sjKYOH</t>
  </si>
  <si>
    <r>
      <t xml:space="preserve">Subcomponente 4.
</t>
    </r>
    <r>
      <rPr>
        <sz val="10"/>
        <color rgb="FF231F20"/>
        <rFont val="Arial"/>
        <family val="2"/>
      </rPr>
      <t xml:space="preserve">Criterio diferencial de accesibilidad.
</t>
    </r>
  </si>
  <si>
    <t xml:space="preserve">Verificar el cumplimiento de los criterios de Accesibilidad definidos en la NTC 5854 en  el portal web del Ministerio del Deporte </t>
  </si>
  <si>
    <t xml:space="preserve"> Tres (3) reportes de los Criterios de accesibilidad definidos y aplicados</t>
  </si>
  <si>
    <t xml:space="preserve"> GIT TICS</t>
  </si>
  <si>
    <r>
      <t>15/06/2024
15/08/2024</t>
    </r>
    <r>
      <rPr>
        <strike/>
        <sz val="10"/>
        <rFont val="Arial"/>
        <family val="2"/>
      </rPr>
      <t xml:space="preserve">
</t>
    </r>
    <r>
      <rPr>
        <sz val="10"/>
        <rFont val="Arial"/>
        <family val="2"/>
      </rPr>
      <t>30/11/2024</t>
    </r>
  </si>
  <si>
    <t>Esta actividad se realiza con apoyo del proveedor del Portal del Minsiterio del Deporte el cual no ha sido contratado debido a que no se cuenta con recursos asignados al rubro del GIT TIC´s</t>
  </si>
  <si>
    <t>Se observa que la actividad de verificar el cumplimiento de los criterios de Accesibilidad definidos en la NTC 5854 en  el portal web del Ministerio del Deporte  no registra avance en su ejecución y de acuerdo a lo expuesto por parte del GIT Tics en el momento no se cuenta con recursos presupuestales para hacer la contratación.</t>
  </si>
  <si>
    <t xml:space="preserve">Actividad programada para el segundo y tercer cuatrimestre. No está vencida. Se recomienda la gestión artículada entre las diferentes dependencias a finde garantizar la disponinilidad de recursos para la ejecución de la acción planteada.  </t>
  </si>
  <si>
    <t>Aún no se tiene avance en este plan debido a que no ha sido posible la contratación del proveedor para realizar el mantenimiento y soporte del Portal Web del Ministerio del Deporte.  Los recursos presupuestales para el rubro del GIT TIC's fueron asignados por la entidad el 24 de julio y a corte de este seguimiento se está aún en el proceso de  publicar el PAA en SECOP y de solicitud y aprobación de los CDP para poder contratar el proveedor previsto en el Plan de Adquisiciones de TIC's para lo que resta de la vigencia.</t>
  </si>
  <si>
    <t>Se observaque la actividad de verificar el cumplimiento de los criterios de Accesibilidad definidos en la NTC 5854 en el portal web del Ministerio del Deporte, no registra avance en su ejecución y de acuerdo a lo expuesto por parte del GIT Tics en la actualidad se esta adelantando publicación del PAA en el SECOP y solicitud de aprobación de los CDP para contratar proveedor y dar cumplimiento a lo establecido en el Plan de Adquisiciones.
Si bien es cierto, se tenia una limitante presupuestal para la ejecución de la actividad se requiere dar cumplimiento a la meta de tres reportes establecida en la actividad.</t>
  </si>
  <si>
    <t>No se evidencia cumplimiento de las actividades planteadas para el segundo cuatrimestre. 
El GIT TICs reporta que el no cumplimiento se deriva por falta de asignación presupuestal por lo que se genera alerta por el posible incumplimiento de las acciones a cargo del GIT TICs y las cuales deben estar implementadas al ser normas vigentes.</t>
  </si>
  <si>
    <t>Segundo informe de accesilidad del Portal del Ministerio del Deporte. ver en el siguiente enlace: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2024/5.%20Transparencia%20y%20Acceso%20a%20la%20Informaci%C3%B3n%20P%C3%BAblica/4.1%20Informe_Accesibilidad.pdf?csf=1&amp;web=1&amp;e=spDJf6</t>
  </si>
  <si>
    <t>Se verifico tres (3) informes de accesilidad del Portal del Ministerio del Deporte, que fueron entregados por un proveedor externo (Micrositios) identificando que la entidad cumple con los criterios establecidos en la NTC 5854.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5.%20Transparencia%20y%20Acceso%20a%20la%20Informaci%C3%B3n%20P%C3%BAblica/4.1%20Accesibilidad?csf=1&amp;web=1&amp;e=BwRdWq</t>
  </si>
  <si>
    <r>
      <rPr>
        <b/>
        <sz val="10"/>
        <color theme="1"/>
        <rFont val="Arial"/>
        <family val="2"/>
      </rPr>
      <t xml:space="preserve">Subcomponente 5                                                                                      </t>
    </r>
    <r>
      <rPr>
        <sz val="10"/>
        <color theme="1"/>
        <rFont val="Arial"/>
        <family val="2"/>
      </rPr>
      <t xml:space="preserve">   Monitoreo del Acceso a la Información Pública</t>
    </r>
  </si>
  <si>
    <t>Diseñar y aplicar una encuesta de percepción de calidad, sobre Transparencia y acceso a la información en su sitio Web oficial</t>
  </si>
  <si>
    <t>Un (1)  informe de percepción de calidad, sobre transparencia y acceso a la información publicado</t>
  </si>
  <si>
    <t>Número de Informes de percepción de calidad, sobre Transparencia y acceso a la información realizados y publicado</t>
  </si>
  <si>
    <t>El reporte se realizará en el periodo que corresponda una vez se consolide la información de los resultados de la encuesta</t>
  </si>
  <si>
    <t xml:space="preserve">La actividad de aplicación de encuesta de percepción de calidad, sobre Transparencia y Acceso de la Información en la página web, esta programada para ejecutar el segundo cuatrimestre; con la evidencia aportada por el GIT Servicio Integral al Ciudadano no es posible establecer el avance de la actividad. </t>
  </si>
  <si>
    <t xml:space="preserve"> Se elaboró y publicó  el informe de percepcion de la calidad sobre transparencia y acceso a la informacion publica Ver:  https://www.mindeporte.gov.co/transparencia/9-obligacion-reporte-informacion-especifica-parte-entidad/9-2-informes-evaluacion-transparencia-acceso-informacion-publica/2024</t>
  </si>
  <si>
    <t>Se verifica informe de percepción de calidad, sobre transparencia y acceso a la información publicado en el portal web del Ministerio del Deporte, se constato aplicación de instrumento para recolección de información (Encuesta virtual) aplicada a los grupos de valor de la entidad, mecanismo de participación que permitio establecer que el índice general de percepción positiva sobre la transparencia y el acceso a la información pública del Ministerio del Deporte es de aproximadamente 83.25% según lo mencionado en las conclusiones del informe. Se visualiza en el siguiente enlace: 
https://www.mindeporte.gov.co/transparencia/9-obligacion-reporte-informacion-especifica-parte-entidad/9-2-informes-evaluacion-transparencia-acceso-informacion-publica/2024</t>
  </si>
  <si>
    <r>
      <t xml:space="preserve">Se verifica informe de percepción de calidad, sobre transparencia y acceso a la información publicado en el portal web del Ministerio del Deporte, se evidencia aplicación de instrumento para recolección de información (Encuesta virtual) aplicada a los grupos de valor de la entidad; el índice general de percepción positiva sobre la transparencia y el acceso a la información pública del Ministerio del Deporte es de aproximadamente 83.25%
</t>
    </r>
    <r>
      <rPr>
        <b/>
        <sz val="10"/>
        <color theme="1"/>
        <rFont val="Arial"/>
        <family val="2"/>
      </rPr>
      <t xml:space="preserve">Informe disponible en: </t>
    </r>
    <r>
      <rPr>
        <sz val="10"/>
        <color theme="1"/>
        <rFont val="Arial"/>
        <family val="2"/>
      </rPr>
      <t xml:space="preserve">
https://www.mindeporte.gov.co/transparencia/9-obligacion-reporte-informacion-especifica-parte-entidad/9-2-informes-evaluacion-transparencia-acceso-informacion-publica/2024</t>
    </r>
  </si>
  <si>
    <t>Se verifica informe de percepción de calidad, sobre transparencia y acceso a la información publicado en el portal web del Ministerio del Deporte, se constato aplicación de instrumento para recolección de información (Encuesta virtual) aplicada a los grupos de valor de la entidad, mecanismo de participación que permitio establecer que el índice general de percepción positiva sobre la transparencia y el acceso a la información pública del Ministerio del Deporte es de aproximadamente 83.25% según lo mencionado en las conclusiones del informe. Se visualiza en el siguiente enlace: 
https://www.mindeporte.gov.co/transparencia/9-obligacion-reporte-informacion-especifica-parte-entidad/9-2-informes-evaluacion-transparencia-acceso-informacion-publica/2024</t>
  </si>
  <si>
    <t xml:space="preserve">Componente 6: Iniciativas Adicionales </t>
  </si>
  <si>
    <t xml:space="preserve">Iniciativas Adicionales </t>
  </si>
  <si>
    <t>Garantizar que el 100% de los contratistas de la entidad obligados por la ley 2013 de 2019 publiquen la declaración de bienes y rentas y conflicto de intereses en el aplicativo establecido por la Función Pública</t>
  </si>
  <si>
    <t>El 100% de los contratistas persona natural que ingresen al Ministerio del Deporte durante la vigencia 2024 publiquen la declaración de bienes y rentas y conflicto de intereses</t>
  </si>
  <si>
    <t>(Número de contratistas persona natural del Ministerio del deporte que publicaron la declaración de bienes, rentas y conflicto de intereses / Número total de contratistas persona natural del Ministerio del Deporte) * 100</t>
  </si>
  <si>
    <t>GIT Contratación</t>
  </si>
  <si>
    <t>Durante la vigencia 2024, han ingresado al Ministerio del Deporte 348 Contratistas persona Natural, de los caules todos cuentan con la declaración de ley 2013 de 2019.</t>
  </si>
  <si>
    <t>Se verifica 348 registros de contratistas  (personas naturales) vinculados al Ministerio del Deporte en la vigencia 2024, que efectuaron declaración de la Ley 2013 de 2019. Entendiendo que se realizan tres seguimientos anuales se establece un cumplimiento del 33% de ejecución de la actividad. Se visualiza en el siguiente enlace: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1.1%20Y%201.2%20LEY%202013%20PERSONA%20NATURAL%20Y%20JURIDICA.xlsx?d=wf2c2fb00a476450cb860d930527bae0f&amp;csf=1&amp;web=1&amp;e=MQC6oj</t>
  </si>
  <si>
    <r>
      <t xml:space="preserve">Se verifica base de datos con 348 registros de contratistas (personas naturales) vinculados al Ministerio del Deporte en la vigencia 2024, que han publicado la declaración de bienes y rentas y conflicto de intereses. Con lo que la totalidad de contratistas a la fecha de corte ha publicado la declaración según manifiesta el GIT Contratación. Por la forma de calculo del indicador, se advierte que este puede disminuir en el tiempo, aún cuando actualmente reporta un cumplimiento del 100% por lo que se recomienda replantear el indicador. Además, se requiere incluir en la base de datos el hipervinculo en que le se pueda observar la publicación de la declaración hecha por cada contratista.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t>
    </r>
  </si>
  <si>
    <t>Durante el Segundo cuatrimestre de 2024 ingresaron  al ministerio del Deporte 151 contratistas persona natural, De los cuales el 100% cuenta con la declaración publicada en la pagina del DAFP</t>
  </si>
  <si>
    <t xml:space="preserve">Se verifica registro de base de datos con 151 registros de contratistas de prestación de servicios (Personas naturales) que ingresaron al Ministerio del Deporte en el segundo cuatrimestre de la vigencia, las cuales han publicado la declaración de Bienes y rentas y conflicto de intereses, Según lo manifestado por el GIT Contratación en el reporte la totalidad de contratistas que ingresaron a la entidad cuenta con publicación de la declaración en la página del DAFP. Se visualiza la evidencia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1.1%20Seguimiento%20Ley%202013%20de%202019/1.1%20SEGUIMIENTO%20LEY%202013%20DE%202019%20PERSONA%20NATURAL.xlsx?d=wdf825925f74e41f4ba2ab8a68ab5b8dd&amp;csf=1&amp;web=1&amp;e=2x5bWK
</t>
  </si>
  <si>
    <t xml:space="preserve">Se evidencia base de datos con 151 registros de contratistas de prestación de servicios (Personas naturales) que ingresaron al Ministerio del Deporte en el segundo cuatrimestre de la vigencia, las cuales han publicado la declaración de Bienes y rentas y conflicto de intereses. Por la forma de calculo del indicador, se advierte que este puede disminuir en el tiempo, aún cuando actualmente reporta un cumplimiento del 100% por lo que se recomienda replantear el indicador. Además, se requiere incluir en la base de datos el hipervinculo en que le se pueda observar la publicación de la declaración hecha por cada contratista. 
Soportes: base de datos observadas en el sitio de SharePoint compartida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</si>
  <si>
    <t>Durante el Tercer cuatrimestre de 2024 ingresaron  al ministerio del Deporte 99 contratistas persona natural, De los cuales el 100% cuenta con la declaración publicada en la pagina del DAFP</t>
  </si>
  <si>
    <t>Se verifica registro de base de datos con 99 registros de contratistas de prestación de servicios (Personas naturales) que ingresaron al Ministerio del Deporte durante el tercer cuatrimestre de la vigencia.
De conformidad con lo reportado por el GIT Contratación, se efectuó validación de la publicación de declaración de Bienes y rentas y conflicto de intereses, en la páguna web dispuesta por el DAFP. Se visualiza la evidencia en el siguiente enlace:
https://coldeportes.sharepoint.com/:x:/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1.1%20LEY%202013%20PN%20Y%20PJ.xlsx?d=w3e31018206824a28bb1ff377a18e121e&amp;csf=1&amp;web=1&amp;e=J2J0QS</t>
  </si>
  <si>
    <t>Al menos el 80% de los contratistas persona Jurídica que ingresen al Ministerio del Deporte durante la vigencia 2024 publiquen la declaración de bienes y rentas y conflicto de intereses</t>
  </si>
  <si>
    <t>(Número de contratistas persona jurídica del Ministerio del deporte que publicaron la declaración de bienes, rentas y conflicto de intereses / Número total de contratistas persona Jurídica del Ministerio del Deporte) * 100</t>
  </si>
  <si>
    <t>Durante la vigenciia 2024, el Ministerio del Deporte ha suscrito 31contratos con personas jurídicas, de los caules todos cuentan con la declaración de ley 2013 de 2019.</t>
  </si>
  <si>
    <t>Se verifica 31 registros de contratos suscritos entre  (personas juridicas) y el Ministerio del Deporte en la vigencia 2024, que efectuaron declaración de la Ley 2013 de 2019. Entendiendo que se realizan tres seguimientos anuales se establece un cumplimiento del 33% de ejecución de la actividad. Se visualiza en el siguiente enlace:  
https://coldeportes.sharepoint.com/:x:/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1.1%20Y%201.2%20LEY%202013%20PERSONA%20NATURAL%20Y%20JURIDICA.xlsx?d=wf2c2fb00a476450cb860d930527bae0f&amp;csf=1&amp;web=1&amp;e=2qLPhr</t>
  </si>
  <si>
    <r>
      <t xml:space="preserve">Se verifica base de datos con 31 registros de contratistas (personas jurídica) vinculados al Ministerio del Deporte en la vigencia 2024, que han publicado la declaración de bienes y rentas y conflicto de intereses. Con lo que la totalidad de contratistas a la fecha de corte ha publicado la declaración según manifiesta el GIT Contratación. Por la forma de calculo del indicador, se advierte que este puede disminuir en el tiempo, aún cuando actualmente reporta un cumplimiento del 100% por lo que se recomienda replantear el indicador. Además, se requiere incluir en la base de datos el hipervinculo en que le se pueda observar la publicación de la declaración hecha por cada contratista.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t>
    </r>
  </si>
  <si>
    <t>Durante el segundo cuantrimestre se suscribieron 66 contratos con ppersonas jurídicas, de las cuales todas cuentan con publicación de ley 2013 de 2019.</t>
  </si>
  <si>
    <t>Se verifica registro de base de datos con 66 registros de contratistas  (Personas jurídicas) que ingresaron al Ministerio del Deporte en el segundo cuatrimestre de la vigencia, las cuales han publicado la declaración de Bienes y rentas y conflicto de intereses, Según lo manifestado por el GIT Contratación en el reporte la totalidad de contratistas que ingresaron a la entidad cuenta con publicación de la declaración en la página del DAFP. Se visualiza la evidencia en el siguiente enlace:
https://coldeportes.sharepoint.com/:x:/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1.1%20Seguimiento%20Ley%202013%20de%202019/1.1%20SEGUIMIENTO%20LEY%202013%20DE%202019%20PERSONA%20JUR%C3%8DDICA.xlsx?d=w27e5fc6ee7d14f7ea932ca61208a0469&amp;csf=1&amp;web=1&amp;e=Aryx38</t>
  </si>
  <si>
    <r>
      <t xml:space="preserve">Se verifica registro de base de datos con 66 registros de contratistas  (Personas jurídicas) que ingresaron al Ministerio del Deporte en el segundo cuatrimestre de la vigencia, las cuales han publicado la declaración de Bienes y rentas y conflicto de intereses. Por la forma de calculo del indicador, se advierte que este puede disminuir en el tiempo, aún cuando actualmente reporta un cumplimiento del 100% por lo que se recomienda replantear el indicador. Además, se requiere incluir en la base de datos el hipervinculo en que le se pueda observar la publicación de la declaración hecha por cada contratista. 
</t>
    </r>
    <r>
      <rPr>
        <b/>
        <sz val="10"/>
        <color theme="1"/>
        <rFont val="Arial"/>
        <family val="2"/>
      </rPr>
      <t>Soportes</t>
    </r>
    <r>
      <rPr>
        <sz val="10"/>
        <color theme="1"/>
        <rFont val="Arial"/>
        <family val="2"/>
      </rPr>
      <t xml:space="preserve">: base de datos, observadas en el sitio de SharePoint compartido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</si>
  <si>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Durante el Tercer cuantrimestre se suscribieron 214 contratos con personas jurídicas, de las cuales todas cuentan con publicación de ley 2013 de 2019.</t>
  </si>
  <si>
    <t>Se verifica registro de base de datos con 214 registros de contratistas  (Personas jurídicas) que realizaron vinculo contractual con el Ministerio del Deporte en el tercer cuatrimestre de la vigencia, las cuales han publicado la declaración de Bienes y rentas y conflicto de intereses, Según lo manifestado por el GIT Contratación en el reporte la totalidad de contratistas que ingresaron a la entidad cuenta con publicación de la declaración en la página del DAFP. Se visualiza la evidencia en el siguiente enlace:
https://coldeportes.sharepoint.com/:x:/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1.1%20LEY%202013%20PN%20Y%20PJ.xlsx?d=w3e31018206824a28bb1ff377a18e121e&amp;csf=1&amp;web=1&amp;e=SbNzGf</t>
  </si>
  <si>
    <t>Realizar actualización del procedimiento del Programa Glorias del Deporte, en el que se incluya la conformación y desarrollo de una mesa técnica, para revisar, evaluar cada uno de los criterios de inclusión y permanencia de los exatletas, al programa, conforme normatividad vigente.</t>
  </si>
  <si>
    <t>Mesa técnica conformada para evaluar la inclusión y/o permanencia al Programa Glorias del Deporte.</t>
  </si>
  <si>
    <t>Número de mesas técnicas realizadas durante la vigencia</t>
  </si>
  <si>
    <t>Coordinador(a) GIT Desarrollo Psicosocial</t>
  </si>
  <si>
    <t>Se aporta acta de verificación de requisitos para inclusión al Programa 
Glorias del Deporte del  aspirante Mauricio Antonio Pastrana Tapia.</t>
  </si>
  <si>
    <t>De acuerdo a la evidencia aportada por el GIT Desarrollo Psicosocial no es posible establecer el numero de solicitantes seleccionados de acuerdo con los criterios establecidos por el Comité Técnico Interdisciplinario aprobados en acta de reunión de 5 de diciembre de 2023; por tanto. no es posible establecer el avance de ejecución de la actividad.</t>
  </si>
  <si>
    <r>
      <t xml:space="preserve">Se evidencia acta de verificación de requisitos para inclusión al Programa 
Glorias del Deporte del  aspirante Mauricio Antonio Pastrana Tapia, no obstante, no se tiene en cuenta por ser un acta de la vigencia 2023. Adicionalmente el GIT informa tiene 37 solicitudes en curso, sin embargo los solicitantes no han completado la documentación requerida para formalizar su postulación y así remitirlos a Comisión Técnica, por lo que no se ha surtifdo trámite de admisión o rechazo. Se recomienda replantear la redacción de la acción y su indicador ya que esta no es clara en cuanto a los requisitos para pasar a comité técnico. Además la medición del indicador es indeterminada al estar dividada por cero por lo que se requiere la reformulación del indicador.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t>
    </r>
  </si>
  <si>
    <t>Se realizaron ajustes y actualizaciones al procedimento versión vigente AL-PD-017 Versión: 4.
Se presenta como evidencia un borrador en el que se resaltan los ajustes, un gran número de  aportes, ampliación de las definiciones, se complementaron las políticas de operación y la normatividad vigente, lo que hace un  procedimiento más robusto y especifico para el adecuado desarrollo del Programa, incluyendo la creación, estructura y conformación de la mesa técnica, indicador que atañe esta iniciativa adicional. 
Es importante mencionar que se modificó el plazo previsto de entrega del procedimiento al enlace de la Dirección de Posicionamiento y Liderazgo Deportivo, en razón a situaciones administrativas del GIT Desarrollo Psicosocial</t>
  </si>
  <si>
    <t>Se verifica documento borrador del procedimiento AL-PD-017 "Programa Glorias del Deporte", y se evidencia la inclusión de Mesa Técnica Evaluadora que se encarga de establecer los criterios técnicos, metodológicos y jurídicos para tomar decisiones respecto a la inclusión, así como resolver diferencias en cuanto al cumplimiento de los requisitos de los aspirantes al programa.
De conformida con el seguimiento, se señala que hasta tanto, no se actualice el procedimiento en el aplicativo ISOLUCIÓN, la operación de la mesa tecnica evaluadora no estará formalizada; por tanto se recomienda al proceso adelantar la actividad de actualización a través del facilitador del proceso de Altos Logros enviando la solicitud a la Oficina Asesora de Planeación, de acuerdo con los tiempos establecidos para aprobar el documento.
Adicionalmente, se requiere que el GIT Desarrollo Psicosocial viabilice las solicitudes de los atletas que cumplan con los requisitos a través de la mesa técnica evaluadora de conformidad a lo establecido en el procedimiento y en la normatividad vigente para dar cumplimiento al indicador de la actividad.
Se visualiza el documento borrador del procedimiento en el siguiente enlace:
https://coldeportes.sharepoint.com/:w:/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1.2Procedimiento%20Programa%20Glorias%20del%20Deporte/1.%20Avance%20Procedimiento%20Glorias%20de%20Deporte%2012-08-2024.docx?d=w5e726244805d451dbf1332d35102e6d3&amp;csf=1&amp;web=1&amp;e=eQ622e</t>
  </si>
  <si>
    <r>
      <t xml:space="preserve">El documento se encuentra en borrador para la actualización del procedimiento AL-PD-017 "Programa Glorias del Deporte", incluyendo la  Mesa Técnica Evaluadora que se encarga de establecer los criterios técnicos, metodológicos y jurídicos para tomar decisiones respecto a la inclusión, así como resolver diferencias en cuanto al cumplimiento de los requisitos de los aspirantes al programa.
Dada la forma de cálculo del indicador que corresponde Mesas Técnicas realizadas, el avance es de cero al no haberse realizado ninguna. 
Además se debe revisar el indicador planteado vs la meta o producto pues la meta es conformar la mesa técnica vía la acción que es la actualización del procedimiento mientras que el indicador mide la realización de mesas técnicas. 
</t>
    </r>
    <r>
      <rPr>
        <b/>
        <sz val="10"/>
        <color theme="1"/>
        <rFont val="Arial"/>
        <family val="2"/>
      </rPr>
      <t>Soportes</t>
    </r>
    <r>
      <rPr>
        <sz val="10"/>
        <color theme="1"/>
        <rFont val="Arial"/>
        <family val="2"/>
      </rPr>
      <t xml:space="preserve">: documentos borrador, observadas en el sitio de SharePoint compartido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</si>
  <si>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Se realizaron ajustes al procedimiento vigente AL-PD-017 "Programa Glorias del Deporte" en relación a aspectos técnicos, juridicos y metodológicos y en ese sentido, requirió revisión de un equipo  interdiciplinario al interior de la Dirección de Posicionamiento y Liderazgo Deportivo. 
Una vez se fectuó esta revisión, se procedió a enviar a revisión por parte de la Oficina Asesora de Planeación (OAP) con el fin de contar con su visto bueno.  Una vez se cuente con el aval de la OAP se procederá a enviar a flujo de aprobción en ISOLUCION. 
Se presenta com evidencia el borrador del procedimiento y el correo de envío para revisión a la Oficina Asesora de Planeación.</t>
  </si>
  <si>
    <t>Se verificó documento borrador del procedimiento "Programas Glorias del Deporte" identificado con el código AL-PD-017 y se constata en las politicas de operación la inclusión de mesa técnica; Adicionalmente, se valido documento formalizado en el sistema de gestión ISOLUCION en su versión 5, sin embargo, no es posible validar la operación de la mesa técnica para la revisión de los criterios de inclusión y permanencia en el programa de Glorias del Deporte de los atletas. se visualiza evidencia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1.2%20Programa%20Glorias%20del%20Deporte?csf=1&amp;web=1&amp;e=XAlL7s</t>
  </si>
  <si>
    <t>Garantizar que el 100% de servidores públicos de la entidad obligados por la Ley 2013 de 2019, publiquen la declaración de bienes, rentas y conflicto de intereses en el aplicativo establecido por Función Pública.</t>
  </si>
  <si>
    <t>El 100% de los funcionarios del Ministerio del Deporte durante la vigencia 2024 publiquen la declaración de bienes, rentas y conflicto de intereses.</t>
  </si>
  <si>
    <t>(Número de funcionarios del Ministerio del Deporte que publicaron la declaración de bienes, rentas y conflicto de intereses / Número total de funcionarios del Ministerio del Deporte)  *100</t>
  </si>
  <si>
    <t>Se emitió circular a todos los funcionarios para la publicación de la Declaración de Bienes y Rentas, se está realizando seguimiento.</t>
  </si>
  <si>
    <t>De acuerdo a la evidencia aportada por el GIT Talento Humano no es posible establecer el porcentaje de funcionarios del Ministerio del Deporte que publicaron la declaración de bienes, rentas y conflicto de intereses; por tanto. no es posible establecer el avance de ejecución de la actividad, con execpción de la validación de comunicación que solicita el cumplimiento de este deber a los servidores públicos. Visible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1.3.%20CIRCULAR%20INTERNA%20010%20DEL%2015%20DE%20ABRIL%202024.pdf?csf=1&amp;web=1&amp;e=z8KYH3</t>
  </si>
  <si>
    <r>
      <t xml:space="preserve">Actividad programada para el tercer cuatrimestre. No está vencida. No se anexan bases de datos ni certificados que permita establecer cantidad de funcionarios y evidencia de la realización de la publicación de la declaración de bienes, rentas y conflicto de intereses. 
</t>
    </r>
    <r>
      <rPr>
        <b/>
        <sz val="10"/>
        <color theme="1"/>
        <rFont val="Arial"/>
        <family val="2"/>
      </rPr>
      <t xml:space="preserve">Evidencia: </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t>
    </r>
  </si>
  <si>
    <t>Se tiene previsto generar comunicaciones finalizando el mes de agosto, teniendo en cuenta las fechas para la declaración de renta</t>
  </si>
  <si>
    <t>No obstante que la actividad esta programada ejecutar en el tercer cuatrimestre de la vigencia, se informo por parte del Git Talento Humano, que  una vez se cuente con la declaración de bienes y Rentas y conflicto de intereses de los servidores públicos del nivel directivo se emitira comunicación para realizar la actualización de la Declaración  de bienes, rentas y conflicto de intereses en el aplicativo establecido por Función Publica.</t>
  </si>
  <si>
    <r>
      <rPr>
        <sz val="10"/>
        <color rgb="FF000000"/>
        <rFont val="Arial"/>
        <family val="2"/>
      </rPr>
      <t xml:space="preserve">Se generan piezas de comunicación a los funcionarios de nivel Directivo para el cumplimiento de la declaración. El 100 porciento de los funcionarios de ese nivel cuentan con la declaración actualizada
</t>
    </r>
    <r>
      <rPr>
        <b/>
        <sz val="10"/>
        <color rgb="FF000000"/>
        <rFont val="Arial"/>
        <family val="2"/>
      </rPr>
      <t xml:space="preserve">Evidencia: </t>
    </r>
    <r>
      <rPr>
        <sz val="10"/>
        <color rgb="FF000000"/>
        <rFont val="Arial"/>
        <family val="2"/>
      </rPr>
      <t>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202024/6.%20Iniciativas%20Adicionales/1.3.%20Declaraci%C3%B3n%20Ley%202013?csf=1&amp;web=1&amp;e=oyqbXb</t>
    </r>
  </si>
  <si>
    <t>Se verifica que la totalidad de los directivos (11 servidores públicos) que son sujetos obligados a presentar la declaraciòn de bienes y Rentas en el aplicativo por la integridad publica del DAFP, la presentaron en el mes de noviembre de la presente vigencia. Se visualiza el reporte individual de las declaraciones de Bienes y Rentas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1.3.%20Declaraci%C3%B3n%20Ley%202013?csf=1&amp;web=1&amp;e=uHVznf</t>
  </si>
  <si>
    <t xml:space="preserve">Garantizar que funcionarios y contratistas  participen  a los procesos pedagógicos del código de integridad establecidos en el Ministerio.
</t>
  </si>
  <si>
    <t>30% de los funcionarios y contratistas participen en los procesos pedagógicos del Código de Integridad.</t>
  </si>
  <si>
    <t>(Número de funcionarios  y contratistas del Ministerio del Deporte que participen a los procesos pedagogicos del Código de Integridad / Número total de funcionarios y contratistas del Ministerio del Deporte)  *100</t>
  </si>
  <si>
    <t>Se está organizando jornada de lanzamiento y socialización del Código de Integridad para el 6 y 7 de mayo.</t>
  </si>
  <si>
    <t xml:space="preserve">La actividad para garantizar que los  funcionarios y contratistas  participen  a los procesos pedagógicos del código de integridad, esta programada para ejecutar el tercer cuatrimestre, con la evidencia aportada por el GIT Talento Humano no es posible establecer el avance de la actividad. </t>
  </si>
  <si>
    <t>Se realiza jornada de lanzamiento de Código de Integridad con Funcionarios y Contratistas
Se emite circular 012 del 2024 solicitando a todos los funcionarios y contatistas la realización del curso "Integridad, Transparencia y Lucha Contra la Corrupción" del DAFP
Se invita a Funcionarios y Contratistas a realizar cursos de la Escuela Virtual del Deporte en Conflicto de Intereses y Código de Integridad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1.4%20Participaci%C3%B3n%20en%20Actividades%20de%20Integridad?csf=1&amp;web=1&amp;e=GQWznl</t>
  </si>
  <si>
    <r>
      <t xml:space="preserve">Se verificó registro de la participación de servidores publicos en los procesos pedagogicos del Código de Integridad, de acuerdo con lo aportado por el GIT Talento Humano, con corte a 30 de julio de 2024, se registra una participación de 90 funcionarios y de 80 contratistas en el curso Integridad, Transparencia y Lucha contra la corrupción a través de los certificados emitidos en el aplicativo EVA, lo que representa un </t>
    </r>
    <r>
      <rPr>
        <b/>
        <sz val="10"/>
        <color rgb="FF000000"/>
        <rFont val="Arial"/>
        <family val="2"/>
      </rPr>
      <t xml:space="preserve">28% </t>
    </r>
    <r>
      <rPr>
        <sz val="10"/>
        <color rgb="FF000000"/>
        <rFont val="Arial"/>
        <family val="2"/>
      </rPr>
      <t>teniendo en cuenta el total de servidores publicos de la entidad que corresponde a  606 segun archivo aportado por la dependencia (registro curso transparencia). Se visualizaen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1.4%20Participaci%C3%B3n%20en%20Actividades%20de%20Integridad?csf=1&amp;web=1&amp;e=tz0rqc</t>
    </r>
  </si>
  <si>
    <t xml:space="preserve">Se verificó registro de la participación de servidores publicos en los procesos pedagogicos del Código de Integridad, de acuerdo con lo aportado por el GIT Talento Humano, con corte a 30 de julio de 2024, se registra una participación de 90 funcionarios y de 80 contratistas en el curso Integridad, Transparencia y Lucha contra la corrupción a través de los certificados emitidos en el aplicativo EVA, lo que representa un 28% teniendo en cuenta el total de servidores publicos de la entidad que corresponde a  606 segun archivo aportado por la dependencia (registro curso transparencia). De acuerdo con la meta del 30% del total, se lleva un avance del 93%.
Soportes: certificados, observadas en el sitio de SharePoint compartido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</si>
  <si>
    <r>
      <rPr>
        <sz val="10"/>
        <color rgb="FF000000"/>
        <rFont val="Arial"/>
        <family val="2"/>
      </rPr>
      <t xml:space="preserve">Se realiza jornada de lanzamiento de Código de Integridad con Funcionarios y Contratistas
Se emite circular 012 del 2024 solicitando a todos los funcionarios y contatistas la realización del curso "Integridad, Transparencia y Lucha Contra la Corrupción" del DAFP
Se invita a Funcionarios y Contratistas a realizar cursos de la Escuela Virtual del Deporte en Conflicto de Intereses y Código de Integridad
Se realiza taller de Integridad para Funcionarios y Contratistas
</t>
    </r>
    <r>
      <rPr>
        <b/>
        <sz val="10"/>
        <color rgb="FF000000"/>
        <rFont val="Arial"/>
        <family val="2"/>
      </rPr>
      <t xml:space="preserve">Evidencia:
</t>
    </r>
    <r>
      <rPr>
        <sz val="10"/>
        <color rgb="FF000000"/>
        <rFont val="Arial"/>
        <family val="2"/>
      </rPr>
      <t>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202024/6.%20Iniciativas%20Adicionales/1.4.%20Jornadas%20C%C3%B3digo%20de%20Integridad?csf=1&amp;web=1&amp;e=Kgyaz9</t>
    </r>
  </si>
  <si>
    <t>Socializar los valores del Código de Integridad a  los funcionarios y contratistas del Ministerio del Deporte,  como parte del proceso de apropiación.</t>
  </si>
  <si>
    <t>Un (1) Listado de Asistencia de la socialización</t>
  </si>
  <si>
    <t>Número de socializaciones  realizadas</t>
  </si>
  <si>
    <t xml:space="preserve">La actividad para Socializar los valores del Código de Integridad a  los funcionarios y contratistas del Ministerio del Deporte, esta programada para ejecutar el tercer cuatrimestre, con la evidencia aportada por el GIT Talento Humano no es posible establecer el avance de la actividad. </t>
  </si>
  <si>
    <t>Se realizó socialización del Código de Integridad y su actualización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1.5%20Socializaci%C3%B3n%20C%C3%B3digo%20de%20Integridad?csf=1&amp;web=1&amp;e=4WSUfK</t>
  </si>
  <si>
    <t>Se verificó convocatoria y listado de asistencia para socializar el Código de Integridad a los servidores del Ministerio del Deporte, se contato la realización de la jornada los días 6 y 7 de mayo de 2024. Se visualiza a través del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1.5%20Socializaci%C3%B3n%20C%C3%B3digo%20de%20Integridad?csf=1&amp;web=1&amp;e=mKltpN</t>
  </si>
  <si>
    <t xml:space="preserve">Se evidencia convocatoria y listado de asistencia para socializar el Código de Integridad a los servidores del Ministerio del Deporte, los días 6 y 7 de mayo de 2024. 
Soportes: listados de asistencia, observadas en el sitio de SharePoint compartido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</si>
  <si>
    <t>Se verificó convocatoria y listado de asistencia para socializar el Código de Integridad a los servidores del Ministerio del Deporte, se contato la realización de la jornada los días 6 y 7 de mayo de 2024. Se visualiza a través del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1.5.%20Socializaci%C3%B3n%20C%C3%B3digo%20de%20Integridad?csf=1&amp;web=1&amp;e=muMSyJ</t>
  </si>
  <si>
    <t>1.6</t>
  </si>
  <si>
    <t xml:space="preserve">Vincular a funcionarios en el  espacio de la  jornada de inducción y reinducción  presencial sobre Conflicto de Intereses desarrollado por el GIT de Talento Humano </t>
  </si>
  <si>
    <t>100% de los funcionarios participantes en la jornada de Inducción y Reinducción con evaluación</t>
  </si>
  <si>
    <t>Número de funcionarios evaluados en la jornada de Inducción y Reinducción sobre conflicto de intereses</t>
  </si>
  <si>
    <t>Se realizó la actualización de los cursos en la Escuela Virtual del Deporte y se solicitaron las piezas para su socialización. La primera jornada presencial se realizará la tercera semana de mayo, dando cumplimiento al procedimiento de inducción y reinsucción</t>
  </si>
  <si>
    <t>De acuerdo a la evidencia aportada por el GIT Talento Humano no es posible establecer el número de funcionarios evaluados en la jornada de Inducción y Reinducción sobre conflicto de intereses; por tanto. no es posible establecer el avance de ejecución de la actividad, con execpción de la validación de las piezas gráficas con la programacion de los cursos en la plataforma de la Escuela virtual del Deporte - EVD . Visible en el siguiente enlace: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1.6.%20Cursos?csf=1&amp;web=1&amp;e=XBZzz7</t>
  </si>
  <si>
    <t>Se realiza jornada de inducción presencial invitando a los funcionarios vinculados en el primer cuatrimestre de la vigencia
Se remiten cursos de la EVD para su realización
Se planea jornada de reinducción en la última semana del mes de agosto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1.6%20Jornadas%20de%20Inducci%C3%B3n%20y%20Reinducci%C3%B3n?csf=1&amp;web=1&amp;e=1VQ5w4</t>
  </si>
  <si>
    <t>Se verificó trazabilidad de correo institucional del GIT Talento Humano con la invitación a  funcioarios vinculados en la vigencia, para realizar el curso de inducción a través de la EVD y listado de asistencia de la jornada de inducción y reinducción que se celebró el  6 de junio de 2024, segun lo informado en el reporte se tiene programado una jornada de reinducción al finalizar el mes de agosto de 2024. Se visualiza a través del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1.6%20Jornadas%20de%20Inducci%C3%B3n%20y%20Reinducci%C3%B3n?csf=1&amp;web=1&amp;e=dzS9Pj</t>
  </si>
  <si>
    <t xml:space="preserve">Se videncia listado de asistencia de la jornada de inducción y reinducción que se celebró el  6 de junio de 2024, con un total de 23 asistentes, no obstante con el listado no es posible establecer el tema tratado en la jornada de inducción así como tampoco la modalidad de vinculación, toda vez que la meta esta dirigida a funcionarios. Se recomienda en el registro de asistentes de la jornada por desarrollar incluir la modalidad de vinculación para establecer claramente cuantos funcionarios asisten. </t>
  </si>
  <si>
    <r>
      <rPr>
        <sz val="10"/>
        <color rgb="FF000000"/>
        <rFont val="Arial"/>
        <family val="2"/>
      </rPr>
      <t xml:space="preserve">Se remiten cursos de la EVD para su realización
No es posible realizar jornada de reinducción debido a que las áreas no remitieron los insumos para su desarrollo, a pesar de las reiteraciones
</t>
    </r>
    <r>
      <rPr>
        <b/>
        <sz val="10"/>
        <color rgb="FF000000"/>
        <rFont val="Arial"/>
        <family val="2"/>
      </rPr>
      <t xml:space="preserve">Evidencia:
</t>
    </r>
    <r>
      <rPr>
        <sz val="10"/>
        <color rgb="FF000000"/>
        <rFont val="Arial"/>
        <family val="2"/>
      </rPr>
      <t>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202024/6.%20Iniciativas%20Adicionales/1.6.%20Inducci%C3%B3n?csf=1&amp;web=1&amp;e=jjQ0Ws</t>
    </r>
  </si>
  <si>
    <t>Se evidencia realizaciòn de curso de inducciòn a través de la Escuela Virtual del Deporte en el que según lo reportado por el GIT Talento Humano se evidencia la matricula de 59 funcionariosde los cuales 23 terminaron el curso y se lohgraron certificar. No es posible validar el proceso de reinducciòn a los servidores publicos que tienen un mayor tiempo de vinculaciòn con el Ministerio del Deporte. Se visualiza a través del siguinete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1.6.%20Inducci%C3%B3n?csf=1&amp;web=1&amp;e=MiuUfz</t>
  </si>
  <si>
    <t>1.7</t>
  </si>
  <si>
    <t>Realizar seguimiento a las declaraciones de impedimientos y recusaciones de conflicto de intereses, y si han surtido trámite.</t>
  </si>
  <si>
    <t>Un (1) informe que evidencie el porcentaje de declaraciones de impedimentos y recusaciones de conflicto de intereses tramitados.</t>
  </si>
  <si>
    <t>(Número de informes realizados</t>
  </si>
  <si>
    <t>Se tiene previsto generar comunicaciones en el mes de agosto, teniendo en cuenta las fechas para la declaración de renta</t>
  </si>
  <si>
    <t xml:space="preserve">La actividad esta programada para el terecer cuatrimestre, con la evidencia aportada por el GIT Talento Humano no es posible establecer el avance de la ejecución, respecto al seguimiento a las declaraciones de impedimientos y recusaciones de conflicto de intereses en la vigencia 2024. </t>
  </si>
  <si>
    <t>Se tiene previsto generar comunicaciones de los canales de comunicación</t>
  </si>
  <si>
    <r>
      <rPr>
        <sz val="10"/>
        <color rgb="FF000000"/>
        <rFont val="Arial"/>
        <family val="2"/>
      </rPr>
      <t xml:space="preserve">Se realiza informe de seguimiento
</t>
    </r>
    <r>
      <rPr>
        <b/>
        <sz val="10"/>
        <color rgb="FF000000"/>
        <rFont val="Arial"/>
        <family val="2"/>
      </rPr>
      <t xml:space="preserve">Evidencia:
</t>
    </r>
    <r>
      <rPr>
        <sz val="10"/>
        <color rgb="FF000000"/>
        <rFont val="Arial"/>
        <family val="2"/>
      </rPr>
      <t>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202024/6.%20Iniciativas%20Adicionales/1.7.%20Reportes%20Conflicto%20de%20Intereses?csf=1&amp;web=1&amp;e=19dSZu</t>
    </r>
  </si>
  <si>
    <t>Se verificó informe de seguimiento que evidencie el porcentaje de declaraciones de impedimentos y recusaciones de conflicto de intereses presentados y trámitados en el ministerio del Deporte en la vigencia 2024, en donde, se observa un (1) impedimento presentado y cuatro (4) recusaciones que surtieron su tramite de conformidad con la normatividad vigente. Se visualiza a travès del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1.7.%20Reportes%20Conflicto%20de%20Intereses?csf=1&amp;web=1&amp;e=Sf2eZX</t>
  </si>
  <si>
    <t>1.8</t>
  </si>
  <si>
    <t>Acompañar jurídicamente cuando se requiera a los funcionarios y/o contratistas en la atención a situaciones de conflicto de interés.</t>
  </si>
  <si>
    <t>1 informe de asesoria de acompañamiento juridico en situaciones de conflicto de interes.</t>
  </si>
  <si>
    <t>Número de informes de acompañamiento juridico en situaciones de conflicto de interes realizadas</t>
  </si>
  <si>
    <t>Oficina juridica</t>
  </si>
  <si>
    <t>La actividad se tiene programada para su realización antes del 30/11/2024, por lo tanto, el reporte se realizará en el tercer cuatrimestre del presente año 2024.</t>
  </si>
  <si>
    <t xml:space="preserve">La actividad esta programada para el terecer cuatrimestre, con la evidencia aportada por la Oficina Asesora Jurídica no es posible establecer el avance de la ejecución, respecto al acompañamiento Jurídico brindado  a funcionarios y/o contrataista en la vigencia 2024. </t>
  </si>
  <si>
    <t>La actividad se tiene programada para ser reportada en el tercer cuatrimestre de la vigencia.</t>
  </si>
  <si>
    <t>El 29 de noviembre de 2024, se consolidó el informe sobre el acompañamiento juridico que la OfIcina Asesora Juridica realizó a los funcionarios y contratistas del Ministerio del Deporte en situaciones de conflicto de interes durante toda la vigencia 2024. Con el presente reporte se da por cumplido al 100% la actividad.
La evidencia se puede evidenciar en el siguiente enlace:
https://coldeportes.sharepoint.com/sites/oficinaasesoraplaneacion/Documentos%20compartidos/Forms/AllItems.aspx?id=%2Fsites%2Foficinaasesoraplaneacion%2FDocumentos%20compartidos%2FOAP%2F2%2E%20GIT%20Planeaci%C3%B3n%20y%20Gesti%C3%B3n%2FVigencia%202024%2F4%2E%20Plan%20Anticorrupci%C3%B3n%20y%20de%20Atenci%C3%B3n%20al%20Ciudadano%202024%2F5%2E%20Tercer%20seguimiento%20Plan%20Anticorrupci%C3%B3n%20y%20de%20Atenci%C3%B3n%20al%20Ciudadano%202024%2F6%2E%20Iniciativas%20Adicionales%2F1%2E7%20Informe%20Asesor%C3%ADa%20Conflicto%20de%20Inter%C3%A9s%20Oficina%20Asesora%20Jur%C3%ADdica%202024%2Epdf&amp;viewid=4730f7e4%2Df92c%2D4902%2D9b0e%2Da4b5eb0bd3fe&amp;parent=%2Fsites%2Foficinaasesoraplaneacion%2FDocumentos%20compartidos%2FOAP%2F2%2E%20GIT%20Planeaci%C3%B3n%20y%20Gesti%C3%B3n%2FVigencia%202024%2F4%2E%20Plan%20Anticorrupci%C3%B3n%20y%20de%20Atenci%C3%B3n%20al%20Ciudadano%202024%2F5%2E%20Tercer%20seguimiento%20Plan%20Anticorrupci%C3%B3n%20y%20de%20Atenci%C3%B3n%20al%20Ciudadano%202024%2F6%2E%20Iniciativas%20Adicionales</t>
  </si>
  <si>
    <t>Se verificó informe sobre el acompañamiento juridico que realizó la OfIcina Asesora Juridica a funcionarios y contratistas del Ministerio del Deporte que se vieron inmerso en posibles situaciones de conflicto de interes durante la vigencia 2024. Se evidencia el reporte de un caso en el periodo sin embargo, por temas de reserva no es posible determinar el alcance de la asesoria jurìdica brinda. Se visualiza en el siguiente enlace: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1.8%20Informe%20Asesor%C3%ADa%20Conflicto%20de%20Inter%C3%A9s%20Oficina%20Asesora%20Jur%C3%ADdica%202024.pdf?csf=1&amp;web=1&amp;e=jZdjln</t>
  </si>
  <si>
    <t>1.9</t>
  </si>
  <si>
    <t>Realizar actividades preventivas a través de la publicación o socialización de referencias disciplinarias sobre el tema conflicto de intereses</t>
  </si>
  <si>
    <t>Dos (2) referencias disciplinarias publicadas o socializadas</t>
  </si>
  <si>
    <t>Número de referencias disciplinarias publicadas o socializadas</t>
  </si>
  <si>
    <t>Oficina de Control Interno Disciplinario</t>
  </si>
  <si>
    <t>31/05/2024 
30/09/2024</t>
  </si>
  <si>
    <t xml:space="preserve">Durante la vigencia se publicó el 11 de abril la referencia disciplinaria con el tema conflicto de intereses. </t>
  </si>
  <si>
    <t xml:space="preserve">La actividad esta programada para el segundo y terecer cuatrimestre, con la evidencia aportada por la Oficina de Control Interno Disciplinario se establece un avance del 50%  en su ejecución, se observa publicación y socialización a traves de intranet y correo electrónico de 15 de abril de 2024, de referencia disciplinaria sobre conflicto de interes. </t>
  </si>
  <si>
    <r>
      <t xml:space="preserve">Se evidencia publicación y socialización a traves de intranet y correo electrónico de una pieza gráfica, el 15 de abril de 2024, de referencia disciplinaria sobre conflicto de interes. 
</t>
    </r>
    <r>
      <rPr>
        <b/>
        <sz val="10"/>
        <color theme="1"/>
        <rFont val="Arial"/>
        <family val="2"/>
      </rPr>
      <t>Evidencia:</t>
    </r>
    <r>
      <rPr>
        <sz val="10"/>
        <color theme="1"/>
        <rFont val="Arial"/>
        <family val="2"/>
      </rPr>
      <t xml:space="preserve">
https://coldeportes.sharepoint.com/:f:/r/sites/oficinaasesoraplaneacion/Documentos%20compartidos/OAP/2.%20GIT%20Planeaci%C3%B3n%20y%20Gesti%C3%B3n/Vigencia%202024/4.%20Plan%20Anticorrupci%C3%B3n%20y%20de%20Atenci%C3%B3n%20al%20Ciudadano%202024/3.%20Primer%20seguimiento%20Plan%20Anticorrupci%C3%B3n%20y%20de%20Atenci%C3%B3n%20al%20Ciudadano%202024_1/6.%20Iniciativas%20adicionales?csf=1&amp;web=1&amp;e=lUArxu
https://coldeportes.sharepoint.com/sites/IntranetInstitucional/Documentos%20compartidos/Forms/AllItems.aspx?FolderCTID=0x0120006447768F6005D9429C152DBC7A877A94&amp;id=%2Fsites%2FIntranetInstitucional%2FDocumentos%20compartidos%2F2024%2FOCID</t>
    </r>
  </si>
  <si>
    <t>Se realizó la socializacion de dos referencias disciplinarias que versó sobre conflicto de interes, la primera se llevo a cabo en el mes de abril, en el mes de mayo se dio continuidad al tema con la jornada de actualizacion, teniendo en cuenta que es muy extenso, pero basados en la misma referencia disciplinaria del mes de abril, en el mes de septiembre se tiene programado otra sesión para dar alcance a este tema.
Evidencia: https://coldeportes.sharepoint.com/sites/oficinaasesoraplaneacion/Documentos%20compartidos/Forms/AllItems.aspx?e=5%3A4bcdf11e65cb480dacb2698f0d02e6f4&amp;sharingv2=true&amp;fromShare=true&amp;at=9&amp;CT=1723236227213&amp;OR=OWA%2DNT%2DMail&amp;CID=e4ea21d9%2D0c40%2De522%2Da36f%2Df8f1d8a7f84b&amp;FolderCTID=0x0120004B49A12ADC1AFD47827202D5B0345C2D&amp;id=%2Fsites%2Foficinaasesoraplaneacion%2FDocumentos%20compartidos%2FOAP%2F2%2E%20GIT%20Planeaci%C3%B3n%20y%20Gesti%C3%B3n%2FVigencia%202024%2F4%2E%20Plan%20Anticorrupci%C3%B3n%20y%20de%20Atenci%C3%B3n%20al%20Ciudadano%202024%2F4%2E%20Segundo%20seguimiento%20Plan%20Anticorrupci%C3%B3n%20y%20de%20Atenci%C3%B3n%20al%20Ciudadano%202024%2F6%2E%20Iniciativas%20Adicionales&amp;viewid=4730f7e4%2Df92c%2D4902%2D9b0e%2Da4b5eb0bd3fe</t>
  </si>
  <si>
    <t>Se verifica socialización Referencia Disciplinarí sobre conflicto de intereses que se publicó a traves de correo institucional de 15 de abril de 2024. Se sugiere para proximos reportes aportar el soporte documental de la referencia Disciplinaria y de la socialización.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1.9%20-Referencias%20Disciplinarias?csf=1&amp;web=1&amp;e=3wtMfr</t>
  </si>
  <si>
    <r>
      <t xml:space="preserve">Se evidencia publicación y socialización a traves de intranet y correo electrónico de una pieza gráfica, el 15 de abril de 2024, de referencia disciplinaria sobre conflicto de interes. 
</t>
    </r>
    <r>
      <rPr>
        <u/>
        <sz val="10"/>
        <color theme="1"/>
        <rFont val="Arial"/>
        <family val="2"/>
      </rPr>
      <t>Avance de la actividad se cumplió en el primer cuatrimestre de la vigencia.</t>
    </r>
  </si>
  <si>
    <t>El día 24 de septiembre, se socializó en la intranet del Ministerio una referencia disciplinaria relacionada con el conflicto de intereses. Adicionalmente, en la misma fecha, esta información fue enviada a través del correo institucional a todos los funcionarios.
Las evidencias de esta actividad, incluyendo los documentos y registros correspondientes, se encuentran disponibles en el siguiente enlace:
https://coldeportes.sharepoint.com/sites/oficinaasesoraplaneacion/Documentos%20compartidos/Forms/AllItems.aspx?e=5%3Ab2c2516fbdb14183af26a0a8125c3f7a&amp;sharingv2=true&amp;fromShare=true&amp;at=9&amp;CT=1733361475179&amp;OR=OWA%2DNT%2DMail&amp;CID=b11d749a%2Dc128%2D425b%2D76ed%2D1a75eb939f75&amp;clickParams=eyJYLUFwcE5hbWUiOiJNaWNyb3NvZnQgT3V0bG9vayBXZWIgQXBwIiwiWC1BcHBWZXJzaW9uIjoiMjAyNDExMTUwMDMuMjkiLCJPUyI6IldpbmRvd3MgMTAifQ%3D%3D&amp;cidOR=Client&amp;FolderCTID=0x0120004B49A12ADC1AFD47827202D5B0345C2D&amp;id=%2Fsites%2Foficinaasesoraplaneacion%2FDocumentos%20compartidos%2FOAP%2F2%2E%20GIT%20Planeaci%C3%B3n%20y%20Gesti%C3%B3n%2FVigencia%202024%2F4%2E%20Plan%20Anticorrupci%C3%B3n%20y%20de%20Atenci%C3%B3n%20al%20Ciudadano%202024%2F5%2E%20Tercer%20seguimiento%20Plan%20Anticorrupci%C3%B3n%20y%20de%20Atenci%C3%B3n%20al%20Ciudadano%202024%2F6%2E%20Iniciativas%20Adicionales&amp;viewid=4730f7e4%2Df92c%2D4902%2D9b0e%2Da4b5eb0bd3fe</t>
  </si>
  <si>
    <t>Se verifica socialización de Referencia Disciplinaría sobre conflicto de intereses que se publicó a traves de correo institucional 29 de septiembre de 2024. Asimismo, en el anterior monitoreo se validó la referencia disciplinaria publicada a traves de correo electronico el 15 de abril de la presente vigencia. Se visualiza en el siguiente enlace:
https://coldeportes.sharepoint.com/:u:/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1.9.%20Referencia%20Disciplinaria.zip?csf=1&amp;web=1&amp;e=8jaecq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1.9.%20Referencia%20disciplinaria%20abril%20-%20Conflicto%20de%20intereses%20(1).pdf?csf=1&amp;web=1&amp;e=Cm6i2w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1.9.%20Socializaci%C3%B3n%20Referencia%20Disciplinaria.pdf?csf=1&amp;web=1&amp;e=N8sViC</t>
  </si>
  <si>
    <t>1.10</t>
  </si>
  <si>
    <t>Realizar actividades preventivas a través de capacitaciones sobre el tema conflicto de intereses</t>
  </si>
  <si>
    <t>Dos (2) capacitaciones sobre el tema conflicto de interes</t>
  </si>
  <si>
    <t>Número de capacitaciones realizadas</t>
  </si>
  <si>
    <t xml:space="preserve">Para el curtrimestre se tiene programado el 25 de abril la jornada de actualizaciòn con el tema conflicto de intereses. </t>
  </si>
  <si>
    <t>La actividad esta programada para el segundo y terecer cuatrimestre, con la evidencia aportada por la Oficina de Control Interno Disciplinario se establece un avance del 50%  en su ejecución, se observa publicación y socialización a traves de intranet y correo electrónico de 15 de abril de 2024, de referencia disciplinaria sobre conflicto de interes. Se visualiza en el siguiente enlace: 
https://coldeportes.sharepoint.com/:b:/r/sites/oficinaasesoraplaneacion/Documentos%20compartidos/OAP/2.%20GIT%20Planeaci%C3%B3n%20y%20Gesti%C3%B3n/Vigencia%202024/4.%20Plan%20Anticorrupci%C3%B3n%20y%20de%20Atenci%C3%B3n%20al%20Ciudadano%202024/3.%20Primer%20seguimiento%20Plan%20Anticorrupci%C3%B3n%20y%20de%20Atenci%C3%B3n%20al%20Ciudadano%202024/6.%20Iniciativas%20adicionales/JORNADA%20DE%20ACTALIZACION%20NORMATIVA%20INTRANET.pdf?csf=1&amp;web=1&amp;e=5NwNd2
https://coldeportes-my.sharepoint.com/personal/zagutierrez_mindeporte_gov_co/_layouts/15/stream.aspx?id=%2Fpersonal%2Fzagutierrez%5Fmindeporte%5Fgov%5Fco%2FDocuments%2FGrabaciones%2FJornada%20de%20actualizaci%C3%B3n%20normativa%20en%20derecho%20disciplinario%20abril%2D20240425%5F143805%2DGrabaci%C3%B3n%20de%20la%20reuni%C3%B3n%2Emp4&amp;referrer=StreamWebApp%2EWeb&amp;referrerScenario=AddressBarCopied%2Eview</t>
  </si>
  <si>
    <r>
      <t xml:space="preserve">Se realizaron 2 jornadas de actualización en derecho disciplinario que trataron sobre conflicto de interes, la primera se llevo a cabo en el mes de abril y la segunda en el mes de mayo. 
</t>
    </r>
    <r>
      <rPr>
        <b/>
        <sz val="10"/>
        <color rgb="FF000000"/>
        <rFont val="Arial"/>
        <family val="2"/>
      </rPr>
      <t xml:space="preserve">
Evidencia: </t>
    </r>
    <r>
      <rPr>
        <sz val="10"/>
        <color rgb="FF000000"/>
        <rFont val="Arial"/>
        <family val="2"/>
      </rPr>
      <t>https://coldeportes.sharepoint.com/sites/oficinaasesoraplaneacion/Documentos%20compartidos/Forms/AllItems.aspx?e=5%3A4bcdf11e65cb480dacb2698f0d02e6f4&amp;sharingv2=true&amp;fromShare=true&amp;at=9&amp;CT=1723236227213&amp;OR=OWA%2DNT%2DMail&amp;CID=e4ea21d9%2D0c40%2De522%2Da36f%2Df8f1d8a7f84b&amp;FolderCTID=0x0120004B49A12ADC1AFD47827202D5B0345C2D&amp;id=%2Fsites%2Foficinaasesoraplaneacion%2FDocumentos%20compartidos%2FOAP%2F2%2E%20GIT%20Planeaci%C3%B3n%20y%20Gesti%C3%B3n%2FVigencia%202024%2F4%2E%20Plan%20Anticorrupci%C3%B3n%20y%20de%20Atenci%C3%B3n%20al%20Ciudadano%202024%2F4%2E%20Segundo%20seguimiento%20Plan%20Anticorrupci%C3%B3n%20y%20de%20Atenci%C3%B3n%20al%20Ciudadano%202024%2F6%2E%20Iniciativas%20Adicionales&amp;viewid=4730f7e4%2Df92c%2D4902%2D9b0e%2Da4b5eb0bd3fe</t>
    </r>
  </si>
  <si>
    <t>Se verifica realización de dos (2) jornadas de capacitación  en derecho disciplinario que trataron sobre conflicto de interes, se valido documentos de convocatoria y grabación de las seciones en los meses de abril y mayo de 2024. Se visualiza en el siguiente enlace:
https://coldeportes.sharepoint.com/:f:/r/sites/oficinaasesoraplaneacion/Documentos%20compartidos/OAP/2.%20GIT%20Planeaci%C3%B3n%20y%20Gesti%C3%B3n/Vigencia%202024/4.%20Plan%20Anticorrupci%C3%B3n%20y%20de%20Atenci%C3%B3n%20al%20Ciudadano%202024/4.%20Segundo%20seguimiento%20Plan%20Anticorrupci%C3%B3n%20y%20de%20Atenci%C3%B3n%20al%20Ciudadano%202024/6.%20Iniciativas%20Adicionales/1.10%20Jornadas%20de%20Actualizaci%C3%B3n?csf=1&amp;web=1&amp;e=mgTZ65</t>
  </si>
  <si>
    <r>
      <t xml:space="preserve">Se evidencia la realización de dos (2) jornadas de capacitación  en derecho disciplinario que trataron sobre conflicto de interes, mediante documentos de convocatoria y grabación de las seciones en los meses de abril y mayo de 2024. 
</t>
    </r>
    <r>
      <rPr>
        <b/>
        <sz val="10"/>
        <color theme="1"/>
        <rFont val="Arial"/>
        <family val="2"/>
      </rPr>
      <t>Soportes</t>
    </r>
    <r>
      <rPr>
        <sz val="10"/>
        <color theme="1"/>
        <rFont val="Arial"/>
        <family val="2"/>
      </rPr>
      <t xml:space="preserve">: observadas en el sitio de SharePoint compartido por la Oficina Asesora de Planeación, denominada "4. Segundo seguimiento Plan Anticorrupción y de Atención al Ciudadano 2024" enlace:
https://coldeportes.sharepoint.com/:f:/r/sites/oficinaasesoraplaneacion/Documentos compartidos/OAP/2. GIT Planeaci%C3%B3n y Gesti%C3%B3n/Vigencia 2024/4. Plan Anticorrupci%C3%B3n y de Atenci%C3%B3n al Ciudadano 2024/4. Segundo seguimiento Plan Anticorrupci%C3%B3n y de Atenci%C3%B3n al Ciudadano 2024?e=5%3a1c6301d562f746fea709eac9fb9066bd&amp;sharingv2=true&amp;fromShare=true&amp;at=9 </t>
    </r>
  </si>
  <si>
    <t>El pasado 24 de septiembre, se llevó a cabo la Jornada de Actualización en Derecho Disciplinario, en la cual se abordó el tema Conflicto de Intereses. Esta actividad tuvo como objetivo fortalecer los conocimientos y habilidades de los funcionarios en materia disciplinaria, promoviendo el cumplimiento de los principios éticos y legales que rigen la función pública.
https://coldeportes.sharepoint.com/sites/oficinaasesoraplaneacion/Documentos%20compartidos/Forms/AllItems.aspx?e=5%3Ab2c2516fbdb14183af26a0a8125c3f7a&amp;sharingv2=true&amp;fromShare=true&amp;at=9&amp;CT=1733361475179&amp;OR=OWA%2DNT%2DMail&amp;CID=b11d749a%2Dc128%2D425b%2D76ed%2D1a75eb939f75&amp;clickParams=eyJYLUFwcE5hbWUiOiJNaWNyb3NvZnQgT3V0bG9vayBXZWIgQXBwIiwiWC1BcHBWZXJzaW9uIjoiMjAyNDExMTUwMDMuMjkiLCJPUyI6IldpbmRvd3MgMTAifQ%3D%3D&amp;cidOR=Client&amp;FolderCTID=0x0120004B49A12ADC1AFD47827202D5B0345C2D&amp;id=%2Fsites%2Foficinaasesoraplaneacion%2FDocumentos%20compartidos%2FOAP%2F2%2E%20GIT%20Planeaci%C3%B3n%20y%20Gesti%C3%B3n%2FVigencia%202024%2F4%2E%20Plan%20Anticorrupci%C3%B3n%20y%20de%20Atenci%C3%B3n%20al%20Ciudadano%202024%2F5%2E%20Tercer%20seguimiento%20Plan%20Anticorrupci%C3%B3n%20y%20de%20Atenci%C3%B3n%20al%20Ciudadano%202024%2F6%2E%20Iniciativas%20Adicionales&amp;viewid=4730f7e4%2Df92c%2D4902%2D9b0e%2Da4b5eb0bd3fe</t>
  </si>
  <si>
    <t xml:space="preserve">Se verifica realización de una jornada de capacitación  en derecho disciplinario que trataron sobre conflicto de interes, se valido documentos de convocatoria y grabación de la sesión desarrollada el 24 de septiembre de 2024. Se visualiza 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10.%20Jornadas%20de%20Capacitaci%C3%B3n?csf=1&amp;web=1&amp;e=wMgyMU
Adicionalmente, se tiene reporte de dos (2) jornadas de actualización en derecho disciplinario que trataron sobre conflicto de interes, la primera se llevo a cabo en el mes de abril y la segunda en el mes de mayo. </t>
  </si>
  <si>
    <t>1.11</t>
  </si>
  <si>
    <t>Informar al GIT Talento Humano el número de investigaciones disciplinarias que se adelantan en la OCID por presunto conflicto de intereses</t>
  </si>
  <si>
    <t xml:space="preserve">Un (1) informe con el número de investigaciones disciplinarias que se adelantan en la OCID por presunto conflicto de intereses </t>
  </si>
  <si>
    <t>Número de informes presentados</t>
  </si>
  <si>
    <t xml:space="preserve">La respectiva evidencia se publicará en el ultimo seguimiento cuatrimestral del 2024. </t>
  </si>
  <si>
    <t>La actividad esta programada para el terecer cuatrimestre, con la evidencia aportada por la Oficina de Control Interno Disciplinario no es posible establecer el avance de su ejecución.</t>
  </si>
  <si>
    <t>El pasado 3 de diciembre, se remitió el informe titulado "Conflicto de Intereses, Impedimentos y Recusaciones", correspondiente al período del 1 de enero al 30 de noviembre de la presente vigencia. Dicho informe fue enviado a los correos de los funcionarios Ahilin Alejandra Rodríguez Del Castillo (ahrodriguez@mindeporte.gov.co) y Fabián Darío Romero Moreno (faromero@mindeporte.gov.co), del área de Talento Humano.
https://coldeportes.sharepoint.com/sites/oficinaasesoraplaneacion/Documentos%20compartidos/Forms/AllItems.aspx?e=5%3Ab2c2516fbdb14183af26a0a8125c3f7a&amp;sharingv2=true&amp;fromShare=true&amp;at=9&amp;CT=1733361475179&amp;OR=OWA%2DNT%2DMail&amp;CID=b11d749a%2Dc128%2D425b%2D76ed%2D1a75eb939f75&amp;clickParams=eyJYLUFwcE5hbWUiOiJNaWNyb3NvZnQgT3V0bG9vayBXZWIgQXBwIiwiWC1BcHBWZXJzaW9uIjoiMjAyNDExMTUwMDMuMjkiLCJPUyI6IldpbmRvd3MgMTAifQ%3D%3D&amp;cidOR=Client&amp;FolderCTID=0x0120004B49A12ADC1AFD47827202D5B0345C2D&amp;id=%2Fsites%2Foficinaasesoraplaneacion%2FDocumentos%20compartidos%2FOAP%2F2%2E%20GIT%20Planeaci%C3%B3n%20y%20Gesti%C3%B3n%2FVigencia%202024%2F4%2E%20Plan%20Anticorrupci%C3%B3n%20y%20de%20Atenci%C3%B3n%20al%20Ciudadano%202024%2F5%2E%20Tercer%20seguimiento%20Plan%20Anticorrupci%C3%B3n%20y%20de%20Atenci%C3%B3n%20al%20Ciudadano%202024%2F6%2E%20Iniciativas%20Adicionales&amp;viewid=4730f7e4%2Df92c%2D4902%2D9b0e%2Da4b5eb0bd3fe</t>
  </si>
  <si>
    <t>Se verifica informe que relaciona el número de investigaciones disciplinarias que se adelantan en la OCID por presunto conflicto de intereses, con corte de fecha a 30 de noviembre de la presente vigencia, se logra evidencia la cuantificaciòn de los casos sobre posibles hechos de conflicto de intereses y el envio del informe al git talento Humano. Se visualiza en el siguiente enlace:
https://coldeportes.sharepoint.com/:b:/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1.11.%20INFORME_TH_OCID%20final.pdf?csf=1&amp;web=1&amp;e=V3ehF5</t>
  </si>
  <si>
    <t xml:space="preserve">Total: </t>
  </si>
  <si>
    <r>
      <t>Las actividades se efectuaron durante el primer y segundo cuatrimestres del año 2024; se evidenciaron los soportes que respaldan el cumplimiento de: "</t>
    </r>
    <r>
      <rPr>
        <i/>
        <sz val="10"/>
        <color theme="1"/>
        <rFont val="Arial"/>
        <family val="2"/>
      </rPr>
      <t>Socializar la Política Administración de Riesgo del Ministerio del Deporte al interior de la entidad y a la ciudadania.</t>
    </r>
    <r>
      <rPr>
        <sz val="10"/>
        <color theme="1"/>
        <rFont val="Arial"/>
        <family val="2"/>
      </rPr>
      <t>"
No se presentan observaciones.</t>
    </r>
  </si>
  <si>
    <r>
      <t>De acuerdo con el avance reportado por la primera línea de defensa, y una vez verificado por la tercera línea de defensa, se evidencia el cumplimiento de la acción "</t>
    </r>
    <r>
      <rPr>
        <i/>
        <sz val="10"/>
        <color theme="1"/>
        <rFont val="Arial"/>
        <family val="2"/>
      </rPr>
      <t>Revisar y actualizar el mapa de aseguramiento del Ministerio del Deporte.</t>
    </r>
    <r>
      <rPr>
        <sz val="10"/>
        <color theme="1"/>
        <rFont val="Arial"/>
        <family val="2"/>
      </rPr>
      <t>" y se observó el soporte que lo respalda.
No se presentan observaciones.</t>
    </r>
  </si>
  <si>
    <r>
      <t>Conforme el avance reportado por la primera línea de defensa, una vez verificado por la tercera línea de defensa, se evidencia el cumplimiento de la acción "</t>
    </r>
    <r>
      <rPr>
        <i/>
        <sz val="10"/>
        <color theme="1"/>
        <rFont val="Arial"/>
        <family val="2"/>
      </rPr>
      <t>Divulgar  la Política y  el procedimiento de Administración del Riesgo del Ministerio del Deporte</t>
    </r>
    <r>
      <rPr>
        <sz val="10"/>
        <color theme="1"/>
        <rFont val="Arial"/>
        <family val="2"/>
      </rPr>
      <t>." y presenta el soporte que lo respalda.
No se presentan observaciones.</t>
    </r>
  </si>
  <si>
    <r>
      <t>Con base en el avance reportado por la primera línea de defensa, y una vez verificado por la tercera línea de defensa, se evidencia el cumplimiento de la acción "</t>
    </r>
    <r>
      <rPr>
        <i/>
        <sz val="10"/>
        <color theme="1"/>
        <rFont val="Arial"/>
        <family val="2"/>
      </rPr>
      <t>Divulgar la actualización del mapa de aseguramiento en el Ministerio del Deporte.</t>
    </r>
    <r>
      <rPr>
        <sz val="10"/>
        <color theme="1"/>
        <rFont val="Arial"/>
        <family val="2"/>
      </rPr>
      <t>" y, se observó el soporte que lo respalda.
No se presentan observaciones.</t>
    </r>
  </si>
  <si>
    <r>
      <t>En referencia al avance reportado por la primera línea de defensa, y una vez verificado por la tercera línea de defensa, se evidencia el cumplimiento de la acción "</t>
    </r>
    <r>
      <rPr>
        <i/>
        <sz val="10"/>
        <color theme="1"/>
        <rFont val="Arial"/>
        <family val="2"/>
      </rPr>
      <t>Someter a aprobación en  el Comité Institucional de de Coordinación de Control Interno(CICCI), las modificaciones realizadas al Mapa de Aseguramiento del Ministerio del Deporte.</t>
    </r>
    <r>
      <rPr>
        <sz val="10"/>
        <color theme="1"/>
        <rFont val="Arial"/>
        <family val="2"/>
      </rPr>
      <t>" y se observó el soporte que lo respalda.
No se presentan observaciones.</t>
    </r>
  </si>
  <si>
    <r>
      <t>Conforme el avance reportado por la primera línea de defensa, y una vez verificado por la tercera línea de defensa, se evidencia el cumplimiento de la acción "</t>
    </r>
    <r>
      <rPr>
        <i/>
        <sz val="10"/>
        <color theme="1"/>
        <rFont val="Arial"/>
        <family val="2"/>
      </rPr>
      <t>Brindar apoyo y asesoria en la identificación y valoración del riesgo de corrupción a los procesos de la Entidad, de acuerdo con los requerimientos recibidos.</t>
    </r>
    <r>
      <rPr>
        <sz val="10"/>
        <color theme="1"/>
        <rFont val="Arial"/>
        <family val="2"/>
      </rPr>
      <t>" y, se observarib los soportes que la respaldan.
No se presentan observaciones.</t>
    </r>
  </si>
  <si>
    <r>
      <t>La actividad se cumplió durante el primer cuatrimestre del año 2024; se evidenciaron los soportes que respaldan el cumplimiento de: "</t>
    </r>
    <r>
      <rPr>
        <i/>
        <sz val="10"/>
        <color theme="1"/>
        <rFont val="Arial"/>
        <family val="2"/>
      </rPr>
      <t>Formular y/o actualizar el mapa de riesgos institucional de corrupción de la vigencia 2024.</t>
    </r>
    <r>
      <rPr>
        <sz val="10"/>
        <color theme="1"/>
        <rFont val="Arial"/>
        <family val="2"/>
      </rPr>
      <t>"
No se presentan observaciones.</t>
    </r>
  </si>
  <si>
    <r>
      <t>La actividad se cumplió durante el primer cuatrimestre del año 2024; se evidenciaron los soportes que respaldan el cumplimiento de: "</t>
    </r>
    <r>
      <rPr>
        <i/>
        <sz val="10"/>
        <color theme="1"/>
        <rFont val="Arial"/>
        <family val="2"/>
      </rPr>
      <t>Publicar el Mapa de Riesgos Institucional de Corrupción de la vigencia 2024.</t>
    </r>
    <r>
      <rPr>
        <sz val="10"/>
        <color theme="1"/>
        <rFont val="Arial"/>
        <family val="2"/>
      </rPr>
      <t>" y presenta cumplimiento de la meta establecida.
No se presentan observaciones.</t>
    </r>
  </si>
  <si>
    <r>
      <t>La actividad se cumplió durante el primer cuatrimestre del año 2024; se evidenciaron los soportes que respaldan el cumplimiento de: "</t>
    </r>
    <r>
      <rPr>
        <i/>
        <sz val="10"/>
        <color theme="1"/>
        <rFont val="Arial"/>
        <family val="2"/>
      </rPr>
      <t>Someter a consulta ciudadana interna y externa el Mapa de Riesgos institucional de Corrupción de la vigencia 2024.</t>
    </r>
    <r>
      <rPr>
        <sz val="10"/>
        <color theme="1"/>
        <rFont val="Arial"/>
        <family val="2"/>
      </rPr>
      <t>" y presenta cumplimiento de la meta establecida.
No se presentan observaciones.</t>
    </r>
  </si>
  <si>
    <r>
      <t>Se evidencia cumplimiento de la acción que indica: "</t>
    </r>
    <r>
      <rPr>
        <i/>
        <sz val="10"/>
        <color theme="1"/>
        <rFont val="Arial"/>
        <family val="2"/>
      </rPr>
      <t>Realizar el monitoreo y el reporte de avances en la administración de los riesgos por proceso de la Entidad</t>
    </r>
    <r>
      <rPr>
        <sz val="10"/>
        <color theme="1"/>
        <rFont val="Arial"/>
        <family val="2"/>
      </rPr>
      <t>.", con respecto al tercer cuatrimestre se identificó que de los 16 procesos que formularon riesgos de corrupción 15 reportaron avances, no reportó monitoreo el proceso FORMULACIÓN Y ADOPCIÓN DE POLITICAS, PLANES Y PROGRAMAS; y, de los procesos Gestión Ambiental y Direccionamiento Estratégico, no identificaron este tipo de riesgos.
No se presentan observaciones.</t>
    </r>
  </si>
  <si>
    <r>
      <t>La actividad se cumplió durante el primer cuatrimestre del año 2024; se evidenciaron los soportes que respaldan el cumplimiento de: "</t>
    </r>
    <r>
      <rPr>
        <i/>
        <sz val="10"/>
        <color theme="1"/>
        <rFont val="Arial"/>
        <family val="2"/>
      </rPr>
      <t>Identificar trámites a racionalizar por el Ministerio del Deporte, acorde a los lineamientos definidos y en cumplimiento a la Ley 2052 de 2020.</t>
    </r>
    <r>
      <rPr>
        <sz val="10"/>
        <color theme="1"/>
        <rFont val="Arial"/>
        <family val="2"/>
      </rPr>
      <t>" y presenta cumplimiento de la meta establecida.
No se presentan observaciones.</t>
    </r>
  </si>
  <si>
    <r>
      <t>La actividad se cumplió durante el primer cuatrimestre del año 2024; se evidenciaron los soportes que respaldan el cumplimiento de: "</t>
    </r>
    <r>
      <rPr>
        <i/>
        <sz val="10"/>
        <color theme="1"/>
        <rFont val="Arial"/>
        <family val="2"/>
      </rPr>
      <t>Formular y cargue en el SUIT la Estratégia  de Racionalización de trámites 2024.</t>
    </r>
    <r>
      <rPr>
        <sz val="10"/>
        <color theme="1"/>
        <rFont val="Arial"/>
        <family val="2"/>
      </rPr>
      <t>" y presenta cumplimiento de la meta establecida.
No se presentan observaciones.</t>
    </r>
  </si>
  <si>
    <r>
      <t>Conforme el avance reportado por la primera línea de defensa, y una vez verificado por la tercera línea de defensa, se evidencia el cumplimiento de la acción "</t>
    </r>
    <r>
      <rPr>
        <i/>
        <sz val="10"/>
        <color theme="1"/>
        <rFont val="Arial"/>
        <family val="2"/>
      </rPr>
      <t>Ejecutar las actividades definidas en la Estrategia de Racionalización de Trámites</t>
    </r>
    <r>
      <rPr>
        <sz val="10"/>
        <color theme="1"/>
        <rFont val="Arial"/>
        <family val="2"/>
      </rPr>
      <t>." y, se observaron los soportes que lo respaldan.
No se presentan observaciones.</t>
    </r>
  </si>
  <si>
    <r>
      <t>Conforme el avance reportado por la primera línea de defensa, y una vez verificado por la tercera línea de defensa, se evidencia el cumplimiento de la acción "</t>
    </r>
    <r>
      <rPr>
        <i/>
        <sz val="10"/>
        <color theme="1"/>
        <rFont val="Arial"/>
        <family val="2"/>
      </rPr>
      <t>Formular y ejecutar la Estratégia de comunicaciones para la Rendición de cuentas 2024</t>
    </r>
    <r>
      <rPr>
        <sz val="10"/>
        <color theme="1"/>
        <rFont val="Arial"/>
        <family val="2"/>
      </rPr>
      <t>." y, se observaron los soportes que respaldan la ejecución de 12 actividades programadas sobre un total de 13.
No se presentan observaciones.</t>
    </r>
  </si>
  <si>
    <r>
      <t>Respecto al avance reportado por la primera línea de defensa, y una vez verificado por la tercera línea de defensa, se evidencia el cumplimiento de la acción "</t>
    </r>
    <r>
      <rPr>
        <i/>
        <sz val="10"/>
        <color theme="1"/>
        <rFont val="Arial"/>
        <family val="2"/>
      </rPr>
      <t>Realizar campaña de comunicación para la promoción de la Rendición de Cuentas</t>
    </r>
    <r>
      <rPr>
        <sz val="10"/>
        <color theme="1"/>
        <rFont val="Arial"/>
        <family val="2"/>
      </rPr>
      <t>." y, se observaron los soportes que la respaldan.
No se presentan observaciones.</t>
    </r>
  </si>
  <si>
    <r>
      <t>La actividad se cumplió durante el primer cuatrimestre del año 2024; se evidenciaron los soportes que respaldan el cumplimiento de: "</t>
    </r>
    <r>
      <rPr>
        <i/>
        <sz val="10"/>
        <color theme="1"/>
        <rFont val="Arial"/>
        <family val="2"/>
      </rPr>
      <t>Establecer la programación de espacios de rendición de cuentas durante la vigencia.</t>
    </r>
    <r>
      <rPr>
        <sz val="10"/>
        <color theme="1"/>
        <rFont val="Arial"/>
        <family val="2"/>
      </rPr>
      <t>" y presenta cumplimiento de la meta establecida.
No se presentan observaciones.</t>
    </r>
  </si>
  <si>
    <r>
      <t>Conforme el avance reportado por la primera línea de defensa, y una vez verificado por la tercera línea de defensa, se evidencia el cumplimiento de la acción "</t>
    </r>
    <r>
      <rPr>
        <i/>
        <sz val="10"/>
        <color theme="1"/>
        <rFont val="Arial"/>
        <family val="2"/>
      </rPr>
      <t>Elaborar y publicar el informe institucional para la consulta ciudadana de la audiencia de rendición de cuentas.</t>
    </r>
    <r>
      <rPr>
        <sz val="10"/>
        <color theme="1"/>
        <rFont val="Arial"/>
        <family val="2"/>
      </rPr>
      <t>" y, se observaron los soportes que la respaldan, con lo cual se da cumplimiento a la meta establecida con respecto a la generación de un informe.
No se presentan observaciones.</t>
    </r>
  </si>
  <si>
    <r>
      <t>La actividad se ejecutó en el segundo cuatrimestre del año 2024; se evidenciaron los soportes que respaldan el cumplimiento de: "</t>
    </r>
    <r>
      <rPr>
        <i/>
        <sz val="10"/>
        <color theme="1"/>
        <rFont val="Arial"/>
        <family val="2"/>
      </rPr>
      <t>Realizar consulta a los grupos de valor para la priorización de los temas sobre los cuales abordar la audiencia de rendición de cuentas.</t>
    </r>
    <r>
      <rPr>
        <sz val="10"/>
        <color theme="1"/>
        <rFont val="Arial"/>
        <family val="2"/>
      </rPr>
      <t>" y presenta cumplimiento de la meta establecida.
No se presentan observaciones.</t>
    </r>
  </si>
  <si>
    <r>
      <t>Teniendo en cuenta el avance reportado por la primera línea de defensa, y una vez verificado por la tercera línea de defensa, se evidencia el cumplimiento de la acción "</t>
    </r>
    <r>
      <rPr>
        <i/>
        <sz val="10"/>
        <color theme="1"/>
        <rFont val="Arial"/>
        <family val="2"/>
      </rPr>
      <t>Ejecutar y hacer seguimiento a la programación de espacios de rendición de cuentas durante la vigencia.</t>
    </r>
    <r>
      <rPr>
        <sz val="10"/>
        <color theme="1"/>
        <rFont val="Arial"/>
        <family val="2"/>
      </rPr>
      <t>" y, se observaron los soportes que la respaldan, con lo cual se da cumplimiento a la meta establecida con respecto a la presentación de dos informes.
No se presentan observaciones.</t>
    </r>
  </si>
  <si>
    <r>
      <t>Respecto al avance reportado por la primera línea de defensa, y una vez verificado por la tercera línea de defensa, se evidencia el cumplimiento de la acción "</t>
    </r>
    <r>
      <rPr>
        <i/>
        <sz val="10"/>
        <color theme="1"/>
        <rFont val="Arial"/>
        <family val="2"/>
      </rPr>
      <t>Realizar la Audiencia Pública de Rendición de Cuentas de la Vigencia 2023-2024.</t>
    </r>
    <r>
      <rPr>
        <sz val="10"/>
        <color theme="1"/>
        <rFont val="Arial"/>
        <family val="2"/>
      </rPr>
      <t>" y, se observaron los soportes que la respaldan, con lo cual se da cumplimiento a la meta establecida con respecto a la realizacón de la audiencia pública de rendición de cuentas.
No se presentan observaciones.</t>
    </r>
  </si>
  <si>
    <r>
      <t>Teniendo en cuenta el avance reportado por la primera línea de defensa, y una vez verificado por la tercera línea de defensa, se evidencia el cumplimiento de la acción "</t>
    </r>
    <r>
      <rPr>
        <i/>
        <sz val="10"/>
        <color theme="1"/>
        <rFont val="Arial"/>
        <family val="2"/>
      </rPr>
      <t>Adelantar las acciones para solicitar la activación  del nodo del Sistema de Rendición de Cuentas.</t>
    </r>
    <r>
      <rPr>
        <sz val="10"/>
        <color theme="1"/>
        <rFont val="Arial"/>
        <family val="2"/>
      </rPr>
      <t>" y, se observaron los soportes que la respaldan.
No se presentan observaciones.</t>
    </r>
  </si>
  <si>
    <r>
      <t>Conforme el avance reportado por la primera línea de defensa, y una vez verificado por la tercera línea de defensa, se evidencia el cumplimiento de la acción "</t>
    </r>
    <r>
      <rPr>
        <i/>
        <sz val="10"/>
        <color theme="1"/>
        <rFont val="Arial"/>
        <family val="2"/>
      </rPr>
      <t>Informar a la ciudadanía los avances de los  espacios de rendición de cuentas.</t>
    </r>
    <r>
      <rPr>
        <sz val="10"/>
        <color theme="1"/>
        <rFont val="Arial"/>
        <family val="2"/>
      </rPr>
      <t>" y, se observaron los soportes que la respaldan.
No se presentan observaciones.</t>
    </r>
  </si>
  <si>
    <r>
      <t>Respecto al avance reportado por la primera línea de defensa, y una vez verificado por la tercera línea de defensa, se evidencia el cumplimiento de la acción "</t>
    </r>
    <r>
      <rPr>
        <i/>
        <sz val="10"/>
        <color theme="1"/>
        <rFont val="Arial"/>
        <family val="2"/>
      </rPr>
      <t>Elaborar y publicar el informe de acciones de la audiencia pública de rendición de cuentas 2023-2024.</t>
    </r>
    <r>
      <rPr>
        <sz val="10"/>
        <color theme="1"/>
        <rFont val="Arial"/>
        <family val="2"/>
      </rPr>
      <t>" y, se observaron los soportes que la respaldan.
No se presentan observaciones.</t>
    </r>
  </si>
  <si>
    <r>
      <t>La actividad se realizó en el primer cuatrimestre del año 2024; se evidenciaron los soportes que respaldan el cumplimiento de: "</t>
    </r>
    <r>
      <rPr>
        <i/>
        <sz val="10"/>
        <color theme="1"/>
        <rFont val="Arial"/>
        <family val="2"/>
      </rPr>
      <t>Elaborar y publicar el Informe de rendición de cuentas de los compromisos adquiridos por el Ministerio en el marco del Acuerdo de Paz durante el 2023.</t>
    </r>
    <r>
      <rPr>
        <sz val="10"/>
        <color theme="1"/>
        <rFont val="Arial"/>
        <family val="2"/>
      </rPr>
      <t>" y presenta cumplimiento de la meta establecida.
No se presentan observaciones.</t>
    </r>
  </si>
  <si>
    <r>
      <t>Teniendo en cuenta el avance reportado por la primera línea de defensa, y una vez verificado por la tercera línea de defensa, se evidencia el cumplimiento de la acción "</t>
    </r>
    <r>
      <rPr>
        <i/>
        <sz val="10"/>
        <color theme="1"/>
        <rFont val="Arial"/>
        <family val="2"/>
      </rPr>
      <t>Realizar la evaluación de las actividades suscritas en el componente de rendición de cuentas en el marco del seguimiento al Plan Anticorrupción y de Atención al Ciudadano 2024.</t>
    </r>
    <r>
      <rPr>
        <sz val="10"/>
        <color theme="1"/>
        <rFont val="Arial"/>
        <family val="2"/>
      </rPr>
      <t>" y, se observaron los soportes que la respaldan.
No se presentan observaciones.</t>
    </r>
  </si>
  <si>
    <r>
      <t>La actividad se ejecutó en el segundo cuatrimestre del año 2024; se evidenciaron los soportes que respaldan el cumplimiento de: "</t>
    </r>
    <r>
      <rPr>
        <i/>
        <sz val="10"/>
        <color theme="1"/>
        <rFont val="Arial"/>
        <family val="2"/>
      </rPr>
      <t xml:space="preserve"> Realizar la caracterizacion de ciudadanos, usuarios y grupos de interes del Ministerio del Deporte.</t>
    </r>
    <r>
      <rPr>
        <sz val="10"/>
        <color theme="1"/>
        <rFont val="Arial"/>
        <family val="2"/>
      </rPr>
      <t>".
No se presentan observaciones.</t>
    </r>
  </si>
  <si>
    <r>
      <t>Conforme el avance reportado por la primera línea de defensa, y una vez verificado por la tercera línea de defensa, no se evidencia el cumplimiento de la acción que indica: "</t>
    </r>
    <r>
      <rPr>
        <i/>
        <sz val="10"/>
        <color theme="1"/>
        <rFont val="Arial"/>
        <family val="2"/>
      </rPr>
      <t>Realizar informe de las acciones adelantadas en torno a la creación de la Oficina de Relacionamiento con la Ciudadanía del Ministerio del Deporte, que sirva como insumo para el desarrollo de diagnóstico y diseño de la Oficina en el marco del proceso de Reestructuración Institucional.</t>
    </r>
    <r>
      <rPr>
        <sz val="10"/>
        <color theme="1"/>
        <rFont val="Arial"/>
        <family val="2"/>
      </rPr>
      <t xml:space="preserve">", debido a que en los soportes entregados a la Oficina de Control Interno, no se identificó la existencia del informe a que hace alusión la meta, que indica: "Un (1) informe entregado al Consultor Externo encargado del proceso de optimización o reestructuración Institucional.".
</t>
    </r>
    <r>
      <rPr>
        <u/>
        <sz val="10"/>
        <color theme="1"/>
        <rFont val="Arial"/>
        <family val="2"/>
      </rPr>
      <t>Observación:</t>
    </r>
    <r>
      <rPr>
        <sz val="10"/>
        <color theme="1"/>
        <rFont val="Arial"/>
        <family val="2"/>
      </rPr>
      <t xml:space="preserve"> se identifica posible incumplimiento de la actividad.</t>
    </r>
  </si>
  <si>
    <r>
      <t>La actividad se ejecutó en el segundo cuatrimestre del año 2024; se evidenciaron los soportes que respaldan el cumplimiento de: "</t>
    </r>
    <r>
      <rPr>
        <i/>
        <sz val="10"/>
        <color theme="1"/>
        <rFont val="Arial"/>
        <family val="2"/>
      </rPr>
      <t>Realizar  curso de lenguaje claro a funcionarios del Ministerio.</t>
    </r>
    <r>
      <rPr>
        <sz val="10"/>
        <color theme="1"/>
        <rFont val="Arial"/>
        <family val="2"/>
      </rPr>
      <t>" y presenta cumplimiento de la meta establecida.
No se presentan observaciones.</t>
    </r>
  </si>
  <si>
    <r>
      <t>Teniendo en cuenta el avance reportado por la primera línea de defensa, y una vez verificado por la tercera línea de defensa, se evidencia el cumplimiento de la acción "</t>
    </r>
    <r>
      <rPr>
        <i/>
        <sz val="10"/>
        <color theme="1"/>
        <rFont val="Arial"/>
        <family val="2"/>
      </rPr>
      <t>Entregar incentivos especiales para el personal de servicio al ciudadano, de acuerdo con lo previsto en el marco normativo vigente y en el plan de incentivos.</t>
    </r>
    <r>
      <rPr>
        <sz val="10"/>
        <color theme="1"/>
        <rFont val="Arial"/>
        <family val="2"/>
      </rPr>
      <t>" y, se observaron los soportes que la respaldan, aspecto que presenta coherencia y cumplimiento de la meta establecida.
No se presentan observaciones.</t>
    </r>
  </si>
  <si>
    <r>
      <t>Conforme el avance reportado por la primera línea de defensa, y una vez verificado por la tercera línea de defensa, se evidencia el cumplimiento de la acción "</t>
    </r>
    <r>
      <rPr>
        <i/>
        <sz val="10"/>
        <color theme="1"/>
        <rFont val="Arial"/>
        <family val="2"/>
      </rPr>
      <t>Fortalecer las competencias del Talento Humano frente al Servicio al Ciudadano e integridad en lo público.</t>
    </r>
    <r>
      <rPr>
        <sz val="10"/>
        <color theme="1"/>
        <rFont val="Arial"/>
        <family val="2"/>
      </rPr>
      <t>" y, se observaron los soportes que la respaldan, aspecto que presenta coherencia y cumplimiento de la meta establecida.
No se presentan observaciones.</t>
    </r>
  </si>
  <si>
    <t xml:space="preserve">Realizar capacitaciones en torno a la cualificación para la comunicación y atención a personas con discapacidad </t>
  </si>
  <si>
    <r>
      <t>Teniendo en cuenta el avance reportado por la primera línea de defensa, una vez verificado por la tercera línea de defensa, no se evidencia el cumplimiento de la acción que indica: "</t>
    </r>
    <r>
      <rPr>
        <i/>
        <sz val="10"/>
        <color theme="1"/>
        <rFont val="Arial"/>
        <family val="2"/>
      </rPr>
      <t>Realizar capacitaciones en torno a la cualificación para la comunicación y atención a personas con discapacidad.</t>
    </r>
    <r>
      <rPr>
        <sz val="10"/>
        <color theme="1"/>
        <rFont val="Arial"/>
        <family val="2"/>
      </rPr>
      <t xml:space="preserve">", debido al reporte realizado y a que en los soportes entregados a la Oficina de Control Interno, no se allego información con respecto a esta actividad; por tanto, presenta posible incumplimiento de la meta planteada, que indica: "Dos (2) actividades de capacitación.".
</t>
    </r>
    <r>
      <rPr>
        <u/>
        <sz val="10"/>
        <color theme="1"/>
        <rFont val="Arial"/>
        <family val="2"/>
      </rPr>
      <t>Observación:</t>
    </r>
    <r>
      <rPr>
        <sz val="10"/>
        <color theme="1"/>
        <rFont val="Arial"/>
        <family val="2"/>
      </rPr>
      <t xml:space="preserve"> se identifica posible incumplimiento de la actividad.</t>
    </r>
  </si>
  <si>
    <r>
      <t>Conforme el avance reportado por la primera línea de defensa, y una vez verificado por la tercera línea de defensa, no se evidencia el cumplimiento de la acción que indica: "</t>
    </r>
    <r>
      <rPr>
        <i/>
        <sz val="10"/>
        <color theme="1"/>
        <rFont val="Arial"/>
        <family val="2"/>
      </rPr>
      <t>Formar a los funcionarios en Lengua de Señas Colombiana, con el propósito de desarrollar destrezas y habilidades para contribuir a una atención inclusiva.</t>
    </r>
    <r>
      <rPr>
        <sz val="10"/>
        <color theme="1"/>
        <rFont val="Arial"/>
        <family val="2"/>
      </rPr>
      <t xml:space="preserve">", debido al reporte realizado y a que en los soportes entregados a la Oficina de Control Interno, no se allego información con respecto a esta actividad; por tanto, presenta posible incumplimiento de lo indicado en la meta, que indica: "Un (1) curso de lengua de señas realizado.".
</t>
    </r>
    <r>
      <rPr>
        <u/>
        <sz val="10"/>
        <color theme="1"/>
        <rFont val="Arial"/>
        <family val="2"/>
      </rPr>
      <t>Observación:</t>
    </r>
    <r>
      <rPr>
        <sz val="10"/>
        <color theme="1"/>
        <rFont val="Arial"/>
        <family val="2"/>
      </rPr>
      <t xml:space="preserve"> se identifica posible incumplimiento de la actividad.</t>
    </r>
  </si>
  <si>
    <r>
      <t>Teniendo en cuenta el avance reportado por la primera línea de defensa, y una vez verificado por la tercera línea de defensa, se evidencia el cumplimiento de la acción "</t>
    </r>
    <r>
      <rPr>
        <i/>
        <sz val="10"/>
        <color theme="1"/>
        <rFont val="Arial"/>
        <family val="2"/>
      </rPr>
      <t>Implementar mejoras al sistema GESDOC que contribuya  a la adecuada gestión y seguimiento de peticiones, quejas, reclamos  denuncias, trámites y OPAS.</t>
    </r>
    <r>
      <rPr>
        <sz val="10"/>
        <color theme="1"/>
        <rFont val="Arial"/>
        <family val="2"/>
      </rPr>
      <t>" y, se observaron los soportes que la respaldan, aspecto que presenta coherencia y cumplimiento de la meta establecida.
No se presentan observaciones.</t>
    </r>
  </si>
  <si>
    <r>
      <t>Con base en el avance reportado por la primera línea de defensa, y una vez verificado por la tercera línea de defensa, se evidencia el cumplimiento de la acción "</t>
    </r>
    <r>
      <rPr>
        <i/>
        <sz val="10"/>
        <color theme="1"/>
        <rFont val="Arial"/>
        <family val="2"/>
      </rPr>
      <t>Implementar CHATBOT que facilite la interaccíón con la ciudadania.</t>
    </r>
    <r>
      <rPr>
        <sz val="10"/>
        <color theme="1"/>
        <rFont val="Arial"/>
        <family val="2"/>
      </rPr>
      <t>" y, se observaron los soportes que la respaldan, aspecto que presenta coherencia y cumplimiento de la meta establecida.  Sin embargo, se recomienda fortalecer la acción para la vigencia 2025, con el fin de generar respuestas oportunas, coherentes y precisas a través del CHATBOT, como medio de comunicación con la ciudadanía.
No se presentan observaciones.</t>
    </r>
  </si>
  <si>
    <r>
      <t>Con respecto al avance reportado por la primera línea de defensa, una vez verificado por la tercera línea de defensa, no se evidencia el cumplimiento de la acción que indica: "</t>
    </r>
    <r>
      <rPr>
        <i/>
        <sz val="10"/>
        <color theme="1"/>
        <rFont val="Arial"/>
        <family val="2"/>
      </rPr>
      <t>Implementar módulo de caracterización de usuarios.</t>
    </r>
    <r>
      <rPr>
        <sz val="10"/>
        <color theme="1"/>
        <rFont val="Arial"/>
        <family val="2"/>
      </rPr>
      <t>", debido al reporte realizado, el módulo se encuentra en fase de producción, por lo que no cumple con lo indicado en la meta, que se describió: "</t>
    </r>
    <r>
      <rPr>
        <i/>
        <sz val="10"/>
        <color theme="1"/>
        <rFont val="Arial"/>
        <family val="2"/>
      </rPr>
      <t>Un (1) módulo de caracterización de usuarios implementada</t>
    </r>
    <r>
      <rPr>
        <sz val="10"/>
        <color theme="1"/>
        <rFont val="Arial"/>
        <family val="2"/>
      </rPr>
      <t xml:space="preserve">"; igualmente no se allegaron soportes que evidencien la ejecución de la actividad.
</t>
    </r>
    <r>
      <rPr>
        <u/>
        <sz val="10"/>
        <color theme="1"/>
        <rFont val="Arial"/>
        <family val="2"/>
      </rPr>
      <t>Observación:</t>
    </r>
    <r>
      <rPr>
        <sz val="10"/>
        <color theme="1"/>
        <rFont val="Arial"/>
        <family val="2"/>
      </rPr>
      <t xml:space="preserve"> se identifica posible incumplimiento de la actividad.</t>
    </r>
  </si>
  <si>
    <r>
      <t>La actividad se realizó en el primer cuatrimestre del año 2024; se evidenciaron los soportes que respaldan el cumplimiento de: "</t>
    </r>
    <r>
      <rPr>
        <i/>
        <sz val="10"/>
        <color theme="1"/>
        <rFont val="Arial"/>
        <family val="2"/>
      </rPr>
      <t>Realizar talleres para el uso de herramientas de innovación que permita mejorar la solución de problemas de la entidad con sus grupos de valor.</t>
    </r>
    <r>
      <rPr>
        <sz val="10"/>
        <color theme="1"/>
        <rFont val="Arial"/>
        <family val="2"/>
      </rPr>
      <t>" y presenta cumplimiento de la meta establecida.
No se presentan observaciones.</t>
    </r>
  </si>
  <si>
    <r>
      <t>La actividad se ejecutó en el segundo cuatrimestre del año 2024; se evidenciaron los soportes que respaldan el cumplimiento de: "</t>
    </r>
    <r>
      <rPr>
        <i/>
        <sz val="10"/>
        <color theme="1"/>
        <rFont val="Arial"/>
        <family val="2"/>
      </rPr>
      <t>Elaborar, de manera coordinada con las distintas dependencias, el calendario de eventos del Ministerio en la vigencia 2024, para efectos de su publicación en página web.</t>
    </r>
    <r>
      <rPr>
        <sz val="10"/>
        <color theme="1"/>
        <rFont val="Arial"/>
        <family val="2"/>
      </rPr>
      <t>" y presenta cumplimiento de la meta establecida.
No se presentan observaciones.</t>
    </r>
  </si>
  <si>
    <r>
      <t>La actividad se realizó en el primer cuatrimestre del año 2024; se evidenciaron los soportes que respaldan el cumplimiento de: "</t>
    </r>
    <r>
      <rPr>
        <i/>
        <sz val="10"/>
        <color theme="1"/>
        <rFont val="Arial"/>
        <family val="2"/>
      </rPr>
      <t>Publicar la carta del trato digno.</t>
    </r>
    <r>
      <rPr>
        <sz val="10"/>
        <color theme="1"/>
        <rFont val="Arial"/>
        <family val="2"/>
      </rPr>
      <t>" y presenta cumplimiento de la meta establecida.
No se presentan observaciones.</t>
    </r>
  </si>
  <si>
    <r>
      <t>Con base en el avance reportado por la primera línea de defensa, y una vez verificado por la tercera línea de defensa, se evidencia el cumplimiento de la acción "</t>
    </r>
    <r>
      <rPr>
        <i/>
        <sz val="10"/>
        <color theme="1"/>
        <rFont val="Arial"/>
        <family val="2"/>
      </rPr>
      <t>Mejorar el contenido de la pestaña Denuncias por Corrupción en la página Web para facilitar la lectura y la gestión de la ciudadanía.</t>
    </r>
    <r>
      <rPr>
        <sz val="10"/>
        <color theme="1"/>
        <rFont val="Arial"/>
        <family val="2"/>
      </rPr>
      <t>" y, se observaron los soportes que la respaldan, aspecto que presenta coherencia y cumplimiento de la meta establecida.
No se presentan observaciones.</t>
    </r>
  </si>
  <si>
    <r>
      <t>La actividad se realizó en el primer cuatrimestre del año 2024; se evidenciaron los soportes que respaldan el cumplimiento de: "</t>
    </r>
    <r>
      <rPr>
        <i/>
        <sz val="10"/>
        <color theme="1"/>
        <rFont val="Arial"/>
        <family val="2"/>
      </rPr>
      <t>Formular y publicar la estrategia de Participación Ciudadana de la vigencia 2024 del Ministerio del Deporte en la pagina web.</t>
    </r>
    <r>
      <rPr>
        <sz val="10"/>
        <color theme="1"/>
        <rFont val="Arial"/>
        <family val="2"/>
      </rPr>
      <t>" y presenta cumplimiento de la meta establecida.
No se presentan observaciones.</t>
    </r>
  </si>
  <si>
    <r>
      <t>Con base en el avance reportado por la primera línea de defensa, y una vez verificado por la tercera línea de defensa, se evidencia el cumplimiento de la acción "</t>
    </r>
    <r>
      <rPr>
        <i/>
        <sz val="10"/>
        <color theme="1"/>
        <rFont val="Arial"/>
        <family val="2"/>
      </rPr>
      <t>Ejecutar y hacer monitoreo al desarrollo de los espacios de participación ciudadana, conforme a la programación establecida.</t>
    </r>
    <r>
      <rPr>
        <sz val="10"/>
        <color theme="1"/>
        <rFont val="Arial"/>
        <family val="2"/>
      </rPr>
      <t>" y, se observaron los soportes que la respaldan, aspecto que presenta coherencia y cumplimiento de la meta establecida.
No se presentan observaciones.</t>
    </r>
  </si>
  <si>
    <r>
      <t>Respecto al avance reportado por la primera línea de defensa, y una vez verificado por la tercera línea de defensa, se evidencia el cumplimiento de la acción "</t>
    </r>
    <r>
      <rPr>
        <i/>
        <sz val="10"/>
        <color theme="1"/>
        <rFont val="Arial"/>
        <family val="2"/>
      </rPr>
      <t>Implementar ejercicio de participación ciudadana para la construcción del Plan de Acción 2025 de la entidad.</t>
    </r>
    <r>
      <rPr>
        <sz val="10"/>
        <color theme="1"/>
        <rFont val="Arial"/>
        <family val="2"/>
      </rPr>
      <t>" y, se observaron los soportes que la respaldan, aspecto que presenta coherencia y cumplimiento de la meta establecida.
No se presentan observaciones.</t>
    </r>
  </si>
  <si>
    <r>
      <t>Conforme al avance reportado por la primera línea de defensa, y una vez verificado por la tercera línea de defensa, se evidencia el cumplimiento de la acción "</t>
    </r>
    <r>
      <rPr>
        <i/>
        <sz val="10"/>
        <color theme="1"/>
        <rFont val="Arial"/>
        <family val="2"/>
      </rPr>
      <t>Realizar un diagnóstico en el que se indique el estado del cumplimiento de la NTC 6047 socializado a la Alta Dirección del Ministerio del Deporte.</t>
    </r>
    <r>
      <rPr>
        <sz val="10"/>
        <color theme="1"/>
        <rFont val="Arial"/>
        <family val="2"/>
      </rPr>
      <t>" y, se observaron los soportes que la respaldan, aspecto que presenta coherencia y cumplimiento de la meta establecida.
No se presentan observaciones.</t>
    </r>
  </si>
  <si>
    <r>
      <t>La actividad se ejecutó en el segundo cuatrimestre del año 2024; se evidenciaron los soportes que respaldan el cumplimiento de: "</t>
    </r>
    <r>
      <rPr>
        <i/>
        <sz val="10"/>
        <color theme="1"/>
        <rFont val="Arial"/>
        <family val="2"/>
      </rPr>
      <t>Promover la cualificación de la ciudadanía en  los procesos de participación ciudadana y  control social a la gestión pública.</t>
    </r>
    <r>
      <rPr>
        <sz val="10"/>
        <color theme="1"/>
        <rFont val="Arial"/>
        <family val="2"/>
      </rPr>
      <t>" y presenta cumplimiento de la meta establecida.
No se presentan observaciones.</t>
    </r>
  </si>
  <si>
    <r>
      <t>De acuerdo con el avance reportado por la primera línea de defensa, y una vez verificado por la tercera línea de defensa, se evidencia el cumplimiento de la acción "</t>
    </r>
    <r>
      <rPr>
        <i/>
        <sz val="10"/>
        <color theme="1"/>
        <rFont val="Arial"/>
        <family val="2"/>
      </rPr>
      <t>Realizar un mantenimiento en alguna de las sedes que ocupa el Ministerio para garantizar la accesibilidad a los espacios físicos con los que se cuentan, conforme lo estable la NTC 6047.</t>
    </r>
    <r>
      <rPr>
        <sz val="10"/>
        <color theme="1"/>
        <rFont val="Arial"/>
        <family val="2"/>
      </rPr>
      <t>" y, se observaron los soportes que la respaldan, aspecto que presenta coherencia y cumplimiento de la meta establecida.
No se presentan observaciones.</t>
    </r>
  </si>
  <si>
    <r>
      <t>De acuerdo con el avance reportado por la primera línea de defensa, y una vez verificado por la tercera línea de defensa, se evidencia el cumplimiento de la acción "</t>
    </r>
    <r>
      <rPr>
        <i/>
        <sz val="10"/>
        <color theme="1"/>
        <rFont val="Arial"/>
        <family val="2"/>
      </rPr>
      <t>Socializar a la ciudadania por medio de piezas divulgativas las acciones prohibidas descritas en la ley 1445 de 2011.</t>
    </r>
    <r>
      <rPr>
        <sz val="10"/>
        <color theme="1"/>
        <rFont val="Arial"/>
        <family val="2"/>
      </rPr>
      <t>" y, se observaron los soportes que la respaldan, aspecto que presenta coherencia y cumplimiento de la meta establecida.
No se presentan observaciones.</t>
    </r>
  </si>
  <si>
    <r>
      <t>Con relación al avance reportado por la primera línea de defensa, y una vez verificado por la tercera línea de defensa, se evidencia el cumplimiento de la acción "</t>
    </r>
    <r>
      <rPr>
        <i/>
        <sz val="10"/>
        <color theme="1"/>
        <rFont val="Arial"/>
        <family val="2"/>
      </rPr>
      <t>Socializar a los grupos de valor la actualidad juridica del Ministerio del Deporte.</t>
    </r>
    <r>
      <rPr>
        <sz val="10"/>
        <color theme="1"/>
        <rFont val="Arial"/>
        <family val="2"/>
      </rPr>
      <t>" y, se observaron los soportes que la respaldan, aspecto que presenta coherencia y cumplimiento de la meta establecida.
No se presentan observaciones.</t>
    </r>
  </si>
  <si>
    <r>
      <t>Con relación al avance reportado por la primera línea de defensa, y una vez verificado por la tercera línea de defensa, se evidencia el cumplimiento de la acción "</t>
    </r>
    <r>
      <rPr>
        <i/>
        <sz val="10"/>
        <color theme="1"/>
        <rFont val="Arial"/>
        <family val="2"/>
      </rPr>
      <t>Publicar en la página web del Ministerio del Deporte el proyecto de agenda regulatoria de la entidad previsto para la vigencia 2025.</t>
    </r>
    <r>
      <rPr>
        <sz val="10"/>
        <color theme="1"/>
        <rFont val="Arial"/>
        <family val="2"/>
      </rPr>
      <t>" y, se observaron los soportes que la respaldan, aspecto que presenta coherencia y cumplimiento de la meta establecida.
No se presentan observaciones.</t>
    </r>
  </si>
  <si>
    <r>
      <t>La actividad se realizó en el primer cuatrimestre del año 2024; se evidenciaron los soportes que respaldan el cumplimiento de: "</t>
    </r>
    <r>
      <rPr>
        <i/>
        <sz val="10"/>
        <color theme="1"/>
        <rFont val="Arial"/>
        <family val="2"/>
      </rPr>
      <t>Consolidar la información relacionada con las diferentes interacciones que los ciudadanos han tenido con la entidad en la ejecución de los ejercicios de participación ciudadana en la vigencia anterior.</t>
    </r>
    <r>
      <rPr>
        <sz val="10"/>
        <color theme="1"/>
        <rFont val="Arial"/>
        <family val="2"/>
      </rPr>
      <t>" y presenta cumplimiento de la meta establecida.
No se presentan observaciones.</t>
    </r>
  </si>
  <si>
    <r>
      <t>Conforme lo reportado por la primera línea de defensa, y una vez verificado por la tercera línea de defensa, se evidencia el cumplimiento de la acción "</t>
    </r>
    <r>
      <rPr>
        <i/>
        <sz val="10"/>
        <color theme="1"/>
        <rFont val="Arial"/>
        <family val="2"/>
      </rPr>
      <t>Consolidar la información relacionada con las diferentes interacciones que los ciudadanos han tenido con la entidad en la ejecución de los ejercicios de participación ciudadana en la vigencia anterior.</t>
    </r>
    <r>
      <rPr>
        <sz val="10"/>
        <color theme="1"/>
        <rFont val="Arial"/>
        <family val="2"/>
      </rPr>
      <t>" y, se observaron los soportes que la respaldan, aspecto que presenta coherencia y cumplimiento de la meta establecida.
No se presentan observaciones.</t>
    </r>
  </si>
  <si>
    <r>
      <t>La actividad se ejecutó en el segundo cuatrimestre del año 2024; se evidenciaron los soportes que respaldan el cumplimiento de: "</t>
    </r>
    <r>
      <rPr>
        <i/>
        <sz val="10"/>
        <color theme="1"/>
        <rFont val="Arial"/>
        <family val="2"/>
      </rPr>
      <t>Realizar seguimiento a la Implementación y mantenimiento de la Política de Servicio al Ciudadano al interior del Ministerio del Deporte.</t>
    </r>
    <r>
      <rPr>
        <sz val="10"/>
        <color theme="1"/>
        <rFont val="Arial"/>
        <family val="2"/>
      </rPr>
      <t>" y presenta cumplimiento de la meta establecida.
No se presentan observaciones.</t>
    </r>
  </si>
  <si>
    <r>
      <t>De acuerdo con lo reportado por la primera línea de defensa, y una vez verificado por la tercera línea de defensa, se evidencia el cumplimiento de la acción "</t>
    </r>
    <r>
      <rPr>
        <i/>
        <sz val="10"/>
        <color theme="1"/>
        <rFont val="Arial"/>
        <family val="2"/>
      </rPr>
      <t>Promover la importancia de la Transparencia y el acceso de la información a través de la cualificación a los enlaces de de cada una de la dependencias.</t>
    </r>
    <r>
      <rPr>
        <sz val="10"/>
        <color theme="1"/>
        <rFont val="Arial"/>
        <family val="2"/>
      </rPr>
      <t>" y, se observaron los soportes que la respaldan, aspecto que presenta coherencia y cumplimiento de la meta establecida.
No se presentan observaciones.</t>
    </r>
  </si>
  <si>
    <r>
      <t>La actividad se ejecutó en el segundo cuatrimestre del año 2024; se evidenciaron los soportes que respaldan el cumplimiento de: "</t>
    </r>
    <r>
      <rPr>
        <i/>
        <sz val="10"/>
        <color theme="1"/>
        <rFont val="Arial"/>
        <family val="2"/>
      </rPr>
      <t>Realizar el reporte del Indice de Transparencia y Acceso a la información) en el aplicativo dispuesto por la Procuraduría General de la Nación.</t>
    </r>
    <r>
      <rPr>
        <sz val="10"/>
        <color theme="1"/>
        <rFont val="Arial"/>
        <family val="2"/>
      </rPr>
      <t>" y presenta cumplimiento de la meta establecida.
No se presentan observaciones.</t>
    </r>
  </si>
  <si>
    <r>
      <t>Respecto de lo reportado por la primera línea de defensa, y una vez verificado por la tercera línea de defensa, se evidencia el cumplimiento de la acción "</t>
    </r>
    <r>
      <rPr>
        <i/>
        <sz val="10"/>
        <color theme="1"/>
        <rFont val="Arial"/>
        <family val="2"/>
      </rPr>
      <t>Revisar y actualizar el Menú Participa de acuerdo a los lineamientos de la resolución 1519 de 2020.</t>
    </r>
    <r>
      <rPr>
        <sz val="10"/>
        <color theme="1"/>
        <rFont val="Arial"/>
        <family val="2"/>
      </rPr>
      <t>" y, se observaron los soportes que la respaldan, aspecto que presenta coherencia y cumplimiento de la meta establecida.
No se presentan observaciones.</t>
    </r>
  </si>
  <si>
    <r>
      <t>Con relación a lo reportado por la primera línea de defensa, y una vez verificado por la tercera línea de defensa, se evidencia el cumplimiento de la acción "</t>
    </r>
    <r>
      <rPr>
        <i/>
        <sz val="10"/>
        <color theme="1"/>
        <rFont val="Arial"/>
        <family val="2"/>
      </rPr>
      <t>Actualizar la Política de Tratamiento de datos personales y divulgarla a los grupos de valor.</t>
    </r>
    <r>
      <rPr>
        <sz val="10"/>
        <color theme="1"/>
        <rFont val="Arial"/>
        <family val="2"/>
      </rPr>
      <t>" y, se observaron los soportes que la respaldan, aspecto que presenta coherencia y cumplimiento de la meta establecida.
No se presentan observaciones.</t>
    </r>
  </si>
  <si>
    <r>
      <t>Con base relación en lo reportado por la primera línea de defensa, y una vez verificado por la tercera línea de defensa, se evidencia el cumplimiento de la acción "</t>
    </r>
    <r>
      <rPr>
        <i/>
        <sz val="10"/>
        <color theme="1"/>
        <rFont val="Arial"/>
        <family val="2"/>
      </rPr>
      <t xml:space="preserve">Realizar seguimiento y monitoreo  a la información mínima que debe estar publicada en la sección de transparencia y acceso a la información pública de acuerdo a lo definido en la ley 1712 de 2014 y sus decretos reglamentarios. </t>
    </r>
    <r>
      <rPr>
        <sz val="10"/>
        <color theme="1"/>
        <rFont val="Arial"/>
        <family val="2"/>
      </rPr>
      <t>" y, se observaron los soportes que la respaldan, aspecto que presenta coherencia y cumplimiento de la meta establecida.
No se presentan observaciones.</t>
    </r>
  </si>
  <si>
    <r>
      <t>Conforme en lo reportado por la primera línea de defensa, y una vez verificado por la tercera línea de defensa, se evidencia el cumplimiento de la acción "</t>
    </r>
    <r>
      <rPr>
        <i/>
        <sz val="10"/>
        <color theme="1"/>
        <rFont val="Arial"/>
        <family val="2"/>
      </rPr>
      <t>Medir la percepción de la calidad en el servicio en las diferentes actividades y eventos institucionales,  de acuerdo al calendario de eventos de la entidad, así como en los trámites y servicios inscritos en el SUIT .</t>
    </r>
    <r>
      <rPr>
        <sz val="10"/>
        <color theme="1"/>
        <rFont val="Arial"/>
        <family val="2"/>
      </rPr>
      <t>" y, se observaron los soportes que la respaldan, aspecto que presenta coherencia y cumplimiento de la meta establecida.
No se presentan observaciones.</t>
    </r>
  </si>
  <si>
    <r>
      <t>Conforme en lo reportado por la primera línea de defensa, y una vez verificado por la tercera línea de defensa, se evidencia el cumplimiento de la acción "</t>
    </r>
    <r>
      <rPr>
        <i/>
        <sz val="10"/>
        <color theme="1"/>
        <rFont val="Arial"/>
        <family val="2"/>
      </rPr>
      <t>Realizar seguimiento al plan de seguridad y privacidad de la información.</t>
    </r>
    <r>
      <rPr>
        <sz val="10"/>
        <color theme="1"/>
        <rFont val="Arial"/>
        <family val="2"/>
      </rPr>
      <t>" y, se observaron los soportes que la respaldan, aspecto que presenta coherencia y cumplimiento de la meta establecida.
Se recomienda para futuros informes de seguimiento a cronograma, incluir el porcentaje de cumplimiento total, dejando claramente enunciado si se presentaron incumplimientos.
No se presentan observaciones.</t>
    </r>
  </si>
  <si>
    <r>
      <t>Conforme en lo reportado por la primera línea de defensa, y una vez verificado por la tercera línea de defensa, se evidencia el cumplimiento de la acción "</t>
    </r>
    <r>
      <rPr>
        <i/>
        <sz val="10"/>
        <color theme="1"/>
        <rFont val="Arial"/>
        <family val="2"/>
      </rPr>
      <t>Actualizar la matriz activos de información.</t>
    </r>
    <r>
      <rPr>
        <sz val="10"/>
        <color theme="1"/>
        <rFont val="Arial"/>
        <family val="2"/>
      </rPr>
      <t>" y, se observaron los soportes que la respaldan, aspecto que presenta coherencia y cumplimiento de la meta establecida.
No se presentan observaciones.</t>
    </r>
  </si>
  <si>
    <r>
      <t>Conforme en lo reportado por la primera línea de defensa, y una vez verificado por la tercera línea de defensa, se evidencia el cumplimiento de la acción "</t>
    </r>
    <r>
      <rPr>
        <i/>
        <sz val="10"/>
        <color theme="1"/>
        <rFont val="Arial"/>
        <family val="2"/>
      </rPr>
      <t>Realizar seguimiento semestral a la implementación del Plan Institucional de Archivos (PINAR) y Programa de Gestión Documental (PGD).</t>
    </r>
    <r>
      <rPr>
        <sz val="10"/>
        <color theme="1"/>
        <rFont val="Arial"/>
        <family val="2"/>
      </rPr>
      <t>" y, se observaron los soportes que la respaldan, aspecto que presenta coherencia y cumplimiento de la meta establecida.
No se presentan observaciones.</t>
    </r>
  </si>
  <si>
    <r>
      <t>Con relación a lo reportado por la primera línea de defensa, y una vez verificado por la tercera línea de defensa, se evidencia el cumplimiento de la acción "</t>
    </r>
    <r>
      <rPr>
        <i/>
        <sz val="10"/>
        <color theme="1"/>
        <rFont val="Arial"/>
        <family val="2"/>
      </rPr>
      <t>Recibir las transferencias primarias.</t>
    </r>
    <r>
      <rPr>
        <sz val="10"/>
        <color theme="1"/>
        <rFont val="Arial"/>
        <family val="2"/>
      </rPr>
      <t>" y, se observaron los soportes que la respaldan, aspecto que presenta coherencia y cumplimiento de la meta establecida.
No se presentan observaciones.</t>
    </r>
  </si>
  <si>
    <r>
      <t>La actividad se ejecutó en el segundo cuatrimestre del año 2024; se evidenciaron los soportes que respaldan el cumplimiento de: "</t>
    </r>
    <r>
      <rPr>
        <i/>
        <sz val="10"/>
        <color theme="1"/>
        <rFont val="Arial"/>
        <family val="2"/>
      </rPr>
      <t>Diseñar y aplicar una encuesta de percepción de calidad, sobre Transparencia y acceso a la información en su sitio Web oficial.</t>
    </r>
    <r>
      <rPr>
        <sz val="10"/>
        <color theme="1"/>
        <rFont val="Arial"/>
        <family val="2"/>
      </rPr>
      <t>".
No se presentan observaciones.</t>
    </r>
  </si>
  <si>
    <r>
      <t>Respecto a lo reportado por la primera línea de defensa, y una vez verificado por la tercera línea de defensa, se evidencia el cumplimiento de la acción "</t>
    </r>
    <r>
      <rPr>
        <i/>
        <sz val="10"/>
        <color theme="1"/>
        <rFont val="Arial"/>
        <family val="2"/>
      </rPr>
      <t>Garantizar que el 100% de los contratistas de la entidad obligados por la ley 2013 de 2019 publiquen la declaración de bienes y rentas y conflicto de intereses en el aplicativo establecido por la Función Pública.</t>
    </r>
    <r>
      <rPr>
        <sz val="10"/>
        <color theme="1"/>
        <rFont val="Arial"/>
        <family val="2"/>
      </rPr>
      <t>" y, se observaron los soportes que la respaldan, aspecto que presenta coherencia y cumplimiento de la meta establecida.
No se presentan observaciones.</t>
    </r>
  </si>
  <si>
    <r>
      <t>Respecto a lo reportado por la primera línea de defensa, y una vez verificado por la tercera línea de defensa, se evidencia el cumplimiento de la acción "</t>
    </r>
    <r>
      <rPr>
        <i/>
        <sz val="10"/>
        <color theme="1"/>
        <rFont val="Arial"/>
        <family val="2"/>
      </rPr>
      <t>Verificar el cumplimiento de los criterios de Accesibilidad definidos en la NTC 5854 en  el portal web del Ministerio del Deporte .</t>
    </r>
    <r>
      <rPr>
        <sz val="10"/>
        <color theme="1"/>
        <rFont val="Arial"/>
        <family val="2"/>
      </rPr>
      <t>" y, se observaron los soportes que la respaldan, aspecto que presenta coherencia y cumplimiento de la meta establecida.
No se presentan observaciones.</t>
    </r>
  </si>
  <si>
    <r>
      <t>Respecto a lo reportado por la primera línea de defensa, y una vez verificado por la tercera línea de defensa, se evidencia el cumplimiento de la acción "</t>
    </r>
    <r>
      <rPr>
        <i/>
        <sz val="10"/>
        <color theme="1"/>
        <rFont val="Arial"/>
        <family val="2"/>
      </rPr>
      <t>Realizar actualización del procedimiento del Programa Glorias del Deporte, en el que se incluya la conformación y desarrollo de una mesa técnica, para revisar, evaluar cada uno de los criterios de inclusión y permanencia de los exatletas, al programa, conforme normatividad vigente.</t>
    </r>
    <r>
      <rPr>
        <sz val="10"/>
        <color theme="1"/>
        <rFont val="Arial"/>
        <family val="2"/>
      </rPr>
      <t>" y, se observaron los soportes que la respaldan, sin embargo, no se evidenció el soporte que permita identificar el cumplimiento de la meta, que corresponde a: "</t>
    </r>
    <r>
      <rPr>
        <i/>
        <sz val="10"/>
        <color theme="1"/>
        <rFont val="Arial"/>
        <family val="2"/>
      </rPr>
      <t>Mesa técnica conformada para evaluar la inclusión y/o permanencia al Programa Glorias del Deporte.</t>
    </r>
    <r>
      <rPr>
        <sz val="10"/>
        <color theme="1"/>
        <rFont val="Arial"/>
        <family val="2"/>
      </rPr>
      <t xml:space="preserve">".
</t>
    </r>
    <r>
      <rPr>
        <u/>
        <sz val="10"/>
        <color theme="1"/>
        <rFont val="Arial"/>
        <family val="2"/>
      </rPr>
      <t>Observación</t>
    </r>
    <r>
      <rPr>
        <sz val="10"/>
        <color theme="1"/>
        <rFont val="Arial"/>
        <family val="2"/>
      </rPr>
      <t>: soporte incompleto que puede revestir un posible incumplimiento de la actividad.</t>
    </r>
  </si>
  <si>
    <r>
      <t>Respecto a lo reportado por la primera línea de defensa, y una vez verificado por la tercera línea de defensa, se evidencia el cumplimiento de la acción "</t>
    </r>
    <r>
      <rPr>
        <i/>
        <sz val="10"/>
        <color theme="1"/>
        <rFont val="Arial"/>
        <family val="2"/>
      </rPr>
      <t>Garantizar que el 100% de servidores públicos de la entidad obligados por la Ley 2013 de 2019, publiquen la declaración de bienes, rentas y conflicto de intereses en el aplicativo establecido por Función Pública.</t>
    </r>
    <r>
      <rPr>
        <sz val="10"/>
        <color theme="1"/>
        <rFont val="Arial"/>
        <family val="2"/>
      </rPr>
      <t>" y, se observaron los soportes que la respaldan, aspecto que presenta coherencia y cumplimiento de la meta establecida.
No se presentan observaciones.</t>
    </r>
  </si>
  <si>
    <r>
      <t>Respecto a lo reportado por la primera línea de defensa, y una vez verificado por la tercera línea de defensa, se evidencia el cumplimiento de la acción "</t>
    </r>
    <r>
      <rPr>
        <i/>
        <sz val="10"/>
        <color theme="1"/>
        <rFont val="Arial"/>
        <family val="2"/>
      </rPr>
      <t>Socializar los valores del Código de Integridad a  los funcionarios y contratistas del Ministerio del Deporte,  como parte del proceso de apropiación.</t>
    </r>
    <r>
      <rPr>
        <sz val="10"/>
        <color theme="1"/>
        <rFont val="Arial"/>
        <family val="2"/>
      </rPr>
      <t>" y, se observaron los soportes que la respaldan, aspecto que presenta coherencia y cumplimiento de la meta establecida.
No se presentan observaciones.</t>
    </r>
  </si>
  <si>
    <r>
      <t>Respecto a lo reportado por la primera línea de defensa, y una vez verificado por la tercera línea de defensa, se evidencia el cumplimiento de la acción "</t>
    </r>
    <r>
      <rPr>
        <i/>
        <sz val="10"/>
        <color theme="1"/>
        <rFont val="Arial"/>
        <family val="2"/>
      </rPr>
      <t>Vincular a funcionarios en el  espacio de la  jornada de inducción y reinducción  presencial sobre Conflicto de Intereses desarrollado por el GIT de Talento Humano.</t>
    </r>
    <r>
      <rPr>
        <sz val="10"/>
        <color theme="1"/>
        <rFont val="Arial"/>
        <family val="2"/>
      </rPr>
      <t xml:space="preserve">" y, se observaron los soportes que la respaldan.  Sin embargo, no se evidencio la realización de jornadas de reinducción.
</t>
    </r>
    <r>
      <rPr>
        <u/>
        <sz val="10"/>
        <color theme="1"/>
        <rFont val="Arial"/>
        <family val="2"/>
      </rPr>
      <t>Observación:</t>
    </r>
    <r>
      <rPr>
        <sz val="10"/>
        <color theme="1"/>
        <rFont val="Arial"/>
        <family val="2"/>
      </rPr>
      <t xml:space="preserve"> presenta cumplimiento parcial de la actividad.</t>
    </r>
  </si>
  <si>
    <r>
      <t>Respecto a lo reportado por la primera línea de defensa, y una vez verificado por la tercera línea de defensa, se evidencia el cumplimiento de la acción "</t>
    </r>
    <r>
      <rPr>
        <i/>
        <sz val="10"/>
        <color theme="1"/>
        <rFont val="Arial"/>
        <family val="2"/>
      </rPr>
      <t>Realizar seguimiento a las declaraciones de impedimientos y recusaciones de conflicto de intereses, y si han surtido trámite.</t>
    </r>
    <r>
      <rPr>
        <sz val="10"/>
        <color theme="1"/>
        <rFont val="Arial"/>
        <family val="2"/>
      </rPr>
      <t>" y, se observaron los soportes que la respaldan, aspecto que presenta coherencia y cumplimiento de la meta establecida.
No se presentan observaciones.</t>
    </r>
  </si>
  <si>
    <r>
      <t>Respecto a lo reportado por la primera línea de defensa, y una vez verificado por la tercera línea de defensa, se evidencia el cumplimiento de la acción "</t>
    </r>
    <r>
      <rPr>
        <i/>
        <sz val="10"/>
        <color theme="1"/>
        <rFont val="Arial"/>
        <family val="2"/>
      </rPr>
      <t>Acompañar jurídicamente cuando se requiera a los funcionarios y/o contratistas en la atención a situaciones de conflicto de interés.</t>
    </r>
    <r>
      <rPr>
        <sz val="10"/>
        <color theme="1"/>
        <rFont val="Arial"/>
        <family val="2"/>
      </rPr>
      <t>" y, se observaron los soportes que la respaldan, aspecto que presenta coherencia y cumplimiento de la meta establecida.
No se presentan observaciones.</t>
    </r>
  </si>
  <si>
    <r>
      <t>Respecto a lo reportado por la primera línea de defensa, y una vez verificado por la tercera línea de defensa, se evidencia el cumplimiento de la acción "</t>
    </r>
    <r>
      <rPr>
        <i/>
        <sz val="10"/>
        <color theme="1"/>
        <rFont val="Arial"/>
        <family val="2"/>
      </rPr>
      <t>Realizar actividades preventivas a través de la publicación o socialización de referencias disciplinarias sobre el tema conflicto de intereses.</t>
    </r>
    <r>
      <rPr>
        <sz val="10"/>
        <color theme="1"/>
        <rFont val="Arial"/>
        <family val="2"/>
      </rPr>
      <t>" y, se observaron los soportes que la respaldan, aspecto que presenta coherencia y cumplimiento de la meta establecida.
No se presentan observaciones.</t>
    </r>
  </si>
  <si>
    <r>
      <t>Conforme a lo reportado por la primera línea de defensa, y una vez verificado por la tercera línea de defensa, se evidencia el cumplimiento de la acción "</t>
    </r>
    <r>
      <rPr>
        <i/>
        <sz val="10"/>
        <color theme="1"/>
        <rFont val="Arial"/>
        <family val="2"/>
      </rPr>
      <t>Realizar actividades preventivas a través de capacitaciones sobre el tema conflicto de intereses.</t>
    </r>
    <r>
      <rPr>
        <sz val="10"/>
        <color theme="1"/>
        <rFont val="Arial"/>
        <family val="2"/>
      </rPr>
      <t>" y, se observaron los soportes que la respaldan, aspecto que presenta coherencia y cumplimiento de la meta establecida.
No se presentan observaciones.</t>
    </r>
  </si>
  <si>
    <r>
      <t>Respecto a lo reportado por la primera línea de defensa, y una vez verificado por la tercera línea de defensa, se evidencia el cumplimiento de la acción "</t>
    </r>
    <r>
      <rPr>
        <i/>
        <sz val="10"/>
        <color theme="1"/>
        <rFont val="Arial"/>
        <family val="2"/>
      </rPr>
      <t>Informar al GIT Talento Humano el número de investigaciones disciplinarias que se adelantan en la OCID por presunto conflicto de intereses.</t>
    </r>
    <r>
      <rPr>
        <sz val="10"/>
        <color theme="1"/>
        <rFont val="Arial"/>
        <family val="2"/>
      </rPr>
      <t>" y, se observaron los soportes que la respaldan, aspecto que presenta coherencia y cumplimiento de la meta establecida.
No se presentan observaciones.</t>
    </r>
  </si>
  <si>
    <r>
      <t>Se evidencia la realización del monitoreo al tercer cuatrimestre/2024, por parte de la segunda línea de defensa, con respecto a los avances reportados por 15 procesos. En cuanto a los procesos Gestión Ambiental y Direccionamiento Estratégico no identifican este tipo de riesgos, por tanto, no reportaron seguimient</t>
    </r>
    <r>
      <rPr>
        <sz val="10"/>
        <rFont val="Arial"/>
        <family val="2"/>
      </rPr>
      <t>o.  Por su parte el proceso FORMULACIÓN Y ADOPCIÓN DE POLITICAS, PLANES Y PROGRAMAS no realizó el monitoreo y reporte de avance.</t>
    </r>
  </si>
  <si>
    <t>Se verificó registro de la participación de servidores publicos en los procesos pedagogicos del Código de Integridad, de acuerdo con lo aportado por el GIT Talento Humano, en la jornada de socialización del codigo de Integridad del mes de mayo de 2024, se registra una participación de 90 funcionarios y de 80 contratistas en el curso Integridad, Transparencia y Lucha contra la corrupción a través de los certificados emitidos en el aplicativo EVA, lo que representa un 20,63% teniendo en cuenta el total de servidores publicos de la entidad que corresponde a 180 funcionarios y se vincularon 644 contratistas de prestación de servicios para un total 824 segun archivo aportado por la dependencia (registro curso transparencia). Se visualizaen el siguiente enlace:
https://coldeportes.sharepoint.com/:f:/r/sites/oficinaasesoraplaneacion/Documentos%20compartidos/OAP/2.%20GIT%20Planeaci%C3%B3n%20y%20Gesti%C3%B3n/Vigencia%202024/4.%20Plan%20Anticorrupci%C3%B3n%20y%20de%20Atenci%C3%B3n%20al%20Ciudadano%202024/5.%20Tercer%20seguimiento%20Plan%20Anticorrupci%C3%B3n%20y%20de%20Atenci%C3%B3n%20al%20Ciudadano2024/6.%20Iniciativas%20Adicionales/1.4.%20Jornadas%20C%C3%B3digo%20de%20Integridad?csf=1&amp;web=1&amp;e=lldMJ6</t>
  </si>
  <si>
    <r>
      <t xml:space="preserve">Se evidencia en la página web del Ministerio del Deporte, la publicación del informe correspondiente al seguimento cuatrimestre del año 2024, evidenciando que fue publicado dentro de los términos de Ley, se concluye cumplimiento total de la meta establecida.
</t>
    </r>
    <r>
      <rPr>
        <b/>
        <sz val="10"/>
        <color theme="1"/>
        <rFont val="Arial"/>
        <family val="2"/>
      </rPr>
      <t>Soporte:</t>
    </r>
    <r>
      <rPr>
        <sz val="10"/>
        <color theme="1"/>
        <rFont val="Arial"/>
        <family val="2"/>
      </rPr>
      <t xml:space="preserve"> informes publicados en el siguiente enlace:
https://www.mindeporte.gov.co/planeacion-gestion-control/modelo-integrado-planeacion-gestion/planeacion/corto-plazo-1/plan-anticorrupcion-atencion-al-ciudadano/ano-2024/seguimientos-cuatrimestrales-1
No se presentan observaciones.</t>
    </r>
  </si>
  <si>
    <r>
      <t>Con relación al avance reportado por la primera línea de defensa, y una vez verificado por la tercera línea de defensa, se identifico en la evidencia aportada que corresponde a: "</t>
    </r>
    <r>
      <rPr>
        <i/>
        <sz val="10"/>
        <color theme="1"/>
        <rFont val="Arial"/>
        <family val="2"/>
      </rPr>
      <t>Informe Contexto Estratégico Institucional Vigencia 2024</t>
    </r>
    <r>
      <rPr>
        <sz val="10"/>
        <color theme="1"/>
        <rFont val="Arial"/>
        <family val="2"/>
      </rPr>
      <t>", en el cual se evidencia en su numeral 4 la misión, visión y 
objetivos estratégicos del Ministerio del Deporte, asi:
4.2. Misión.
Formular, liderar y orientar una política eficiente incluyente e innovadora para el deporte, la recreación, la actividad física, la infraestructura recreativa y deportiva, y el aprovechamiento del tiempo libre contribuyendo a la educación, el bienestar y calidad de vida de las personas y ejercer la inspección, vigilancia y control, en el  marco del Sistema Nacional del Deporte y la garantía de los derechos de las personas a la práctica de las actividades del sector.
4.3. Visión.
En el año 2032 el Ministerio del Deporte será una plataforma de transformación y educación social a través del desarrollo del deporte, el alto rendimiento, la recreación, la actividad física y el aprovechamiento del tiempo libre.
 Informacion que se corroboro en la pagina Web de la entidad a traves de la URL: https://www.mindeporte.gov.co/transparencia/1-informacion-entidad</t>
    </r>
  </si>
  <si>
    <r>
      <t>Respecto a lo reportado por la primera línea de defensa, y una vez verificado por la tercera línea de defensa, se evidencia el cumplimiento de la acción "</t>
    </r>
    <r>
      <rPr>
        <i/>
        <sz val="10"/>
        <rFont val="Arial"/>
        <family val="2"/>
      </rPr>
      <t>Garantizar que funcionarios y contratistas  participen  a los procesos pedagógicos del código de integridad establecidos en el Ministerio..</t>
    </r>
    <r>
      <rPr>
        <sz val="10"/>
        <rFont val="Arial"/>
        <family val="2"/>
      </rPr>
      <t xml:space="preserve">" y, se observaron los soportes que la respaldan, aspecto que presenta coherencia y ejecucion de la tarea propuesta; sin embargo, se recomienda para próximos reportes fortalecer la evidencia que permita dar a conocer el detalle de los resultados o conclusión de los mismoss, que refleje claramente el cumplimiento de la meta u objetivo. Se recomienda para la siguiente vigencia continuar con la actividad y que la misma llegue a mas colaboradores de la Entidad.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</si>
</sst>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sz val="8"/>
      <name val="Calibri"/>
      <family val="2"/>
      <scheme val="minor"/>
    </font>
    <font>
      <sz val="10"/>
      <color theme="1"/>
      <name val="Arial"/>
      <family val="2"/>
    </font>
    <font>
      <sz val="10"/>
      <color rgb="FF000000"/>
      <name val="Arial"/>
      <family val="2"/>
    </font>
    <font>
      <b/>
      <sz val="10"/>
      <color theme="1"/>
      <name val="Arial"/>
      <family val="2"/>
    </font>
    <font>
      <b/>
      <sz val="10"/>
      <color rgb="FF231F20"/>
      <name val="Arial"/>
      <family val="2"/>
    </font>
    <font>
      <sz val="10"/>
      <name val="Arial"/>
      <family val="2"/>
    </font>
    <font>
      <sz val="10"/>
      <color rgb="FF231F20"/>
      <name val="Arial"/>
      <family val="2"/>
    </font>
    <font>
      <b/>
      <sz val="10"/>
      <color rgb="FF000000"/>
      <name val="Arial"/>
      <family val="2"/>
    </font>
    <font>
      <b/>
      <sz val="10"/>
      <name val="Arial"/>
      <family val="2"/>
    </font>
    <font>
      <strike/>
      <sz val="10"/>
      <name val="Arial"/>
      <family val="2"/>
    </font>
    <font>
      <b/>
      <sz val="12"/>
      <color theme="0"/>
      <name val="Calibri"/>
      <family val="2"/>
      <scheme val="minor"/>
    </font>
    <font>
      <sz val="12"/>
      <color theme="1"/>
      <name val="Calibri"/>
      <family val="2"/>
      <scheme val="minor"/>
    </font>
    <font>
      <strike/>
      <sz val="10"/>
      <color rgb="FF000000"/>
      <name val="Arial"/>
      <family val="2"/>
    </font>
    <font>
      <sz val="11"/>
      <color theme="1"/>
      <name val="Calibri"/>
      <family val="2"/>
      <scheme val="minor"/>
    </font>
    <font>
      <b/>
      <sz val="11"/>
      <color theme="1"/>
      <name val="Calibri"/>
      <family val="2"/>
      <scheme val="minor"/>
    </font>
    <font>
      <b/>
      <sz val="12"/>
      <color rgb="FF000000"/>
      <name val="Calibri"/>
      <family val="2"/>
    </font>
    <font>
      <b/>
      <u/>
      <sz val="12"/>
      <color rgb="FF000000"/>
      <name val="Calibri"/>
      <family val="2"/>
    </font>
    <font>
      <b/>
      <sz val="12"/>
      <color rgb="FF000000"/>
      <name val="Calibri"/>
      <family val="2"/>
      <scheme val="minor"/>
    </font>
    <font>
      <b/>
      <sz val="12"/>
      <color indexed="8"/>
      <name val="Calibri"/>
      <family val="2"/>
      <scheme val="minor"/>
    </font>
    <font>
      <b/>
      <sz val="12"/>
      <color theme="1"/>
      <name val="Calibri"/>
      <family val="2"/>
      <scheme val="minor"/>
    </font>
    <font>
      <sz val="10"/>
      <color rgb="FF4472C4"/>
      <name val="Arial"/>
      <family val="2"/>
    </font>
    <font>
      <sz val="10"/>
      <color theme="4"/>
      <name val="Arial"/>
      <family val="2"/>
    </font>
    <font>
      <sz val="11"/>
      <color rgb="FF000000"/>
      <name val="Calibri"/>
      <family val="2"/>
    </font>
    <font>
      <i/>
      <sz val="10"/>
      <color rgb="FF000000"/>
      <name val="Arial"/>
      <family val="2"/>
    </font>
    <font>
      <sz val="10"/>
      <name val="Calibri"/>
      <family val="2"/>
      <scheme val="minor"/>
    </font>
    <font>
      <sz val="10"/>
      <color rgb="FFFF0000"/>
      <name val="Arial"/>
      <family val="2"/>
    </font>
    <font>
      <b/>
      <sz val="11"/>
      <color theme="1"/>
      <name val="Arial"/>
      <family val="2"/>
    </font>
    <font>
      <u/>
      <sz val="10"/>
      <color rgb="FF000000"/>
      <name val="Arial"/>
      <family val="2"/>
    </font>
    <font>
      <sz val="11"/>
      <color theme="1"/>
      <name val="Calibri"/>
      <family val="2"/>
    </font>
    <font>
      <sz val="10"/>
      <color rgb="FF000000"/>
      <name val="Arial"/>
      <family val="2"/>
    </font>
    <font>
      <i/>
      <sz val="10"/>
      <color theme="1"/>
      <name val="Arial"/>
      <family val="2"/>
    </font>
    <font>
      <i/>
      <u/>
      <sz val="10"/>
      <color theme="1"/>
      <name val="Arial"/>
      <family val="2"/>
    </font>
    <font>
      <u/>
      <sz val="10"/>
      <color theme="1"/>
      <name val="Arial"/>
      <family val="2"/>
    </font>
    <font>
      <sz val="10"/>
      <color rgb="FF000000"/>
      <name val="Arial"/>
      <family val="2"/>
    </font>
    <font>
      <b/>
      <sz val="12"/>
      <color theme="1"/>
      <name val="Arial"/>
      <family val="2"/>
    </font>
    <font>
      <b/>
      <sz val="12"/>
      <name val="Arial"/>
      <family val="2"/>
    </font>
    <font>
      <i/>
      <sz val="10"/>
      <name val="Arial"/>
      <family val="2"/>
    </font>
  </fonts>
  <fills count="11">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bgColor rgb="FF000000"/>
      </patternFill>
    </fill>
    <fill>
      <patternFill patternType="solid">
        <fgColor theme="0"/>
        <bgColor rgb="FF000000"/>
      </patternFill>
    </fill>
    <fill>
      <patternFill patternType="solid">
        <fgColor theme="4" tint="-0.249977111117893"/>
        <bgColor indexed="64"/>
      </patternFill>
    </fill>
    <fill>
      <patternFill patternType="solid">
        <fgColor theme="6" tint="0.59999389629810485"/>
        <bgColor indexed="64"/>
      </patternFill>
    </fill>
    <fill>
      <patternFill patternType="solid">
        <fgColor theme="9" tint="0.79998168889431442"/>
        <bgColor indexed="64"/>
      </patternFill>
    </fill>
    <fill>
      <patternFill patternType="solid">
        <fgColor theme="7" tint="0.79998168889431442"/>
        <bgColor indexed="64"/>
      </patternFill>
    </fill>
  </fills>
  <borders count="8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diagonal/>
    </border>
    <border>
      <left style="thin">
        <color rgb="FF000000"/>
      </left>
      <right style="thin">
        <color rgb="FF000000"/>
      </right>
      <top style="thin">
        <color rgb="FF000000"/>
      </top>
      <bottom style="thin">
        <color rgb="FF000000"/>
      </bottom>
      <diagonal/>
    </border>
    <border>
      <left style="medium">
        <color indexed="64"/>
      </left>
      <right style="medium">
        <color indexed="64"/>
      </right>
      <top/>
      <bottom style="thin">
        <color indexed="64"/>
      </bottom>
      <diagonal/>
    </border>
    <border>
      <left/>
      <right/>
      <top/>
      <bottom style="thin">
        <color indexed="64"/>
      </bottom>
      <diagonal/>
    </border>
    <border>
      <left style="medium">
        <color indexed="64"/>
      </left>
      <right style="medium">
        <color indexed="64"/>
      </right>
      <top style="thin">
        <color indexed="64"/>
      </top>
      <bottom/>
      <diagonal/>
    </border>
    <border>
      <left/>
      <right/>
      <top style="thin">
        <color indexed="64"/>
      </top>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medium">
        <color indexed="64"/>
      </bottom>
      <diagonal/>
    </border>
    <border>
      <left style="thin">
        <color rgb="FF000000"/>
      </left>
      <right style="medium">
        <color indexed="64"/>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
      <left style="medium">
        <color indexed="64"/>
      </left>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thin">
        <color indexed="64"/>
      </right>
      <top style="thin">
        <color indexed="64"/>
      </top>
      <bottom style="thin">
        <color indexed="64"/>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rgb="FF000000"/>
      </right>
      <top style="medium">
        <color indexed="64"/>
      </top>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rgb="FF000000"/>
      </left>
      <right style="medium">
        <color rgb="FF000000"/>
      </right>
      <top style="medium">
        <color rgb="FF000000"/>
      </top>
      <bottom style="medium">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diagonal/>
    </border>
    <border>
      <left/>
      <right style="thin">
        <color rgb="FF000000"/>
      </right>
      <top style="medium">
        <color rgb="FF000000"/>
      </top>
      <bottom style="thin">
        <color rgb="FF000000"/>
      </bottom>
      <diagonal/>
    </border>
    <border>
      <left/>
      <right style="thin">
        <color rgb="FF000000"/>
      </right>
      <top style="thin">
        <color rgb="FF000000"/>
      </top>
      <bottom/>
      <diagonal/>
    </border>
    <border>
      <left style="medium">
        <color indexed="64"/>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rgb="FF000000"/>
      </right>
      <top style="medium">
        <color indexed="64"/>
      </top>
      <bottom style="thin">
        <color rgb="FF000000"/>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3">
    <xf numFmtId="0" fontId="0" fillId="0" borderId="0"/>
    <xf numFmtId="0" fontId="1" fillId="0" borderId="0"/>
    <xf numFmtId="9" fontId="17" fillId="0" borderId="0" applyFont="0" applyFill="0" applyBorder="0" applyAlignment="0" applyProtection="0"/>
  </cellStyleXfs>
  <cellXfs count="408">
    <xf numFmtId="0" fontId="0" fillId="0" borderId="0" xfId="0"/>
    <xf numFmtId="0" fontId="5" fillId="0" borderId="0" xfId="0" applyFont="1" applyProtection="1">
      <protection locked="0"/>
    </xf>
    <xf numFmtId="0" fontId="5" fillId="2" borderId="0" xfId="0" applyFont="1" applyFill="1" applyProtection="1">
      <protection locked="0"/>
    </xf>
    <xf numFmtId="0" fontId="5" fillId="2" borderId="40" xfId="0" applyFont="1" applyFill="1" applyBorder="1" applyAlignment="1" applyProtection="1">
      <alignment horizontal="center" vertical="center"/>
      <protection locked="0"/>
    </xf>
    <xf numFmtId="9" fontId="30" fillId="2" borderId="0" xfId="0" applyNumberFormat="1" applyFont="1" applyFill="1" applyAlignment="1" applyProtection="1">
      <alignment horizontal="center"/>
      <protection locked="0"/>
    </xf>
    <xf numFmtId="9" fontId="5" fillId="2" borderId="37" xfId="2" applyFont="1" applyFill="1" applyBorder="1" applyAlignment="1" applyProtection="1">
      <alignment horizontal="center" vertical="center"/>
    </xf>
    <xf numFmtId="0" fontId="5" fillId="2" borderId="22" xfId="0" applyFont="1" applyFill="1" applyBorder="1" applyAlignment="1" applyProtection="1">
      <alignment vertical="center" wrapText="1"/>
      <protection locked="0"/>
    </xf>
    <xf numFmtId="0" fontId="9" fillId="2" borderId="0" xfId="0" applyFont="1" applyFill="1" applyAlignment="1" applyProtection="1">
      <alignment horizontal="center" vertical="center" wrapText="1"/>
      <protection locked="0"/>
    </xf>
    <xf numFmtId="0" fontId="9" fillId="0" borderId="0" xfId="0" applyFont="1" applyProtection="1">
      <protection locked="0"/>
    </xf>
    <xf numFmtId="0" fontId="9" fillId="2" borderId="0" xfId="0" applyFont="1" applyFill="1" applyProtection="1">
      <protection locked="0"/>
    </xf>
    <xf numFmtId="9" fontId="7" fillId="2" borderId="0" xfId="0" applyNumberFormat="1" applyFont="1" applyFill="1" applyAlignment="1" applyProtection="1">
      <alignment horizontal="center" vertical="center"/>
      <protection locked="0"/>
    </xf>
    <xf numFmtId="9" fontId="5" fillId="2" borderId="40" xfId="0" applyNumberFormat="1" applyFont="1" applyFill="1" applyBorder="1" applyAlignment="1" applyProtection="1">
      <alignment horizontal="center" vertical="center"/>
      <protection locked="0"/>
    </xf>
    <xf numFmtId="9" fontId="5" fillId="2" borderId="39" xfId="0" applyNumberFormat="1" applyFont="1" applyFill="1" applyBorder="1" applyAlignment="1" applyProtection="1">
      <alignment horizontal="center" vertical="center"/>
      <protection locked="0"/>
    </xf>
    <xf numFmtId="0" fontId="5" fillId="2" borderId="21" xfId="0" applyFont="1" applyFill="1" applyBorder="1" applyAlignment="1" applyProtection="1">
      <alignment vertical="center" wrapText="1"/>
      <protection locked="0"/>
    </xf>
    <xf numFmtId="0" fontId="9" fillId="0" borderId="0" xfId="0" applyFont="1" applyAlignment="1" applyProtection="1">
      <alignment horizontal="left" vertical="center" wrapText="1"/>
      <protection locked="0"/>
    </xf>
    <xf numFmtId="0" fontId="5" fillId="0" borderId="0" xfId="0" applyFont="1" applyAlignment="1" applyProtection="1">
      <alignment horizontal="left"/>
      <protection locked="0"/>
    </xf>
    <xf numFmtId="0" fontId="5" fillId="2" borderId="0" xfId="0" applyFont="1" applyFill="1" applyAlignment="1" applyProtection="1">
      <alignment horizontal="center" vertical="center" wrapText="1"/>
      <protection locked="0"/>
    </xf>
    <xf numFmtId="0" fontId="3" fillId="2" borderId="0" xfId="0" applyFont="1" applyFill="1" applyProtection="1">
      <protection locked="0"/>
    </xf>
    <xf numFmtId="9" fontId="18" fillId="2" borderId="0" xfId="0" applyNumberFormat="1" applyFont="1" applyFill="1" applyAlignment="1" applyProtection="1">
      <alignment horizontal="center" vertical="center"/>
      <protection locked="0"/>
    </xf>
    <xf numFmtId="0" fontId="5" fillId="2" borderId="22" xfId="0" applyFont="1" applyFill="1" applyBorder="1" applyAlignment="1" applyProtection="1">
      <alignment horizontal="left" vertical="center" wrapText="1"/>
      <protection locked="0"/>
    </xf>
    <xf numFmtId="9" fontId="30" fillId="2" borderId="0" xfId="0" applyNumberFormat="1" applyFont="1" applyFill="1" applyAlignment="1" applyProtection="1">
      <alignment horizontal="center" vertical="center"/>
      <protection locked="0"/>
    </xf>
    <xf numFmtId="9" fontId="5" fillId="0" borderId="40" xfId="2" applyFont="1" applyFill="1" applyBorder="1" applyAlignment="1" applyProtection="1">
      <alignment horizontal="center" vertical="center"/>
    </xf>
    <xf numFmtId="9" fontId="18" fillId="2" borderId="0" xfId="0" applyNumberFormat="1" applyFont="1" applyFill="1" applyAlignment="1" applyProtection="1">
      <alignment horizontal="center"/>
      <protection locked="0"/>
    </xf>
    <xf numFmtId="0" fontId="23" fillId="9" borderId="50" xfId="0" applyFont="1" applyFill="1" applyBorder="1" applyAlignment="1" applyProtection="1">
      <alignment horizontal="center" vertical="center" wrapText="1"/>
      <protection locked="0"/>
    </xf>
    <xf numFmtId="9" fontId="7" fillId="0" borderId="0" xfId="0" applyNumberFormat="1" applyFont="1" applyAlignment="1" applyProtection="1">
      <alignment horizontal="center"/>
      <protection locked="0"/>
    </xf>
    <xf numFmtId="0" fontId="14" fillId="7" borderId="36" xfId="0" applyFont="1" applyFill="1" applyBorder="1" applyAlignment="1" applyProtection="1">
      <alignment horizontal="center" vertical="center"/>
      <protection locked="0"/>
    </xf>
    <xf numFmtId="0" fontId="15" fillId="0" borderId="17" xfId="0" applyFont="1" applyBorder="1" applyAlignment="1" applyProtection="1">
      <alignment horizontal="center" vertical="center"/>
      <protection locked="0"/>
    </xf>
    <xf numFmtId="14" fontId="15" fillId="0" borderId="17" xfId="0" applyNumberFormat="1" applyFont="1" applyBorder="1" applyAlignment="1" applyProtection="1">
      <alignment horizontal="center" vertical="center"/>
      <protection locked="0"/>
    </xf>
    <xf numFmtId="0" fontId="15" fillId="0" borderId="24" xfId="0" applyFont="1" applyBorder="1" applyAlignment="1" applyProtection="1">
      <alignment horizontal="center" vertical="center"/>
      <protection locked="0"/>
    </xf>
    <xf numFmtId="14" fontId="15" fillId="0" borderId="24" xfId="0" applyNumberFormat="1" applyFont="1" applyBorder="1" applyAlignment="1" applyProtection="1">
      <alignment horizontal="center" vertical="center"/>
      <protection locked="0"/>
    </xf>
    <xf numFmtId="0" fontId="14" fillId="7" borderId="37" xfId="0" applyFont="1" applyFill="1" applyBorder="1" applyAlignment="1" applyProtection="1">
      <alignment horizontal="center" vertical="center"/>
      <protection locked="0"/>
    </xf>
    <xf numFmtId="0" fontId="3" fillId="2" borderId="0" xfId="0" applyFont="1" applyFill="1" applyAlignment="1" applyProtection="1">
      <alignment horizontal="center"/>
      <protection locked="0"/>
    </xf>
    <xf numFmtId="0" fontId="5" fillId="2" borderId="0" xfId="0" applyFont="1" applyFill="1" applyAlignment="1" applyProtection="1">
      <alignment wrapText="1"/>
      <protection locked="0"/>
    </xf>
    <xf numFmtId="0" fontId="5" fillId="2" borderId="0" xfId="0" applyFont="1" applyFill="1" applyAlignment="1" applyProtection="1">
      <alignment vertical="center"/>
      <protection locked="0"/>
    </xf>
    <xf numFmtId="0" fontId="5" fillId="2" borderId="0" xfId="0" applyFont="1" applyFill="1" applyAlignment="1" applyProtection="1">
      <alignment vertical="center" wrapText="1"/>
      <protection locked="0"/>
    </xf>
    <xf numFmtId="0" fontId="5" fillId="2" borderId="0" xfId="0" applyFont="1" applyFill="1" applyAlignment="1" applyProtection="1">
      <alignment vertical="top" wrapText="1"/>
      <protection locked="0"/>
    </xf>
    <xf numFmtId="0" fontId="5" fillId="2" borderId="0" xfId="0" applyFont="1" applyFill="1" applyAlignment="1" applyProtection="1">
      <alignment horizontal="center"/>
      <protection locked="0"/>
    </xf>
    <xf numFmtId="0" fontId="3" fillId="2" borderId="0" xfId="0" applyFont="1" applyFill="1" applyAlignment="1" applyProtection="1">
      <alignment vertical="top" wrapText="1"/>
      <protection locked="0"/>
    </xf>
    <xf numFmtId="0" fontId="5" fillId="2" borderId="0" xfId="0" applyFont="1" applyFill="1" applyAlignment="1" applyProtection="1">
      <alignment horizontal="left" vertical="top" wrapText="1"/>
      <protection locked="0"/>
    </xf>
    <xf numFmtId="9" fontId="3" fillId="2" borderId="0" xfId="2" applyFont="1" applyFill="1" applyAlignment="1" applyProtection="1">
      <alignment horizontal="center"/>
      <protection locked="0"/>
    </xf>
    <xf numFmtId="9" fontId="5" fillId="2" borderId="0" xfId="2" applyFont="1" applyFill="1" applyAlignment="1" applyProtection="1">
      <alignment horizontal="center" vertical="center"/>
      <protection locked="0"/>
    </xf>
    <xf numFmtId="9" fontId="5" fillId="0" borderId="15" xfId="0" applyNumberFormat="1" applyFont="1" applyBorder="1" applyAlignment="1" applyProtection="1">
      <alignment horizontal="center" vertical="center"/>
      <protection locked="0"/>
    </xf>
    <xf numFmtId="0" fontId="5" fillId="0" borderId="22" xfId="0" applyFont="1" applyBorder="1" applyAlignment="1" applyProtection="1">
      <alignment vertical="top" wrapText="1"/>
      <protection locked="0"/>
    </xf>
    <xf numFmtId="0" fontId="5" fillId="0" borderId="21" xfId="0" applyFont="1" applyBorder="1" applyAlignment="1" applyProtection="1">
      <alignment vertical="top" wrapText="1"/>
      <protection locked="0"/>
    </xf>
    <xf numFmtId="0" fontId="5" fillId="0" borderId="40" xfId="0" applyFont="1" applyBorder="1" applyAlignment="1" applyProtection="1">
      <alignment horizontal="center" vertical="center"/>
      <protection locked="0"/>
    </xf>
    <xf numFmtId="0" fontId="5" fillId="0" borderId="22" xfId="0" applyFont="1" applyBorder="1" applyAlignment="1" applyProtection="1">
      <alignment vertical="center" wrapText="1"/>
      <protection locked="0"/>
    </xf>
    <xf numFmtId="0" fontId="5" fillId="0" borderId="21" xfId="0" applyFont="1" applyBorder="1" applyAlignment="1" applyProtection="1">
      <alignment vertical="center" wrapText="1"/>
      <protection locked="0"/>
    </xf>
    <xf numFmtId="0" fontId="22" fillId="9" borderId="71" xfId="0" applyFont="1" applyFill="1" applyBorder="1" applyAlignment="1" applyProtection="1">
      <alignment horizontal="center" vertical="center" wrapText="1"/>
      <protection locked="0"/>
    </xf>
    <xf numFmtId="9" fontId="5" fillId="0" borderId="60" xfId="2" applyFont="1" applyBorder="1" applyAlignment="1" applyProtection="1">
      <alignment horizontal="center" vertical="center"/>
      <protection locked="0"/>
    </xf>
    <xf numFmtId="0" fontId="5" fillId="0" borderId="76" xfId="0" applyFont="1" applyBorder="1" applyAlignment="1" applyProtection="1">
      <alignment vertical="center" wrapText="1"/>
      <protection locked="0"/>
    </xf>
    <xf numFmtId="9" fontId="5" fillId="0" borderId="77" xfId="0" applyNumberFormat="1" applyFont="1" applyBorder="1" applyAlignment="1" applyProtection="1">
      <alignment horizontal="center" vertical="center"/>
      <protection locked="0"/>
    </xf>
    <xf numFmtId="0" fontId="5" fillId="0" borderId="78" xfId="0" applyFont="1" applyBorder="1" applyAlignment="1" applyProtection="1">
      <alignment vertical="center" wrapText="1"/>
      <protection locked="0"/>
    </xf>
    <xf numFmtId="9" fontId="5" fillId="0" borderId="35" xfId="0" applyNumberFormat="1" applyFont="1" applyBorder="1" applyAlignment="1" applyProtection="1">
      <alignment horizontal="center" vertical="center"/>
      <protection locked="0"/>
    </xf>
    <xf numFmtId="0" fontId="5" fillId="0" borderId="79" xfId="0" applyFont="1" applyBorder="1" applyAlignment="1" applyProtection="1">
      <alignment vertical="center" wrapText="1"/>
      <protection locked="0"/>
    </xf>
    <xf numFmtId="0" fontId="23" fillId="9" borderId="75" xfId="0" applyFont="1" applyFill="1" applyBorder="1" applyAlignment="1" applyProtection="1">
      <alignment horizontal="center" vertical="center" wrapText="1"/>
      <protection locked="0"/>
    </xf>
    <xf numFmtId="9" fontId="5" fillId="0" borderId="81" xfId="0" applyNumberFormat="1" applyFont="1" applyBorder="1" applyAlignment="1" applyProtection="1">
      <alignment horizontal="center" vertical="center"/>
      <protection locked="0"/>
    </xf>
    <xf numFmtId="0" fontId="5" fillId="0" borderId="17" xfId="0" applyFont="1" applyBorder="1" applyAlignment="1" applyProtection="1">
      <alignment vertical="center" wrapText="1"/>
      <protection locked="0"/>
    </xf>
    <xf numFmtId="0" fontId="5" fillId="2" borderId="21" xfId="0" applyFont="1" applyFill="1" applyBorder="1" applyAlignment="1" applyProtection="1">
      <alignment horizontal="left" vertical="center" wrapText="1"/>
      <protection locked="0"/>
    </xf>
    <xf numFmtId="0" fontId="22" fillId="0" borderId="74" xfId="0" applyFont="1" applyBorder="1" applyAlignment="1" applyProtection="1">
      <alignment horizontal="center" vertical="center" wrapText="1"/>
      <protection locked="0"/>
    </xf>
    <xf numFmtId="0" fontId="23" fillId="0" borderId="75" xfId="0" applyFont="1" applyBorder="1" applyAlignment="1" applyProtection="1">
      <alignment horizontal="center" vertical="center" wrapText="1"/>
      <protection locked="0"/>
    </xf>
    <xf numFmtId="0" fontId="8" fillId="3" borderId="17" xfId="1" applyFont="1" applyFill="1" applyBorder="1" applyAlignment="1">
      <alignment horizontal="center" vertical="center" wrapText="1"/>
    </xf>
    <xf numFmtId="0" fontId="7" fillId="3" borderId="17" xfId="0" applyFont="1" applyFill="1" applyBorder="1" applyAlignment="1">
      <alignment horizontal="center" vertical="center"/>
    </xf>
    <xf numFmtId="0" fontId="7" fillId="3" borderId="17" xfId="0" applyFont="1" applyFill="1" applyBorder="1" applyAlignment="1">
      <alignment horizontal="center" vertical="center" wrapText="1"/>
    </xf>
    <xf numFmtId="0" fontId="22" fillId="2" borderId="49" xfId="0" applyFont="1" applyFill="1" applyBorder="1" applyAlignment="1">
      <alignment horizontal="center" vertical="center" wrapText="1"/>
    </xf>
    <xf numFmtId="0" fontId="23" fillId="2" borderId="49" xfId="0" applyFont="1" applyFill="1" applyBorder="1" applyAlignment="1">
      <alignment horizontal="center" vertical="center" wrapText="1"/>
    </xf>
    <xf numFmtId="0" fontId="22" fillId="9" borderId="49" xfId="0" applyFont="1" applyFill="1" applyBorder="1" applyAlignment="1">
      <alignment horizontal="center" vertical="center" wrapText="1"/>
    </xf>
    <xf numFmtId="0" fontId="23" fillId="9" borderId="50" xfId="0" applyFont="1" applyFill="1" applyBorder="1" applyAlignment="1">
      <alignment horizontal="center" vertical="center" wrapText="1"/>
    </xf>
    <xf numFmtId="0" fontId="23" fillId="9" borderId="69" xfId="0" applyFont="1" applyFill="1" applyBorder="1" applyAlignment="1">
      <alignment horizontal="center" vertical="center" wrapText="1"/>
    </xf>
    <xf numFmtId="0" fontId="7" fillId="4" borderId="17" xfId="0" applyFont="1" applyFill="1" applyBorder="1" applyAlignment="1">
      <alignment horizontal="center" vertical="center" wrapText="1"/>
    </xf>
    <xf numFmtId="0" fontId="12" fillId="4" borderId="17" xfId="0" applyFont="1" applyFill="1" applyBorder="1" applyAlignment="1">
      <alignment horizontal="center" vertical="center" wrapText="1"/>
    </xf>
    <xf numFmtId="0" fontId="9" fillId="6" borderId="17" xfId="0" applyFont="1" applyFill="1" applyBorder="1" applyAlignment="1">
      <alignment horizontal="left" vertical="center" wrapText="1"/>
    </xf>
    <xf numFmtId="0" fontId="9" fillId="6" borderId="17" xfId="0" applyFont="1" applyFill="1" applyBorder="1" applyAlignment="1">
      <alignment vertical="center" wrapText="1"/>
    </xf>
    <xf numFmtId="0" fontId="9" fillId="6" borderId="17" xfId="0" applyFont="1" applyFill="1" applyBorder="1" applyAlignment="1">
      <alignment horizontal="center" vertical="center" wrapText="1"/>
    </xf>
    <xf numFmtId="14" fontId="9" fillId="6" borderId="17" xfId="0" applyNumberFormat="1" applyFont="1" applyFill="1" applyBorder="1" applyAlignment="1">
      <alignment horizontal="center" vertical="center" wrapText="1"/>
    </xf>
    <xf numFmtId="0" fontId="5" fillId="0" borderId="19" xfId="0" applyFont="1" applyBorder="1" applyAlignment="1">
      <alignment horizontal="center" vertical="center"/>
    </xf>
    <xf numFmtId="0" fontId="5" fillId="0" borderId="19" xfId="0" applyFont="1" applyBorder="1" applyAlignment="1">
      <alignment vertical="center" wrapText="1"/>
    </xf>
    <xf numFmtId="9" fontId="5" fillId="0" borderId="19" xfId="0" applyNumberFormat="1" applyFont="1" applyBorder="1" applyAlignment="1">
      <alignment horizontal="center" vertical="center"/>
    </xf>
    <xf numFmtId="9" fontId="9" fillId="5" borderId="19" xfId="0" applyNumberFormat="1" applyFont="1" applyFill="1" applyBorder="1" applyAlignment="1">
      <alignment horizontal="center" vertical="center" wrapText="1"/>
    </xf>
    <xf numFmtId="0" fontId="5" fillId="0" borderId="19" xfId="0" applyFont="1" applyBorder="1" applyAlignment="1">
      <alignment vertical="top" wrapText="1"/>
    </xf>
    <xf numFmtId="9" fontId="5" fillId="0" borderId="19" xfId="2" applyFont="1" applyBorder="1" applyAlignment="1" applyProtection="1">
      <alignment horizontal="center" vertical="center"/>
    </xf>
    <xf numFmtId="0" fontId="5" fillId="0" borderId="64" xfId="0" applyFont="1" applyBorder="1" applyAlignment="1">
      <alignment vertical="top" wrapText="1"/>
    </xf>
    <xf numFmtId="0" fontId="9" fillId="5" borderId="17" xfId="0" applyFont="1" applyFill="1" applyBorder="1" applyAlignment="1">
      <alignment horizontal="left" vertical="center" wrapText="1"/>
    </xf>
    <xf numFmtId="0" fontId="9" fillId="5" borderId="17" xfId="0" applyFont="1" applyFill="1" applyBorder="1" applyAlignment="1">
      <alignment horizontal="center" vertical="center" wrapText="1"/>
    </xf>
    <xf numFmtId="0" fontId="9" fillId="0" borderId="17" xfId="0" applyFont="1" applyBorder="1" applyAlignment="1">
      <alignment horizontal="left" vertical="center" wrapText="1"/>
    </xf>
    <xf numFmtId="14" fontId="9" fillId="0" borderId="17" xfId="0" applyNumberFormat="1" applyFont="1" applyBorder="1" applyAlignment="1">
      <alignment horizontal="center" vertical="center" wrapText="1"/>
    </xf>
    <xf numFmtId="10" fontId="5" fillId="0" borderId="19" xfId="0" applyNumberFormat="1" applyFont="1" applyBorder="1" applyAlignment="1">
      <alignment horizontal="center" vertical="center"/>
    </xf>
    <xf numFmtId="14" fontId="9" fillId="5" borderId="17" xfId="0" applyNumberFormat="1" applyFont="1" applyFill="1" applyBorder="1" applyAlignment="1">
      <alignment horizontal="center" vertical="center" wrapText="1"/>
    </xf>
    <xf numFmtId="0" fontId="5" fillId="0" borderId="19" xfId="0" applyFont="1" applyBorder="1" applyAlignment="1">
      <alignment wrapText="1"/>
    </xf>
    <xf numFmtId="0" fontId="9" fillId="0" borderId="17" xfId="0" applyFont="1" applyBorder="1" applyAlignment="1">
      <alignment horizontal="center" vertical="center" wrapText="1"/>
    </xf>
    <xf numFmtId="0" fontId="6" fillId="0" borderId="19" xfId="0" applyFont="1" applyBorder="1" applyAlignment="1">
      <alignment vertical="center" wrapText="1"/>
    </xf>
    <xf numFmtId="0" fontId="6" fillId="0" borderId="64" xfId="0" applyFont="1" applyBorder="1" applyAlignment="1">
      <alignment vertical="top" wrapText="1"/>
    </xf>
    <xf numFmtId="0" fontId="9" fillId="2" borderId="17" xfId="0" applyFont="1" applyFill="1" applyBorder="1" applyAlignment="1">
      <alignment horizontal="left" vertical="center" wrapText="1"/>
    </xf>
    <xf numFmtId="0" fontId="9" fillId="2" borderId="17" xfId="0" applyFont="1" applyFill="1" applyBorder="1" applyAlignment="1">
      <alignment horizontal="center" vertical="center" wrapText="1"/>
    </xf>
    <xf numFmtId="14" fontId="9" fillId="2" borderId="17" xfId="0" applyNumberFormat="1" applyFont="1" applyFill="1" applyBorder="1" applyAlignment="1">
      <alignment horizontal="center" vertical="center" wrapText="1"/>
    </xf>
    <xf numFmtId="9" fontId="5" fillId="0" borderId="19" xfId="0" applyNumberFormat="1" applyFont="1" applyBorder="1" applyAlignment="1">
      <alignment horizontal="center" vertical="center" wrapText="1"/>
    </xf>
    <xf numFmtId="0" fontId="9" fillId="0" borderId="17" xfId="0" applyFont="1" applyBorder="1" applyAlignment="1">
      <alignment vertical="center" wrapText="1"/>
    </xf>
    <xf numFmtId="14" fontId="9" fillId="0" borderId="41" xfId="0" applyNumberFormat="1" applyFont="1" applyBorder="1" applyAlignment="1">
      <alignment horizontal="center" vertical="center" wrapText="1"/>
    </xf>
    <xf numFmtId="0" fontId="6" fillId="0" borderId="19" xfId="0" applyFont="1" applyBorder="1" applyAlignment="1">
      <alignment horizontal="center" vertical="center" wrapText="1"/>
    </xf>
    <xf numFmtId="0" fontId="6" fillId="0" borderId="51" xfId="0" applyFont="1" applyBorder="1" applyAlignment="1">
      <alignment wrapText="1"/>
    </xf>
    <xf numFmtId="0" fontId="7" fillId="3" borderId="12" xfId="0" applyFont="1" applyFill="1" applyBorder="1" applyAlignment="1">
      <alignment horizontal="center" vertical="center"/>
    </xf>
    <xf numFmtId="0" fontId="7" fillId="3" borderId="0" xfId="0" applyFont="1" applyFill="1" applyAlignment="1">
      <alignment horizontal="center" vertical="center"/>
    </xf>
    <xf numFmtId="0" fontId="7" fillId="3" borderId="13" xfId="0" applyFont="1" applyFill="1" applyBorder="1" applyAlignment="1">
      <alignment horizontal="center" vertical="center" wrapText="1"/>
    </xf>
    <xf numFmtId="0" fontId="7" fillId="3" borderId="13" xfId="0" applyFont="1" applyFill="1" applyBorder="1" applyAlignment="1">
      <alignment horizontal="center" vertical="center"/>
    </xf>
    <xf numFmtId="0" fontId="7" fillId="3" borderId="14" xfId="0" applyFont="1" applyFill="1" applyBorder="1" applyAlignment="1">
      <alignment horizontal="center" vertical="center" wrapText="1"/>
    </xf>
    <xf numFmtId="0" fontId="22" fillId="2" borderId="9"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2" fillId="2" borderId="10" xfId="0" applyFont="1" applyFill="1" applyBorder="1" applyAlignment="1">
      <alignment horizontal="center" vertical="center" wrapText="1"/>
    </xf>
    <xf numFmtId="0" fontId="22" fillId="9" borderId="10" xfId="0" applyFont="1" applyFill="1" applyBorder="1" applyAlignment="1">
      <alignment horizontal="center" vertical="center" wrapText="1"/>
    </xf>
    <xf numFmtId="0" fontId="23" fillId="9" borderId="11" xfId="0" applyFont="1" applyFill="1" applyBorder="1" applyAlignment="1">
      <alignment horizontal="center" vertical="center" wrapText="1"/>
    </xf>
    <xf numFmtId="0" fontId="6" fillId="3" borderId="40" xfId="0" applyFont="1" applyFill="1" applyBorder="1" applyAlignment="1">
      <alignment horizontal="center" vertical="center" wrapText="1"/>
    </xf>
    <xf numFmtId="0" fontId="7" fillId="3" borderId="15" xfId="0" applyFont="1" applyFill="1" applyBorder="1" applyAlignment="1">
      <alignment horizontal="center" vertical="center" wrapText="1"/>
    </xf>
    <xf numFmtId="0" fontId="9" fillId="2" borderId="19" xfId="0" applyFont="1" applyFill="1" applyBorder="1" applyAlignment="1">
      <alignment horizontal="left" vertical="center" wrapText="1"/>
    </xf>
    <xf numFmtId="0" fontId="9" fillId="2" borderId="19" xfId="0" applyFont="1" applyFill="1" applyBorder="1" applyAlignment="1">
      <alignment horizontal="center" vertical="center" wrapText="1"/>
    </xf>
    <xf numFmtId="14" fontId="9" fillId="2" borderId="22" xfId="0" applyNumberFormat="1" applyFont="1" applyFill="1" applyBorder="1" applyAlignment="1">
      <alignment horizontal="center" vertical="center" wrapText="1"/>
    </xf>
    <xf numFmtId="0" fontId="5" fillId="2" borderId="40" xfId="0" applyFont="1" applyFill="1" applyBorder="1" applyAlignment="1">
      <alignment horizontal="center" vertical="center"/>
    </xf>
    <xf numFmtId="0" fontId="5" fillId="2" borderId="55" xfId="0" applyFont="1" applyFill="1" applyBorder="1" applyAlignment="1">
      <alignment vertical="center" wrapText="1"/>
    </xf>
    <xf numFmtId="9" fontId="5" fillId="2" borderId="55" xfId="0" applyNumberFormat="1" applyFont="1" applyFill="1" applyBorder="1" applyAlignment="1">
      <alignment horizontal="center" vertical="center"/>
    </xf>
    <xf numFmtId="0" fontId="5" fillId="2" borderId="55" xfId="0" applyFont="1" applyFill="1" applyBorder="1" applyAlignment="1">
      <alignment wrapText="1"/>
    </xf>
    <xf numFmtId="0" fontId="5" fillId="2" borderId="55" xfId="0" applyFont="1" applyFill="1" applyBorder="1" applyAlignment="1">
      <alignment vertical="top" wrapText="1"/>
    </xf>
    <xf numFmtId="9" fontId="5" fillId="2" borderId="55" xfId="2" applyFont="1" applyFill="1" applyBorder="1" applyAlignment="1" applyProtection="1">
      <alignment horizontal="center" vertical="center"/>
    </xf>
    <xf numFmtId="0" fontId="7" fillId="3" borderId="1" xfId="0" applyFont="1" applyFill="1" applyBorder="1" applyAlignment="1">
      <alignment horizontal="center" vertical="center" wrapText="1"/>
    </xf>
    <xf numFmtId="0" fontId="9" fillId="2" borderId="34" xfId="0" applyFont="1" applyFill="1" applyBorder="1" applyAlignment="1">
      <alignment horizontal="left" vertical="center" wrapText="1"/>
    </xf>
    <xf numFmtId="0" fontId="9" fillId="2" borderId="34" xfId="0" applyFont="1" applyFill="1" applyBorder="1" applyAlignment="1">
      <alignment horizontal="center" vertical="center" wrapText="1"/>
    </xf>
    <xf numFmtId="0" fontId="5" fillId="2" borderId="19" xfId="0" applyFont="1" applyFill="1" applyBorder="1" applyAlignment="1">
      <alignment vertical="top" wrapText="1"/>
    </xf>
    <xf numFmtId="9" fontId="5" fillId="2" borderId="19" xfId="0" applyNumberFormat="1" applyFont="1" applyFill="1" applyBorder="1" applyAlignment="1">
      <alignment horizontal="center" vertical="center"/>
    </xf>
    <xf numFmtId="0" fontId="5" fillId="2" borderId="19" xfId="0" applyFont="1" applyFill="1" applyBorder="1" applyAlignment="1">
      <alignment vertical="center" wrapText="1"/>
    </xf>
    <xf numFmtId="0" fontId="6" fillId="3" borderId="39" xfId="0" applyFont="1" applyFill="1" applyBorder="1" applyAlignment="1">
      <alignment horizontal="center" vertical="center" wrapText="1"/>
    </xf>
    <xf numFmtId="0" fontId="7" fillId="3" borderId="35" xfId="0" applyFont="1" applyFill="1" applyBorder="1" applyAlignment="1">
      <alignment horizontal="center" vertical="center" wrapText="1"/>
    </xf>
    <xf numFmtId="0" fontId="9" fillId="2" borderId="20" xfId="0" applyFont="1" applyFill="1" applyBorder="1" applyAlignment="1">
      <alignment horizontal="left" vertical="center" wrapText="1"/>
    </xf>
    <xf numFmtId="0" fontId="9" fillId="2" borderId="20" xfId="0" applyFont="1" applyFill="1" applyBorder="1" applyAlignment="1">
      <alignment horizontal="center" vertical="center" wrapText="1"/>
    </xf>
    <xf numFmtId="14" fontId="9" fillId="2" borderId="21" xfId="0" applyNumberFormat="1" applyFont="1" applyFill="1" applyBorder="1" applyAlignment="1">
      <alignment horizontal="center" vertical="center" wrapText="1"/>
    </xf>
    <xf numFmtId="0" fontId="5" fillId="2" borderId="39" xfId="0" applyFont="1" applyFill="1" applyBorder="1" applyAlignment="1">
      <alignment horizontal="center" vertical="center"/>
    </xf>
    <xf numFmtId="0" fontId="5" fillId="2" borderId="20" xfId="0" applyFont="1" applyFill="1" applyBorder="1" applyAlignment="1">
      <alignment vertical="top" wrapText="1"/>
    </xf>
    <xf numFmtId="9" fontId="5" fillId="2" borderId="20" xfId="0" applyNumberFormat="1" applyFont="1" applyFill="1" applyBorder="1" applyAlignment="1">
      <alignment horizontal="center" vertical="center"/>
    </xf>
    <xf numFmtId="0" fontId="5" fillId="2" borderId="20" xfId="0" applyFont="1" applyFill="1" applyBorder="1" applyAlignment="1">
      <alignment vertical="center" wrapText="1"/>
    </xf>
    <xf numFmtId="9" fontId="5" fillId="2" borderId="20" xfId="2" applyFont="1" applyFill="1" applyBorder="1" applyAlignment="1" applyProtection="1">
      <alignment horizontal="center" vertical="center"/>
    </xf>
    <xf numFmtId="0" fontId="7" fillId="3" borderId="16" xfId="0" applyFont="1" applyFill="1" applyBorder="1" applyAlignment="1">
      <alignment horizontal="center" vertical="center"/>
    </xf>
    <xf numFmtId="0" fontId="23" fillId="2" borderId="11" xfId="0" applyFont="1" applyFill="1" applyBorder="1" applyAlignment="1">
      <alignment horizontal="center" vertical="center" wrapText="1"/>
    </xf>
    <xf numFmtId="0" fontId="22" fillId="2" borderId="25" xfId="0" applyFont="1" applyFill="1" applyBorder="1" applyAlignment="1">
      <alignment horizontal="center" vertical="center" wrapText="1"/>
    </xf>
    <xf numFmtId="0" fontId="8" fillId="3" borderId="23" xfId="1" applyFont="1" applyFill="1" applyBorder="1" applyAlignment="1">
      <alignment horizontal="center" vertical="center" wrapText="1"/>
    </xf>
    <xf numFmtId="0" fontId="9" fillId="0" borderId="28" xfId="0" applyFont="1" applyBorder="1" applyAlignment="1">
      <alignment horizontal="left" vertical="center" wrapText="1"/>
    </xf>
    <xf numFmtId="0" fontId="9" fillId="2" borderId="28" xfId="0" applyFont="1" applyFill="1" applyBorder="1" applyAlignment="1">
      <alignment horizontal="center" vertical="center" wrapText="1"/>
    </xf>
    <xf numFmtId="14" fontId="9" fillId="2" borderId="42" xfId="0" applyNumberFormat="1" applyFont="1" applyFill="1" applyBorder="1" applyAlignment="1">
      <alignment horizontal="center" vertical="center" wrapText="1"/>
    </xf>
    <xf numFmtId="0" fontId="5" fillId="2" borderId="38" xfId="0" applyFont="1" applyFill="1" applyBorder="1" applyAlignment="1">
      <alignment horizontal="left" vertical="top" wrapText="1"/>
    </xf>
    <xf numFmtId="9" fontId="5" fillId="2" borderId="60" xfId="0" applyNumberFormat="1" applyFont="1" applyFill="1" applyBorder="1" applyAlignment="1">
      <alignment horizontal="center" vertical="center"/>
    </xf>
    <xf numFmtId="0" fontId="5" fillId="2" borderId="37" xfId="0" applyFont="1" applyFill="1" applyBorder="1" applyAlignment="1">
      <alignment vertical="center" wrapText="1"/>
    </xf>
    <xf numFmtId="9" fontId="5" fillId="2" borderId="37" xfId="0" applyNumberFormat="1" applyFont="1" applyFill="1" applyBorder="1" applyAlignment="1">
      <alignment horizontal="center" vertical="center"/>
    </xf>
    <xf numFmtId="9" fontId="5" fillId="2" borderId="40" xfId="0" applyNumberFormat="1" applyFont="1" applyFill="1" applyBorder="1" applyAlignment="1">
      <alignment horizontal="center" vertical="center"/>
    </xf>
    <xf numFmtId="0" fontId="5" fillId="2" borderId="37" xfId="0" applyFont="1" applyFill="1" applyBorder="1" applyAlignment="1">
      <alignment horizontal="left" vertical="top" wrapText="1"/>
    </xf>
    <xf numFmtId="0" fontId="5" fillId="2" borderId="37" xfId="0" applyFont="1" applyFill="1" applyBorder="1" applyAlignment="1">
      <alignment horizontal="justify" vertical="center" wrapText="1"/>
    </xf>
    <xf numFmtId="9" fontId="5" fillId="2" borderId="37" xfId="2" applyFont="1" applyFill="1" applyBorder="1" applyAlignment="1" applyProtection="1">
      <alignment horizontal="center" vertical="top" wrapText="1"/>
    </xf>
    <xf numFmtId="0" fontId="5" fillId="2" borderId="38" xfId="0" applyFont="1" applyFill="1" applyBorder="1" applyAlignment="1">
      <alignment vertical="top" wrapText="1"/>
    </xf>
    <xf numFmtId="0" fontId="8" fillId="3" borderId="30" xfId="1" applyFont="1" applyFill="1" applyBorder="1" applyAlignment="1">
      <alignment horizontal="center" vertical="center" wrapText="1"/>
    </xf>
    <xf numFmtId="0" fontId="5" fillId="2" borderId="22" xfId="0" applyFont="1" applyFill="1" applyBorder="1" applyAlignment="1">
      <alignment vertical="center" wrapText="1"/>
    </xf>
    <xf numFmtId="9" fontId="5" fillId="2" borderId="19" xfId="2" applyFont="1" applyFill="1" applyBorder="1" applyAlignment="1" applyProtection="1">
      <alignment horizontal="center" vertical="top" wrapText="1"/>
    </xf>
    <xf numFmtId="0" fontId="5" fillId="2" borderId="22" xfId="0" applyFont="1" applyFill="1" applyBorder="1" applyAlignment="1">
      <alignment vertical="top" wrapText="1"/>
    </xf>
    <xf numFmtId="9" fontId="5" fillId="2" borderId="51" xfId="0" applyNumberFormat="1" applyFont="1" applyFill="1" applyBorder="1" applyAlignment="1">
      <alignment horizontal="center" vertical="center"/>
    </xf>
    <xf numFmtId="0" fontId="9" fillId="2" borderId="0" xfId="0" applyFont="1" applyFill="1" applyAlignment="1">
      <alignment horizontal="center" vertical="center" wrapText="1"/>
    </xf>
    <xf numFmtId="14" fontId="6" fillId="2" borderId="42" xfId="0" applyNumberFormat="1" applyFont="1" applyFill="1" applyBorder="1" applyAlignment="1">
      <alignment horizontal="center" vertical="center" wrapText="1"/>
    </xf>
    <xf numFmtId="0" fontId="8" fillId="3" borderId="18" xfId="1" applyFont="1" applyFill="1" applyBorder="1" applyAlignment="1">
      <alignment horizontal="center" vertical="center" wrapText="1"/>
    </xf>
    <xf numFmtId="0" fontId="8" fillId="3" borderId="32" xfId="1" applyFont="1" applyFill="1" applyBorder="1" applyAlignment="1">
      <alignment horizontal="center" vertical="center" wrapText="1"/>
    </xf>
    <xf numFmtId="0" fontId="9" fillId="2" borderId="28" xfId="0" applyFont="1" applyFill="1" applyBorder="1" applyAlignment="1">
      <alignment horizontal="center" vertical="top" wrapText="1"/>
    </xf>
    <xf numFmtId="0" fontId="7" fillId="3" borderId="24" xfId="0" applyFont="1" applyFill="1" applyBorder="1" applyAlignment="1">
      <alignment horizontal="center" vertical="center" wrapText="1"/>
    </xf>
    <xf numFmtId="0" fontId="12" fillId="3" borderId="26" xfId="1" applyFont="1" applyFill="1" applyBorder="1" applyAlignment="1">
      <alignment horizontal="center" vertical="center" wrapText="1"/>
    </xf>
    <xf numFmtId="0" fontId="9" fillId="0" borderId="43" xfId="0" applyFont="1" applyBorder="1" applyAlignment="1">
      <alignment horizontal="left" vertical="center" wrapText="1"/>
    </xf>
    <xf numFmtId="0" fontId="9" fillId="2" borderId="43" xfId="0" applyFont="1" applyFill="1" applyBorder="1" applyAlignment="1">
      <alignment horizontal="center" vertical="center" wrapText="1"/>
    </xf>
    <xf numFmtId="0" fontId="6" fillId="0" borderId="39" xfId="0" applyFont="1" applyBorder="1" applyAlignment="1">
      <alignment horizontal="center" vertical="center" wrapText="1"/>
    </xf>
    <xf numFmtId="0" fontId="6" fillId="0" borderId="66" xfId="0" applyFont="1" applyBorder="1" applyAlignment="1">
      <alignment wrapText="1"/>
    </xf>
    <xf numFmtId="9" fontId="5" fillId="2" borderId="57" xfId="0" applyNumberFormat="1" applyFont="1" applyFill="1" applyBorder="1" applyAlignment="1">
      <alignment horizontal="center" vertical="center"/>
    </xf>
    <xf numFmtId="9" fontId="5" fillId="2" borderId="20" xfId="2" applyFont="1" applyFill="1" applyBorder="1" applyAlignment="1" applyProtection="1">
      <alignment horizontal="center" vertical="top" wrapText="1"/>
    </xf>
    <xf numFmtId="0" fontId="5" fillId="2" borderId="21" xfId="0" applyFont="1" applyFill="1" applyBorder="1" applyAlignment="1">
      <alignment vertical="top" wrapText="1"/>
    </xf>
    <xf numFmtId="0" fontId="7" fillId="3" borderId="67" xfId="0" applyFont="1" applyFill="1" applyBorder="1" applyAlignment="1">
      <alignment horizontal="center" vertical="center"/>
    </xf>
    <xf numFmtId="0" fontId="22" fillId="2" borderId="12" xfId="0" applyFont="1" applyFill="1" applyBorder="1" applyAlignment="1">
      <alignment horizontal="center" vertical="center" wrapText="1"/>
    </xf>
    <xf numFmtId="0" fontId="23" fillId="2" borderId="13" xfId="0" applyFont="1" applyFill="1" applyBorder="1" applyAlignment="1">
      <alignment horizontal="left" vertical="top" wrapText="1"/>
    </xf>
    <xf numFmtId="0" fontId="22" fillId="2" borderId="13" xfId="0" applyFont="1" applyFill="1" applyBorder="1" applyAlignment="1">
      <alignment horizontal="center" vertical="center" wrapText="1"/>
    </xf>
    <xf numFmtId="0" fontId="23" fillId="2" borderId="62" xfId="0" applyFont="1" applyFill="1" applyBorder="1" applyAlignment="1">
      <alignment horizontal="center" vertical="center" wrapText="1"/>
    </xf>
    <xf numFmtId="0" fontId="22" fillId="9" borderId="12" xfId="0" applyFont="1" applyFill="1" applyBorder="1" applyAlignment="1">
      <alignment horizontal="center" vertical="center" wrapText="1"/>
    </xf>
    <xf numFmtId="0" fontId="23" fillId="9" borderId="14" xfId="0" applyFont="1" applyFill="1" applyBorder="1" applyAlignment="1">
      <alignment horizontal="center" vertical="center" wrapText="1"/>
    </xf>
    <xf numFmtId="0" fontId="23" fillId="2" borderId="13" xfId="0" applyFont="1" applyFill="1" applyBorder="1" applyAlignment="1">
      <alignment horizontal="center" vertical="center" wrapText="1"/>
    </xf>
    <xf numFmtId="0" fontId="22" fillId="9" borderId="13" xfId="0" applyFont="1" applyFill="1" applyBorder="1" applyAlignment="1">
      <alignment horizontal="center" vertical="center" wrapText="1"/>
    </xf>
    <xf numFmtId="0" fontId="5" fillId="2" borderId="36" xfId="0" applyFont="1" applyFill="1" applyBorder="1" applyAlignment="1">
      <alignment horizontal="center" vertical="center"/>
    </xf>
    <xf numFmtId="0" fontId="5" fillId="2" borderId="37" xfId="0" applyFont="1" applyFill="1" applyBorder="1" applyAlignment="1">
      <alignment horizontal="left" vertical="center" wrapText="1"/>
    </xf>
    <xf numFmtId="0" fontId="5" fillId="2" borderId="63" xfId="0" applyFont="1" applyFill="1" applyBorder="1" applyAlignment="1">
      <alignment vertical="center" wrapText="1"/>
    </xf>
    <xf numFmtId="9" fontId="5" fillId="2" borderId="36" xfId="0" applyNumberFormat="1" applyFont="1" applyFill="1" applyBorder="1" applyAlignment="1">
      <alignment horizontal="center" vertical="center"/>
    </xf>
    <xf numFmtId="0" fontId="5" fillId="2" borderId="38" xfId="0" applyFont="1" applyFill="1" applyBorder="1" applyAlignment="1">
      <alignment vertical="center" wrapText="1"/>
    </xf>
    <xf numFmtId="0" fontId="9" fillId="0" borderId="17" xfId="0" applyFont="1" applyBorder="1" applyAlignment="1">
      <alignment horizontal="left" vertical="top" wrapText="1"/>
    </xf>
    <xf numFmtId="0" fontId="5" fillId="2" borderId="19" xfId="0" applyFont="1" applyFill="1" applyBorder="1" applyAlignment="1">
      <alignment horizontal="left" vertical="center" wrapText="1"/>
    </xf>
    <xf numFmtId="0" fontId="5" fillId="2" borderId="64" xfId="0" applyFont="1" applyFill="1" applyBorder="1" applyAlignment="1">
      <alignment vertical="center" wrapText="1"/>
    </xf>
    <xf numFmtId="0" fontId="8" fillId="3" borderId="33" xfId="1" applyFont="1" applyFill="1" applyBorder="1" applyAlignment="1">
      <alignment horizontal="center" vertical="center" wrapText="1"/>
    </xf>
    <xf numFmtId="0" fontId="5" fillId="2" borderId="64" xfId="0" applyFont="1" applyFill="1" applyBorder="1" applyAlignment="1">
      <alignment horizontal="left" vertical="top" wrapText="1"/>
    </xf>
    <xf numFmtId="0" fontId="5" fillId="2" borderId="22" xfId="0" applyFont="1" applyFill="1" applyBorder="1" applyAlignment="1">
      <alignment horizontal="left" vertical="top" wrapText="1"/>
    </xf>
    <xf numFmtId="0" fontId="5" fillId="2" borderId="19" xfId="0" applyFont="1" applyFill="1" applyBorder="1" applyAlignment="1">
      <alignment horizontal="left" vertical="top" wrapText="1"/>
    </xf>
    <xf numFmtId="0" fontId="6" fillId="2" borderId="19" xfId="0" applyFont="1" applyFill="1" applyBorder="1" applyAlignment="1">
      <alignment horizontal="left" vertical="center" wrapText="1"/>
    </xf>
    <xf numFmtId="0" fontId="5" fillId="2" borderId="22" xfId="0" applyFont="1" applyFill="1" applyBorder="1" applyAlignment="1">
      <alignment wrapText="1"/>
    </xf>
    <xf numFmtId="0" fontId="5" fillId="0" borderId="40" xfId="0" applyFont="1" applyBorder="1" applyAlignment="1">
      <alignment horizontal="center" vertical="center"/>
    </xf>
    <xf numFmtId="0" fontId="5" fillId="0" borderId="19" xfId="0" applyFont="1" applyBorder="1" applyAlignment="1">
      <alignment horizontal="left" vertical="top" wrapText="1"/>
    </xf>
    <xf numFmtId="0" fontId="5" fillId="0" borderId="22" xfId="0" applyFont="1" applyBorder="1" applyAlignment="1">
      <alignment vertical="top" wrapText="1"/>
    </xf>
    <xf numFmtId="0" fontId="6" fillId="0" borderId="22" xfId="0" applyFont="1" applyBorder="1" applyAlignment="1">
      <alignment vertical="center" wrapText="1"/>
    </xf>
    <xf numFmtId="0" fontId="5" fillId="2" borderId="64" xfId="0" applyFont="1" applyFill="1" applyBorder="1" applyAlignment="1">
      <alignment wrapText="1"/>
    </xf>
    <xf numFmtId="0" fontId="5" fillId="2" borderId="19" xfId="0" applyFont="1" applyFill="1" applyBorder="1" applyAlignment="1">
      <alignment wrapText="1"/>
    </xf>
    <xf numFmtId="0" fontId="26" fillId="0" borderId="19" xfId="0" applyFont="1" applyBorder="1" applyAlignment="1">
      <alignment wrapText="1"/>
    </xf>
    <xf numFmtId="0" fontId="32" fillId="0" borderId="19" xfId="0" applyFont="1" applyBorder="1" applyAlignment="1">
      <alignment vertical="center" wrapText="1"/>
    </xf>
    <xf numFmtId="0" fontId="12" fillId="3" borderId="17" xfId="1" applyFont="1" applyFill="1" applyBorder="1" applyAlignment="1">
      <alignment horizontal="center" vertical="center" wrapText="1"/>
    </xf>
    <xf numFmtId="0" fontId="9" fillId="2" borderId="40" xfId="0" applyFont="1" applyFill="1" applyBorder="1" applyAlignment="1">
      <alignment horizontal="center" vertical="center"/>
    </xf>
    <xf numFmtId="0" fontId="6" fillId="5" borderId="39" xfId="0" applyFont="1" applyFill="1" applyBorder="1" applyAlignment="1">
      <alignment horizontal="center" vertical="center"/>
    </xf>
    <xf numFmtId="0" fontId="5" fillId="2" borderId="65" xfId="0" applyFont="1" applyFill="1" applyBorder="1" applyAlignment="1">
      <alignment vertical="center" wrapText="1"/>
    </xf>
    <xf numFmtId="9" fontId="5" fillId="2" borderId="39" xfId="0" applyNumberFormat="1" applyFont="1" applyFill="1" applyBorder="1" applyAlignment="1">
      <alignment horizontal="center" vertical="center"/>
    </xf>
    <xf numFmtId="0" fontId="5" fillId="2" borderId="21" xfId="0" applyFont="1" applyFill="1" applyBorder="1" applyAlignment="1">
      <alignment vertical="center" wrapText="1"/>
    </xf>
    <xf numFmtId="0" fontId="6" fillId="5" borderId="57" xfId="0" applyFont="1" applyFill="1" applyBorder="1" applyAlignment="1">
      <alignment vertical="center" wrapText="1"/>
    </xf>
    <xf numFmtId="0" fontId="8" fillId="3" borderId="40" xfId="1" applyFont="1" applyFill="1" applyBorder="1" applyAlignment="1">
      <alignment horizontal="center" vertical="center" wrapText="1"/>
    </xf>
    <xf numFmtId="0" fontId="7" fillId="3" borderId="24" xfId="0" applyFont="1" applyFill="1" applyBorder="1" applyAlignment="1">
      <alignment horizontal="center" vertical="center"/>
    </xf>
    <xf numFmtId="9" fontId="22" fillId="9" borderId="9" xfId="2" applyFont="1" applyFill="1" applyBorder="1" applyAlignment="1" applyProtection="1">
      <alignment horizontal="center" vertical="center" wrapText="1"/>
    </xf>
    <xf numFmtId="0" fontId="5" fillId="3" borderId="17" xfId="0" applyFont="1" applyFill="1" applyBorder="1" applyAlignment="1">
      <alignment horizontal="center" vertical="center" wrapText="1"/>
    </xf>
    <xf numFmtId="0" fontId="3" fillId="2" borderId="58" xfId="0" applyFont="1" applyFill="1" applyBorder="1" applyAlignment="1">
      <alignment horizontal="center" vertical="center"/>
    </xf>
    <xf numFmtId="0" fontId="5" fillId="2" borderId="56" xfId="0" applyFont="1" applyFill="1" applyBorder="1" applyAlignment="1">
      <alignment horizontal="left" vertical="center" wrapText="1"/>
    </xf>
    <xf numFmtId="9" fontId="3" fillId="2" borderId="58" xfId="0" applyNumberFormat="1" applyFont="1" applyFill="1" applyBorder="1" applyAlignment="1">
      <alignment horizontal="center" vertical="center"/>
    </xf>
    <xf numFmtId="0" fontId="5" fillId="2" borderId="56" xfId="0" applyFont="1" applyFill="1" applyBorder="1" applyAlignment="1">
      <alignment vertical="center" wrapText="1"/>
    </xf>
    <xf numFmtId="9" fontId="5" fillId="2" borderId="58" xfId="2" applyFont="1" applyFill="1" applyBorder="1" applyAlignment="1" applyProtection="1">
      <alignment horizontal="center" vertical="top" wrapText="1"/>
    </xf>
    <xf numFmtId="0" fontId="5" fillId="2" borderId="56" xfId="0" applyFont="1" applyFill="1" applyBorder="1" applyAlignment="1">
      <alignment horizontal="left" vertical="top" wrapText="1"/>
    </xf>
    <xf numFmtId="0" fontId="3" fillId="2" borderId="40" xfId="0" applyFont="1" applyFill="1" applyBorder="1" applyAlignment="1">
      <alignment horizontal="center" vertical="center"/>
    </xf>
    <xf numFmtId="9" fontId="3" fillId="2" borderId="36" xfId="0" applyNumberFormat="1" applyFont="1" applyFill="1" applyBorder="1" applyAlignment="1">
      <alignment horizontal="center" vertical="center"/>
    </xf>
    <xf numFmtId="9" fontId="5" fillId="2" borderId="40" xfId="2" applyFont="1" applyFill="1" applyBorder="1" applyAlignment="1" applyProtection="1">
      <alignment horizontal="center" vertical="top" wrapText="1"/>
    </xf>
    <xf numFmtId="0" fontId="28" fillId="2" borderId="40" xfId="0" applyFont="1" applyFill="1" applyBorder="1" applyAlignment="1">
      <alignment horizontal="center" vertical="center"/>
    </xf>
    <xf numFmtId="0" fontId="3" fillId="2" borderId="22" xfId="0" applyFont="1" applyFill="1" applyBorder="1" applyAlignment="1">
      <alignment horizontal="left" vertical="top" wrapText="1"/>
    </xf>
    <xf numFmtId="0" fontId="6" fillId="2" borderId="22" xfId="0" applyFont="1" applyFill="1" applyBorder="1" applyAlignment="1">
      <alignment horizontal="left" vertical="top" wrapText="1"/>
    </xf>
    <xf numFmtId="10" fontId="5" fillId="2" borderId="40" xfId="2" applyNumberFormat="1" applyFont="1" applyFill="1" applyBorder="1" applyAlignment="1" applyProtection="1">
      <alignment horizontal="center" vertical="top" wrapText="1"/>
    </xf>
    <xf numFmtId="0" fontId="5" fillId="2" borderId="22" xfId="0" applyFont="1" applyFill="1" applyBorder="1" applyAlignment="1">
      <alignment horizontal="left" vertical="center" wrapText="1"/>
    </xf>
    <xf numFmtId="0" fontId="5" fillId="0" borderId="22" xfId="0" applyFont="1" applyBorder="1" applyAlignment="1">
      <alignment vertical="center" wrapText="1"/>
    </xf>
    <xf numFmtId="9" fontId="3" fillId="2" borderId="40" xfId="0" applyNumberFormat="1" applyFont="1" applyFill="1" applyBorder="1" applyAlignment="1">
      <alignment horizontal="center" vertical="center"/>
    </xf>
    <xf numFmtId="0" fontId="5" fillId="0" borderId="22" xfId="0" applyFont="1" applyBorder="1" applyAlignment="1">
      <alignment wrapText="1"/>
    </xf>
    <xf numFmtId="0" fontId="5" fillId="0" borderId="22" xfId="0" applyFont="1" applyBorder="1" applyAlignment="1">
      <alignment horizontal="left" vertical="center" wrapText="1"/>
    </xf>
    <xf numFmtId="0" fontId="3" fillId="2" borderId="22" xfId="0" applyFont="1" applyFill="1" applyBorder="1" applyAlignment="1">
      <alignment vertical="center" wrapText="1"/>
    </xf>
    <xf numFmtId="0" fontId="3" fillId="2" borderId="22" xfId="0" applyFont="1" applyFill="1" applyBorder="1" applyAlignment="1">
      <alignment horizontal="left" vertical="center" wrapText="1"/>
    </xf>
    <xf numFmtId="0" fontId="0" fillId="0" borderId="0" xfId="0" applyAlignment="1">
      <alignment vertical="center" wrapText="1"/>
    </xf>
    <xf numFmtId="0" fontId="8" fillId="3" borderId="17" xfId="0" applyFont="1" applyFill="1" applyBorder="1" applyAlignment="1">
      <alignment horizontal="center" vertical="center" wrapText="1"/>
    </xf>
    <xf numFmtId="0" fontId="3" fillId="2" borderId="39" xfId="0" applyFont="1" applyFill="1" applyBorder="1" applyAlignment="1">
      <alignment horizontal="center" vertical="center"/>
    </xf>
    <xf numFmtId="0" fontId="5" fillId="2" borderId="21" xfId="0" applyFont="1" applyFill="1" applyBorder="1" applyAlignment="1">
      <alignment horizontal="left" vertical="center" wrapText="1"/>
    </xf>
    <xf numFmtId="9" fontId="3" fillId="2" borderId="39" xfId="0" applyNumberFormat="1" applyFont="1" applyFill="1" applyBorder="1" applyAlignment="1">
      <alignment horizontal="center" vertical="center"/>
    </xf>
    <xf numFmtId="9" fontId="5" fillId="2" borderId="39" xfId="2" applyFont="1" applyFill="1" applyBorder="1" applyAlignment="1" applyProtection="1">
      <alignment horizontal="center" vertical="top" wrapText="1"/>
    </xf>
    <xf numFmtId="0" fontId="5" fillId="2" borderId="21" xfId="0" applyFont="1" applyFill="1" applyBorder="1" applyAlignment="1">
      <alignment horizontal="left" vertical="top" wrapText="1"/>
    </xf>
    <xf numFmtId="0" fontId="7" fillId="3" borderId="1" xfId="0" applyFont="1" applyFill="1" applyBorder="1" applyAlignment="1">
      <alignment horizontal="center" vertical="center"/>
    </xf>
    <xf numFmtId="0" fontId="23" fillId="2" borderId="14" xfId="0" applyFont="1" applyFill="1" applyBorder="1" applyAlignment="1">
      <alignment horizontal="center" vertical="center" wrapText="1"/>
    </xf>
    <xf numFmtId="9" fontId="22" fillId="9" borderId="61" xfId="2" applyFont="1" applyFill="1" applyBorder="1" applyAlignment="1" applyProtection="1">
      <alignment horizontal="center" vertical="center" wrapText="1"/>
    </xf>
    <xf numFmtId="0" fontId="9" fillId="2" borderId="37" xfId="0" applyFont="1" applyFill="1" applyBorder="1" applyAlignment="1">
      <alignment horizontal="left" vertical="center" wrapText="1"/>
    </xf>
    <xf numFmtId="14" fontId="9" fillId="2" borderId="38" xfId="0" applyNumberFormat="1" applyFont="1" applyFill="1" applyBorder="1" applyAlignment="1">
      <alignment horizontal="center" vertical="center" wrapText="1"/>
    </xf>
    <xf numFmtId="0" fontId="5" fillId="2" borderId="38" xfId="0" applyFont="1" applyFill="1" applyBorder="1" applyAlignment="1">
      <alignment horizontal="center" vertical="center" wrapText="1"/>
    </xf>
    <xf numFmtId="9" fontId="5" fillId="2" borderId="60" xfId="2" applyFont="1" applyFill="1" applyBorder="1" applyAlignment="1" applyProtection="1">
      <alignment horizontal="center" vertical="center"/>
    </xf>
    <xf numFmtId="9" fontId="5" fillId="2" borderId="51" xfId="2" applyFont="1" applyFill="1" applyBorder="1" applyAlignment="1" applyProtection="1">
      <alignment horizontal="center" vertical="center"/>
    </xf>
    <xf numFmtId="0" fontId="9" fillId="6" borderId="19" xfId="0" applyFont="1" applyFill="1" applyBorder="1" applyAlignment="1">
      <alignment horizontal="left" vertical="center" wrapText="1"/>
    </xf>
    <xf numFmtId="0" fontId="5" fillId="2" borderId="38" xfId="0" applyFont="1" applyFill="1" applyBorder="1" applyAlignment="1">
      <alignment horizontal="left" vertical="center" wrapText="1"/>
    </xf>
    <xf numFmtId="0" fontId="7" fillId="3" borderId="40" xfId="0" applyFont="1" applyFill="1" applyBorder="1" applyAlignment="1">
      <alignment horizontal="center" vertical="center" wrapText="1"/>
    </xf>
    <xf numFmtId="0" fontId="9" fillId="6" borderId="19" xfId="0" applyFont="1" applyFill="1" applyBorder="1" applyAlignment="1">
      <alignment horizontal="center" vertical="center" wrapText="1"/>
    </xf>
    <xf numFmtId="14" fontId="9" fillId="6" borderId="22" xfId="0" applyNumberFormat="1" applyFont="1" applyFill="1" applyBorder="1" applyAlignment="1">
      <alignment horizontal="center" vertical="center" wrapText="1"/>
    </xf>
    <xf numFmtId="0" fontId="12" fillId="3" borderId="40" xfId="0" applyFont="1" applyFill="1" applyBorder="1" applyAlignment="1">
      <alignment horizontal="center" vertical="center" wrapText="1"/>
    </xf>
    <xf numFmtId="0" fontId="9" fillId="0" borderId="19" xfId="0" applyFont="1" applyBorder="1" applyAlignment="1">
      <alignment horizontal="left" vertical="center" wrapText="1"/>
    </xf>
    <xf numFmtId="0" fontId="9" fillId="0" borderId="19" xfId="0" applyFont="1" applyBorder="1" applyAlignment="1">
      <alignment horizontal="center" vertical="center" wrapText="1"/>
    </xf>
    <xf numFmtId="14" fontId="9" fillId="0" borderId="22" xfId="0" applyNumberFormat="1" applyFont="1" applyBorder="1" applyAlignment="1">
      <alignment horizontal="center" vertical="center" wrapText="1"/>
    </xf>
    <xf numFmtId="0" fontId="29" fillId="2" borderId="40" xfId="0" applyFont="1" applyFill="1" applyBorder="1" applyAlignment="1">
      <alignment horizontal="center" vertical="center"/>
    </xf>
    <xf numFmtId="0" fontId="6" fillId="2" borderId="40" xfId="0" applyFont="1" applyFill="1" applyBorder="1" applyAlignment="1">
      <alignment horizontal="center" vertical="center"/>
    </xf>
    <xf numFmtId="0" fontId="6" fillId="2" borderId="22" xfId="0" applyFont="1" applyFill="1" applyBorder="1" applyAlignment="1">
      <alignment vertical="center" wrapText="1"/>
    </xf>
    <xf numFmtId="9" fontId="5" fillId="2" borderId="0" xfId="2" applyFont="1" applyFill="1" applyAlignment="1" applyProtection="1">
      <alignment horizontal="center" vertical="center"/>
    </xf>
    <xf numFmtId="0" fontId="5" fillId="2" borderId="40" xfId="0" applyFont="1" applyFill="1" applyBorder="1" applyAlignment="1">
      <alignment horizontal="center" vertical="center" wrapText="1"/>
    </xf>
    <xf numFmtId="0" fontId="7" fillId="3" borderId="39" xfId="0" applyFont="1" applyFill="1" applyBorder="1" applyAlignment="1">
      <alignment horizontal="center" vertical="center" wrapText="1"/>
    </xf>
    <xf numFmtId="0" fontId="9" fillId="0" borderId="20" xfId="0" applyFont="1" applyBorder="1" applyAlignment="1">
      <alignment horizontal="left" vertical="center" wrapText="1"/>
    </xf>
    <xf numFmtId="0" fontId="9" fillId="0" borderId="20" xfId="0" applyFont="1" applyBorder="1" applyAlignment="1">
      <alignment horizontal="center" vertical="center" wrapText="1"/>
    </xf>
    <xf numFmtId="14" fontId="9" fillId="0" borderId="21" xfId="0" applyNumberFormat="1" applyFont="1" applyBorder="1" applyAlignment="1">
      <alignment horizontal="center" vertical="center" wrapText="1"/>
    </xf>
    <xf numFmtId="9" fontId="5" fillId="2" borderId="57" xfId="2" applyFont="1" applyFill="1" applyBorder="1" applyAlignment="1" applyProtection="1">
      <alignment horizontal="center" vertical="center"/>
    </xf>
    <xf numFmtId="9" fontId="5" fillId="0" borderId="40" xfId="0" applyNumberFormat="1" applyFont="1" applyBorder="1" applyAlignment="1" applyProtection="1">
      <alignment horizontal="center" vertical="center"/>
      <protection locked="0"/>
    </xf>
    <xf numFmtId="0" fontId="37" fillId="0" borderId="0" xfId="0" applyFont="1" applyAlignment="1" applyProtection="1">
      <alignment wrapText="1"/>
      <protection locked="0"/>
    </xf>
    <xf numFmtId="0" fontId="5" fillId="2" borderId="19" xfId="0" applyFont="1" applyFill="1" applyBorder="1" applyAlignment="1" applyProtection="1">
      <alignment horizontal="left" vertical="center" wrapText="1"/>
      <protection locked="0"/>
    </xf>
    <xf numFmtId="0" fontId="5" fillId="2" borderId="22" xfId="0" applyFont="1" applyFill="1" applyBorder="1" applyAlignment="1" applyProtection="1">
      <alignment horizontal="left" vertical="top" wrapText="1"/>
      <protection locked="0"/>
    </xf>
    <xf numFmtId="0" fontId="33" fillId="0" borderId="22" xfId="0" applyFont="1" applyBorder="1" applyAlignment="1" applyProtection="1">
      <alignment vertical="top" wrapText="1"/>
      <protection locked="0"/>
    </xf>
    <xf numFmtId="10" fontId="5" fillId="0" borderId="40" xfId="0" applyNumberFormat="1" applyFont="1" applyBorder="1" applyAlignment="1" applyProtection="1">
      <alignment horizontal="center" vertical="center"/>
      <protection locked="0"/>
    </xf>
    <xf numFmtId="0" fontId="5" fillId="0" borderId="19" xfId="0" applyFont="1" applyBorder="1" applyAlignment="1" applyProtection="1">
      <alignment horizontal="center" vertical="center"/>
      <protection locked="0"/>
    </xf>
    <xf numFmtId="0" fontId="5" fillId="0" borderId="19" xfId="0" applyFont="1" applyBorder="1" applyAlignment="1" applyProtection="1">
      <alignment vertical="top" wrapText="1"/>
      <protection locked="0"/>
    </xf>
    <xf numFmtId="0" fontId="5" fillId="0" borderId="19" xfId="0" applyFont="1" applyBorder="1" applyAlignment="1" applyProtection="1">
      <alignment vertical="center" wrapText="1"/>
      <protection locked="0"/>
    </xf>
    <xf numFmtId="0" fontId="5" fillId="2" borderId="38" xfId="0" applyFont="1" applyFill="1" applyBorder="1" applyAlignment="1" applyProtection="1">
      <alignment horizontal="center" vertical="center" wrapText="1"/>
      <protection locked="0"/>
    </xf>
    <xf numFmtId="0" fontId="5" fillId="0" borderId="19" xfId="0" applyFont="1" applyBorder="1" applyAlignment="1" applyProtection="1">
      <alignment wrapText="1"/>
      <protection locked="0"/>
    </xf>
    <xf numFmtId="9" fontId="5" fillId="0" borderId="19" xfId="0" applyNumberFormat="1" applyFont="1" applyBorder="1" applyAlignment="1" applyProtection="1">
      <alignment horizontal="center" vertical="center"/>
      <protection locked="0"/>
    </xf>
    <xf numFmtId="0" fontId="33" fillId="2" borderId="22" xfId="0" applyFont="1" applyFill="1" applyBorder="1" applyAlignment="1" applyProtection="1">
      <alignment horizontal="left" vertical="center" wrapText="1"/>
      <protection locked="0"/>
    </xf>
    <xf numFmtId="0" fontId="33" fillId="2" borderId="22" xfId="0" applyFont="1" applyFill="1" applyBorder="1" applyAlignment="1" applyProtection="1">
      <alignment vertical="center" wrapText="1"/>
      <protection locked="0"/>
    </xf>
    <xf numFmtId="0" fontId="33" fillId="0" borderId="22" xfId="0" applyFont="1" applyBorder="1" applyAlignment="1" applyProtection="1">
      <alignment vertical="center" wrapText="1"/>
      <protection locked="0"/>
    </xf>
    <xf numFmtId="9" fontId="5" fillId="0" borderId="0" xfId="0" applyNumberFormat="1" applyFont="1" applyProtection="1">
      <protection locked="0"/>
    </xf>
    <xf numFmtId="0" fontId="5" fillId="0" borderId="76" xfId="0" applyFont="1" applyBorder="1" applyAlignment="1" applyProtection="1">
      <alignment vertical="top" wrapText="1"/>
      <protection locked="0"/>
    </xf>
    <xf numFmtId="0" fontId="6" fillId="0" borderId="76" xfId="0" applyFont="1" applyBorder="1" applyAlignment="1">
      <alignment vertical="center" wrapText="1"/>
    </xf>
    <xf numFmtId="10" fontId="6" fillId="0" borderId="15" xfId="0" applyNumberFormat="1" applyFont="1" applyBorder="1" applyAlignment="1">
      <alignment horizontal="center" vertical="center"/>
    </xf>
    <xf numFmtId="9" fontId="38" fillId="2" borderId="0" xfId="0" applyNumberFormat="1" applyFont="1" applyFill="1" applyAlignment="1" applyProtection="1">
      <alignment horizontal="center"/>
      <protection locked="0"/>
    </xf>
    <xf numFmtId="0" fontId="29" fillId="0" borderId="22" xfId="0" applyFont="1" applyBorder="1" applyAlignment="1" applyProtection="1">
      <alignment horizontal="center" vertical="center" wrapText="1"/>
      <protection locked="0"/>
    </xf>
    <xf numFmtId="9" fontId="38" fillId="2" borderId="0" xfId="0" applyNumberFormat="1" applyFont="1" applyFill="1" applyAlignment="1" applyProtection="1">
      <alignment horizontal="center" vertical="center"/>
      <protection locked="0"/>
    </xf>
    <xf numFmtId="0" fontId="6" fillId="0" borderId="22" xfId="0" applyFont="1" applyBorder="1" applyAlignment="1" applyProtection="1">
      <alignment vertical="top" wrapText="1"/>
      <protection locked="0"/>
    </xf>
    <xf numFmtId="0" fontId="9" fillId="0" borderId="16" xfId="0" applyFont="1" applyBorder="1" applyAlignment="1">
      <alignment vertical="center" wrapText="1"/>
    </xf>
    <xf numFmtId="0" fontId="9" fillId="2" borderId="16" xfId="0" applyFont="1" applyFill="1" applyBorder="1" applyAlignment="1">
      <alignment horizontal="center" vertical="center" wrapText="1"/>
    </xf>
    <xf numFmtId="14" fontId="9" fillId="2" borderId="16" xfId="0" applyNumberFormat="1" applyFont="1" applyFill="1" applyBorder="1" applyAlignment="1">
      <alignment horizontal="center" vertical="center" wrapText="1"/>
    </xf>
    <xf numFmtId="0" fontId="3" fillId="2" borderId="82" xfId="0" applyFont="1" applyFill="1" applyBorder="1" applyAlignment="1">
      <alignment horizontal="center" vertical="center"/>
    </xf>
    <xf numFmtId="0" fontId="3" fillId="2" borderId="83" xfId="0" applyFont="1" applyFill="1" applyBorder="1" applyAlignment="1">
      <alignment vertical="center" wrapText="1"/>
    </xf>
    <xf numFmtId="9" fontId="3" fillId="2" borderId="82" xfId="0" applyNumberFormat="1" applyFont="1" applyFill="1" applyBorder="1" applyAlignment="1">
      <alignment horizontal="center" vertical="center"/>
    </xf>
    <xf numFmtId="0" fontId="5" fillId="2" borderId="83" xfId="0" applyFont="1" applyFill="1" applyBorder="1" applyAlignment="1">
      <alignment vertical="center" wrapText="1"/>
    </xf>
    <xf numFmtId="9" fontId="5" fillId="2" borderId="82" xfId="0" applyNumberFormat="1" applyFont="1" applyFill="1" applyBorder="1" applyAlignment="1">
      <alignment horizontal="center" vertical="center"/>
    </xf>
    <xf numFmtId="10" fontId="3" fillId="2" borderId="82" xfId="0" applyNumberFormat="1" applyFont="1" applyFill="1" applyBorder="1" applyAlignment="1">
      <alignment horizontal="center" vertical="center"/>
    </xf>
    <xf numFmtId="0" fontId="3" fillId="2" borderId="83" xfId="0" applyFont="1" applyFill="1" applyBorder="1" applyAlignment="1">
      <alignment horizontal="left" vertical="top" wrapText="1"/>
    </xf>
    <xf numFmtId="9" fontId="5" fillId="2" borderId="82" xfId="2" applyFont="1" applyFill="1" applyBorder="1" applyAlignment="1" applyProtection="1">
      <alignment horizontal="center" vertical="top" wrapText="1"/>
    </xf>
    <xf numFmtId="0" fontId="5" fillId="2" borderId="83" xfId="0" applyFont="1" applyFill="1" applyBorder="1" applyAlignment="1">
      <alignment horizontal="left" vertical="top" wrapText="1"/>
    </xf>
    <xf numFmtId="0" fontId="5" fillId="0" borderId="82" xfId="0" applyFont="1" applyBorder="1" applyAlignment="1" applyProtection="1">
      <alignment horizontal="center" vertical="center"/>
      <protection locked="0"/>
    </xf>
    <xf numFmtId="0" fontId="5" fillId="0" borderId="83" xfId="0" applyFont="1" applyBorder="1" applyAlignment="1" applyProtection="1">
      <alignment vertical="top" wrapText="1"/>
      <protection locked="0"/>
    </xf>
    <xf numFmtId="9" fontId="5" fillId="0" borderId="1" xfId="0" applyNumberFormat="1" applyFont="1" applyBorder="1" applyAlignment="1" applyProtection="1">
      <alignment horizontal="center" vertical="center"/>
      <protection locked="0"/>
    </xf>
    <xf numFmtId="0" fontId="5" fillId="0" borderId="16" xfId="0" applyFont="1" applyBorder="1" applyAlignment="1" applyProtection="1">
      <alignment vertical="center" wrapText="1"/>
      <protection locked="0"/>
    </xf>
    <xf numFmtId="0" fontId="3" fillId="2" borderId="36" xfId="0" applyFont="1" applyFill="1" applyBorder="1" applyAlignment="1">
      <alignment horizontal="center" vertical="center"/>
    </xf>
    <xf numFmtId="0" fontId="3" fillId="2" borderId="38" xfId="0" applyFont="1" applyFill="1" applyBorder="1" applyAlignment="1">
      <alignment vertical="center" wrapText="1"/>
    </xf>
    <xf numFmtId="9" fontId="5" fillId="2" borderId="36" xfId="2" applyFont="1" applyFill="1" applyBorder="1" applyAlignment="1" applyProtection="1">
      <alignment horizontal="center" vertical="top" wrapText="1"/>
    </xf>
    <xf numFmtId="9" fontId="5" fillId="0" borderId="39" xfId="0" applyNumberFormat="1" applyFont="1" applyBorder="1" applyAlignment="1" applyProtection="1">
      <alignment horizontal="center" vertical="center"/>
      <protection locked="0"/>
    </xf>
    <xf numFmtId="9" fontId="23" fillId="2" borderId="0" xfId="0" applyNumberFormat="1" applyFont="1" applyFill="1" applyAlignment="1" applyProtection="1">
      <alignment horizontal="center"/>
      <protection locked="0"/>
    </xf>
    <xf numFmtId="0" fontId="6" fillId="0" borderId="21" xfId="0" applyFont="1" applyBorder="1" applyAlignment="1" applyProtection="1">
      <alignment horizontal="left" vertical="center" wrapText="1"/>
      <protection locked="0"/>
    </xf>
    <xf numFmtId="9" fontId="5" fillId="2" borderId="0" xfId="0" applyNumberFormat="1" applyFont="1" applyFill="1" applyProtection="1">
      <protection locked="0"/>
    </xf>
    <xf numFmtId="0" fontId="5" fillId="0" borderId="19" xfId="0" applyFont="1" applyBorder="1" applyAlignment="1" applyProtection="1">
      <alignment horizontal="left" vertical="center" wrapText="1"/>
      <protection locked="0"/>
    </xf>
    <xf numFmtId="0" fontId="37" fillId="0" borderId="0" xfId="0" applyFont="1" applyAlignment="1" applyProtection="1">
      <alignment vertical="center" wrapText="1"/>
      <protection locked="0"/>
    </xf>
    <xf numFmtId="0" fontId="5" fillId="0" borderId="38" xfId="0" applyFont="1" applyBorder="1" applyAlignment="1" applyProtection="1">
      <alignment horizontal="justify" vertical="center" wrapText="1"/>
      <protection locked="0"/>
    </xf>
    <xf numFmtId="0" fontId="5" fillId="0" borderId="22" xfId="0" applyFont="1" applyBorder="1" applyAlignment="1" applyProtection="1">
      <alignment horizontal="justify" vertical="center" wrapText="1"/>
      <protection locked="0"/>
    </xf>
    <xf numFmtId="0" fontId="5" fillId="0" borderId="19" xfId="0" applyFont="1" applyBorder="1" applyAlignment="1" applyProtection="1">
      <alignment horizontal="justify" vertical="center" wrapText="1"/>
      <protection locked="0"/>
    </xf>
    <xf numFmtId="9" fontId="38" fillId="0" borderId="0" xfId="0" applyNumberFormat="1" applyFont="1" applyAlignment="1" applyProtection="1">
      <alignment horizontal="center" vertical="center"/>
      <protection locked="0"/>
    </xf>
    <xf numFmtId="0" fontId="5" fillId="2" borderId="0" xfId="0" applyFont="1" applyFill="1" applyAlignment="1" applyProtection="1">
      <alignment horizontal="justify" vertical="center"/>
      <protection locked="0"/>
    </xf>
    <xf numFmtId="0" fontId="23" fillId="9" borderId="75" xfId="0" applyFont="1" applyFill="1" applyBorder="1" applyAlignment="1" applyProtection="1">
      <alignment horizontal="justify" vertical="center" wrapText="1"/>
      <protection locked="0"/>
    </xf>
    <xf numFmtId="0" fontId="5" fillId="0" borderId="21" xfId="0" applyFont="1" applyBorder="1" applyAlignment="1" applyProtection="1">
      <alignment horizontal="justify" vertical="center" wrapText="1"/>
      <protection locked="0"/>
    </xf>
    <xf numFmtId="0" fontId="23" fillId="0" borderId="75" xfId="0" applyFont="1" applyBorder="1" applyAlignment="1" applyProtection="1">
      <alignment horizontal="justify" vertical="center" wrapText="1"/>
      <protection locked="0"/>
    </xf>
    <xf numFmtId="0" fontId="5" fillId="0" borderId="76" xfId="0" applyFont="1" applyBorder="1" applyAlignment="1" applyProtection="1">
      <alignment horizontal="justify" vertical="center" wrapText="1"/>
      <protection locked="0"/>
    </xf>
    <xf numFmtId="0" fontId="5" fillId="2" borderId="22" xfId="0" applyFont="1" applyFill="1" applyBorder="1" applyAlignment="1" applyProtection="1">
      <alignment horizontal="justify" vertical="center" wrapText="1"/>
      <protection locked="0"/>
    </xf>
    <xf numFmtId="0" fontId="5" fillId="2" borderId="21" xfId="0" applyFont="1" applyFill="1" applyBorder="1" applyAlignment="1" applyProtection="1">
      <alignment horizontal="justify" vertical="center" wrapText="1"/>
      <protection locked="0"/>
    </xf>
    <xf numFmtId="9" fontId="39" fillId="2" borderId="0" xfId="0" applyNumberFormat="1" applyFont="1" applyFill="1" applyAlignment="1" applyProtection="1">
      <alignment horizontal="center" vertical="center"/>
      <protection locked="0"/>
    </xf>
    <xf numFmtId="0" fontId="5" fillId="0" borderId="19" xfId="0" applyFont="1" applyBorder="1" applyAlignment="1">
      <alignment horizontal="justify" vertical="center" wrapText="1"/>
    </xf>
    <xf numFmtId="0" fontId="5" fillId="0" borderId="83" xfId="0" applyFont="1" applyBorder="1" applyAlignment="1" applyProtection="1">
      <alignment horizontal="justify" vertical="center" wrapText="1"/>
      <protection locked="0"/>
    </xf>
    <xf numFmtId="0" fontId="19" fillId="10" borderId="72" xfId="1" applyFont="1" applyFill="1" applyBorder="1" applyAlignment="1" applyProtection="1">
      <alignment horizontal="center" vertical="center" wrapText="1"/>
      <protection locked="0"/>
    </xf>
    <xf numFmtId="0" fontId="21" fillId="10" borderId="73" xfId="1" applyFont="1" applyFill="1" applyBorder="1" applyAlignment="1" applyProtection="1">
      <alignment horizontal="center" vertical="center" wrapText="1"/>
      <protection locked="0"/>
    </xf>
    <xf numFmtId="0" fontId="19" fillId="9" borderId="70" xfId="1" applyFont="1" applyFill="1" applyBorder="1" applyAlignment="1" applyProtection="1">
      <alignment horizontal="center" vertical="center" wrapText="1"/>
      <protection locked="0"/>
    </xf>
    <xf numFmtId="0" fontId="21" fillId="9" borderId="48" xfId="1" applyFont="1" applyFill="1" applyBorder="1" applyAlignment="1" applyProtection="1">
      <alignment horizontal="center" vertical="center" wrapText="1"/>
      <protection locked="0"/>
    </xf>
    <xf numFmtId="0" fontId="15" fillId="0" borderId="45" xfId="0" applyFont="1" applyBorder="1" applyAlignment="1" applyProtection="1">
      <alignment horizontal="justify" vertical="center" wrapText="1"/>
      <protection locked="0"/>
    </xf>
    <xf numFmtId="0" fontId="15" fillId="0" borderId="46" xfId="0" applyFont="1" applyBorder="1" applyAlignment="1" applyProtection="1">
      <alignment horizontal="justify" vertical="center" wrapText="1"/>
      <protection locked="0"/>
    </xf>
    <xf numFmtId="0" fontId="15" fillId="0" borderId="41" xfId="0" applyFont="1" applyBorder="1" applyAlignment="1" applyProtection="1">
      <alignment horizontal="justify" vertical="center" wrapText="1"/>
      <protection locked="0"/>
    </xf>
    <xf numFmtId="0" fontId="19" fillId="8" borderId="47" xfId="1" applyFont="1" applyFill="1" applyBorder="1" applyAlignment="1">
      <alignment horizontal="center" vertical="center" wrapText="1"/>
    </xf>
    <xf numFmtId="0" fontId="21" fillId="8" borderId="47" xfId="1" applyFont="1" applyFill="1" applyBorder="1" applyAlignment="1">
      <alignment horizontal="center" vertical="center" wrapText="1"/>
    </xf>
    <xf numFmtId="0" fontId="19" fillId="9" borderId="47" xfId="1" applyFont="1" applyFill="1" applyBorder="1" applyAlignment="1">
      <alignment horizontal="center" vertical="center" wrapText="1"/>
    </xf>
    <xf numFmtId="0" fontId="21" fillId="9" borderId="68" xfId="1" applyFont="1" applyFill="1" applyBorder="1" applyAlignment="1">
      <alignment horizontal="center" vertical="center" wrapText="1"/>
    </xf>
    <xf numFmtId="0" fontId="21" fillId="9" borderId="48" xfId="1" applyFont="1" applyFill="1" applyBorder="1" applyAlignment="1">
      <alignment horizontal="center" vertical="center" wrapText="1"/>
    </xf>
    <xf numFmtId="0" fontId="7" fillId="2" borderId="1" xfId="0" applyFont="1" applyFill="1" applyBorder="1" applyAlignment="1" applyProtection="1">
      <alignment horizontal="center" vertical="center"/>
      <protection locked="0"/>
    </xf>
    <xf numFmtId="0" fontId="7" fillId="2" borderId="2" xfId="0" applyFont="1" applyFill="1" applyBorder="1" applyAlignment="1" applyProtection="1">
      <alignment horizontal="center" vertical="center"/>
      <protection locked="0"/>
    </xf>
    <xf numFmtId="0" fontId="7" fillId="2" borderId="3" xfId="0" applyFont="1" applyFill="1" applyBorder="1" applyAlignment="1" applyProtection="1">
      <alignment horizontal="center" vertical="center"/>
      <protection locked="0"/>
    </xf>
    <xf numFmtId="0" fontId="7" fillId="2" borderId="4" xfId="0" applyFont="1" applyFill="1" applyBorder="1" applyAlignment="1" applyProtection="1">
      <alignment horizontal="center" vertical="center"/>
      <protection locked="0"/>
    </xf>
    <xf numFmtId="0" fontId="7" fillId="2" borderId="0" xfId="0" applyFont="1" applyFill="1" applyAlignment="1" applyProtection="1">
      <alignment horizontal="center" vertical="center"/>
      <protection locked="0"/>
    </xf>
    <xf numFmtId="0" fontId="7" fillId="2" borderId="5" xfId="0" applyFont="1" applyFill="1" applyBorder="1" applyAlignment="1" applyProtection="1">
      <alignment horizontal="center" vertical="center"/>
      <protection locked="0"/>
    </xf>
    <xf numFmtId="0" fontId="7" fillId="2" borderId="6" xfId="0" applyFont="1" applyFill="1" applyBorder="1" applyAlignment="1" applyProtection="1">
      <alignment horizontal="center" vertical="center"/>
      <protection locked="0"/>
    </xf>
    <xf numFmtId="0" fontId="7" fillId="2" borderId="7" xfId="0" applyFont="1" applyFill="1" applyBorder="1" applyAlignment="1" applyProtection="1">
      <alignment horizontal="center" vertical="center"/>
      <protection locked="0"/>
    </xf>
    <xf numFmtId="0" fontId="7" fillId="2" borderId="8" xfId="0" applyFont="1" applyFill="1" applyBorder="1" applyAlignment="1" applyProtection="1">
      <alignment horizontal="center" vertical="center"/>
      <protection locked="0"/>
    </xf>
    <xf numFmtId="0" fontId="8" fillId="3" borderId="17" xfId="1" applyFont="1" applyFill="1" applyBorder="1" applyAlignment="1">
      <alignment horizontal="center" vertical="center" wrapText="1"/>
    </xf>
    <xf numFmtId="0" fontId="7" fillId="4" borderId="17" xfId="0" applyFont="1" applyFill="1" applyBorder="1" applyAlignment="1">
      <alignment horizontal="center" vertical="center" wrapText="1"/>
    </xf>
    <xf numFmtId="0" fontId="15" fillId="0" borderId="9" xfId="0" applyFont="1" applyBorder="1" applyAlignment="1" applyProtection="1">
      <alignment horizontal="left" vertical="center"/>
      <protection locked="0"/>
    </xf>
    <xf numFmtId="0" fontId="15" fillId="0" borderId="10" xfId="0" applyFont="1" applyBorder="1" applyAlignment="1" applyProtection="1">
      <alignment horizontal="left" vertical="center"/>
      <protection locked="0"/>
    </xf>
    <xf numFmtId="0" fontId="15" fillId="0" borderId="11" xfId="0" applyFont="1" applyBorder="1" applyAlignment="1" applyProtection="1">
      <alignment horizontal="left" vertical="center"/>
      <protection locked="0"/>
    </xf>
    <xf numFmtId="0" fontId="14" fillId="7" borderId="37" xfId="0" applyFont="1" applyFill="1" applyBorder="1" applyAlignment="1" applyProtection="1">
      <alignment horizontal="center" vertical="center"/>
      <protection locked="0"/>
    </xf>
    <xf numFmtId="0" fontId="14" fillId="7" borderId="38" xfId="0" applyFont="1" applyFill="1" applyBorder="1" applyAlignment="1" applyProtection="1">
      <alignment horizontal="center" vertical="center"/>
      <protection locked="0"/>
    </xf>
    <xf numFmtId="0" fontId="14" fillId="3" borderId="6" xfId="0" applyFont="1" applyFill="1" applyBorder="1" applyAlignment="1" applyProtection="1">
      <alignment horizontal="center" vertical="center"/>
      <protection locked="0"/>
    </xf>
    <xf numFmtId="0" fontId="14" fillId="3" borderId="7" xfId="0" applyFont="1" applyFill="1" applyBorder="1" applyAlignment="1" applyProtection="1">
      <alignment horizontal="center" vertical="center"/>
      <protection locked="0"/>
    </xf>
    <xf numFmtId="0" fontId="14" fillId="3" borderId="8" xfId="0" applyFont="1" applyFill="1" applyBorder="1" applyAlignment="1" applyProtection="1">
      <alignment horizontal="center" vertical="center"/>
      <protection locked="0"/>
    </xf>
    <xf numFmtId="0" fontId="19" fillId="9" borderId="80" xfId="1" applyFont="1" applyFill="1" applyBorder="1" applyAlignment="1" applyProtection="1">
      <alignment horizontal="center" vertical="center" wrapText="1"/>
      <protection locked="0"/>
    </xf>
    <xf numFmtId="0" fontId="21" fillId="9" borderId="73" xfId="1" applyFont="1" applyFill="1" applyBorder="1" applyAlignment="1" applyProtection="1">
      <alignment horizontal="center" vertical="center" wrapText="1"/>
      <protection locked="0"/>
    </xf>
    <xf numFmtId="0" fontId="19" fillId="8" borderId="53" xfId="1" applyFont="1" applyFill="1" applyBorder="1" applyAlignment="1">
      <alignment horizontal="center" vertical="center" wrapText="1"/>
    </xf>
    <xf numFmtId="0" fontId="21" fillId="8" borderId="53" xfId="1" applyFont="1" applyFill="1" applyBorder="1" applyAlignment="1">
      <alignment horizontal="center" vertical="center" wrapText="1"/>
    </xf>
    <xf numFmtId="0" fontId="19" fillId="9" borderId="53" xfId="1" applyFont="1" applyFill="1" applyBorder="1" applyAlignment="1">
      <alignment horizontal="center" vertical="center" wrapText="1"/>
    </xf>
    <xf numFmtId="0" fontId="21" fillId="9" borderId="54" xfId="1" applyFont="1" applyFill="1" applyBorder="1" applyAlignment="1">
      <alignment horizontal="center" vertical="center" wrapText="1"/>
    </xf>
    <xf numFmtId="0" fontId="19" fillId="8" borderId="52" xfId="1" applyFont="1" applyFill="1" applyBorder="1" applyAlignment="1">
      <alignment horizontal="center" vertical="center" wrapText="1"/>
    </xf>
    <xf numFmtId="0" fontId="5" fillId="2" borderId="1" xfId="0" applyFont="1" applyFill="1" applyBorder="1" applyAlignment="1" applyProtection="1">
      <alignment horizontal="center"/>
      <protection locked="0"/>
    </xf>
    <xf numFmtId="0" fontId="5" fillId="2" borderId="2" xfId="0" applyFont="1" applyFill="1" applyBorder="1" applyAlignment="1" applyProtection="1">
      <alignment horizontal="center"/>
      <protection locked="0"/>
    </xf>
    <xf numFmtId="0" fontId="5" fillId="2" borderId="3" xfId="0" applyFont="1" applyFill="1" applyBorder="1" applyAlignment="1" applyProtection="1">
      <alignment horizontal="center"/>
      <protection locked="0"/>
    </xf>
    <xf numFmtId="0" fontId="5" fillId="2" borderId="6" xfId="0" applyFont="1" applyFill="1" applyBorder="1" applyAlignment="1" applyProtection="1">
      <alignment horizontal="center"/>
      <protection locked="0"/>
    </xf>
    <xf numFmtId="0" fontId="5" fillId="2" borderId="7" xfId="0" applyFont="1" applyFill="1" applyBorder="1" applyAlignment="1" applyProtection="1">
      <alignment horizontal="center"/>
      <protection locked="0"/>
    </xf>
    <xf numFmtId="0" fontId="5" fillId="2" borderId="8" xfId="0" applyFont="1" applyFill="1" applyBorder="1" applyAlignment="1" applyProtection="1">
      <alignment horizontal="center"/>
      <protection locked="0"/>
    </xf>
    <xf numFmtId="0" fontId="8" fillId="3" borderId="9" xfId="1" applyFont="1" applyFill="1" applyBorder="1" applyAlignment="1">
      <alignment horizontal="center" vertical="center" wrapText="1"/>
    </xf>
    <xf numFmtId="0" fontId="8" fillId="3" borderId="25" xfId="1" applyFont="1" applyFill="1" applyBorder="1" applyAlignment="1">
      <alignment horizontal="center" vertical="center" wrapText="1"/>
    </xf>
    <xf numFmtId="0" fontId="8" fillId="3" borderId="10" xfId="1" applyFont="1" applyFill="1" applyBorder="1" applyAlignment="1">
      <alignment horizontal="center" vertical="center" wrapText="1"/>
    </xf>
    <xf numFmtId="0" fontId="8" fillId="3" borderId="11" xfId="1" applyFont="1" applyFill="1" applyBorder="1" applyAlignment="1">
      <alignment horizontal="center" vertical="center" wrapText="1"/>
    </xf>
    <xf numFmtId="0" fontId="21" fillId="8" borderId="54" xfId="1" applyFont="1" applyFill="1" applyBorder="1" applyAlignment="1">
      <alignment horizontal="center" vertical="center" wrapText="1"/>
    </xf>
    <xf numFmtId="0" fontId="19" fillId="8" borderId="59" xfId="1" applyFont="1" applyFill="1" applyBorder="1" applyAlignment="1">
      <alignment horizontal="center" vertical="center" wrapText="1"/>
    </xf>
    <xf numFmtId="0" fontId="7" fillId="3" borderId="31" xfId="0" applyFont="1" applyFill="1" applyBorder="1" applyAlignment="1">
      <alignment horizontal="center" vertical="center" wrapText="1"/>
    </xf>
    <xf numFmtId="0" fontId="7" fillId="3" borderId="27" xfId="0" applyFont="1" applyFill="1" applyBorder="1" applyAlignment="1">
      <alignment horizontal="center" vertical="center" wrapText="1"/>
    </xf>
    <xf numFmtId="0" fontId="7" fillId="3" borderId="24" xfId="0" applyFont="1" applyFill="1" applyBorder="1" applyAlignment="1">
      <alignment horizontal="center" vertical="center" wrapText="1"/>
    </xf>
    <xf numFmtId="0" fontId="7" fillId="3" borderId="29"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19" fillId="9" borderId="52" xfId="1" applyFont="1" applyFill="1" applyBorder="1" applyAlignment="1">
      <alignment horizontal="center" vertical="center" wrapText="1"/>
    </xf>
    <xf numFmtId="0" fontId="5" fillId="3" borderId="17" xfId="0" applyFont="1" applyFill="1" applyBorder="1" applyAlignment="1">
      <alignment horizontal="center" vertical="center" wrapText="1"/>
    </xf>
    <xf numFmtId="0" fontId="3" fillId="2" borderId="1" xfId="0" applyFont="1" applyFill="1" applyBorder="1" applyAlignment="1" applyProtection="1">
      <alignment horizontal="center"/>
      <protection locked="0"/>
    </xf>
    <xf numFmtId="0" fontId="3" fillId="2" borderId="2" xfId="0" applyFont="1" applyFill="1" applyBorder="1" applyAlignment="1" applyProtection="1">
      <alignment horizontal="center"/>
      <protection locked="0"/>
    </xf>
    <xf numFmtId="0" fontId="3" fillId="2" borderId="3" xfId="0" applyFont="1" applyFill="1" applyBorder="1" applyAlignment="1" applyProtection="1">
      <alignment horizontal="center"/>
      <protection locked="0"/>
    </xf>
    <xf numFmtId="0" fontId="2" fillId="2" borderId="4" xfId="0" applyFont="1" applyFill="1" applyBorder="1" applyAlignment="1" applyProtection="1">
      <alignment horizontal="center" vertical="center"/>
      <protection locked="0"/>
    </xf>
    <xf numFmtId="0" fontId="2" fillId="2" borderId="0" xfId="0" applyFont="1" applyFill="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3" fillId="2" borderId="4" xfId="0" applyFont="1" applyFill="1" applyBorder="1" applyAlignment="1" applyProtection="1">
      <alignment horizontal="center"/>
      <protection locked="0"/>
    </xf>
    <xf numFmtId="0" fontId="3" fillId="2" borderId="0" xfId="0" applyFont="1" applyFill="1" applyAlignment="1" applyProtection="1">
      <alignment horizontal="center"/>
      <protection locked="0"/>
    </xf>
    <xf numFmtId="0" fontId="3" fillId="2" borderId="5" xfId="0" applyFont="1" applyFill="1" applyBorder="1" applyAlignment="1" applyProtection="1">
      <alignment horizontal="center"/>
      <protection locked="0"/>
    </xf>
    <xf numFmtId="0" fontId="8" fillId="3" borderId="40" xfId="1" applyFont="1" applyFill="1" applyBorder="1" applyAlignment="1">
      <alignment horizontal="center" vertical="center" wrapText="1"/>
    </xf>
    <xf numFmtId="0" fontId="8" fillId="3" borderId="19" xfId="1" applyFont="1" applyFill="1" applyBorder="1" applyAlignment="1">
      <alignment horizontal="center" vertical="center" wrapText="1"/>
    </xf>
    <xf numFmtId="0" fontId="8" fillId="3" borderId="22" xfId="1" applyFont="1" applyFill="1" applyBorder="1" applyAlignment="1">
      <alignment horizontal="center" vertical="center" wrapText="1"/>
    </xf>
    <xf numFmtId="0" fontId="19" fillId="9" borderId="59" xfId="1" applyFont="1" applyFill="1" applyBorder="1" applyAlignment="1">
      <alignment horizontal="center" vertical="center" wrapText="1"/>
    </xf>
    <xf numFmtId="0" fontId="9" fillId="2" borderId="37" xfId="0" applyFont="1" applyFill="1" applyBorder="1" applyAlignment="1">
      <alignment horizontal="left" vertical="center" wrapText="1"/>
    </xf>
    <xf numFmtId="0" fontId="9" fillId="2" borderId="19" xfId="0" applyFont="1" applyFill="1" applyBorder="1" applyAlignment="1">
      <alignment horizontal="left" vertical="center" wrapText="1"/>
    </xf>
    <xf numFmtId="0" fontId="8" fillId="3" borderId="36" xfId="1" applyFont="1" applyFill="1" applyBorder="1" applyAlignment="1">
      <alignment horizontal="center" vertical="center" wrapText="1"/>
    </xf>
    <xf numFmtId="0" fontId="7" fillId="3" borderId="44" xfId="0" applyFont="1" applyFill="1" applyBorder="1" applyAlignment="1">
      <alignment horizontal="center" vertical="center" wrapText="1"/>
    </xf>
    <xf numFmtId="9" fontId="9" fillId="0" borderId="40" xfId="0" applyNumberFormat="1" applyFont="1" applyFill="1" applyBorder="1" applyAlignment="1" applyProtection="1">
      <alignment horizontal="center" vertical="center" wrapText="1"/>
      <protection locked="0"/>
    </xf>
    <xf numFmtId="0" fontId="9" fillId="0" borderId="21" xfId="0" applyFont="1" applyFill="1" applyBorder="1" applyAlignment="1" applyProtection="1">
      <alignment horizontal="justify" vertical="center" wrapText="1"/>
      <protection locked="0"/>
    </xf>
  </cellXfs>
  <cellStyles count="3">
    <cellStyle name="Normal" xfId="0" builtinId="0"/>
    <cellStyle name="Normal 2" xfId="1" xr:uid="{00000000-0005-0000-0000-00000100000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1.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130968</xdr:colOff>
      <xdr:row>0</xdr:row>
      <xdr:rowOff>0</xdr:rowOff>
    </xdr:from>
    <xdr:to>
      <xdr:col>1</xdr:col>
      <xdr:colOff>392905</xdr:colOff>
      <xdr:row>3</xdr:row>
      <xdr:rowOff>0</xdr:rowOff>
    </xdr:to>
    <xdr:pic>
      <xdr:nvPicPr>
        <xdr:cNvPr id="3" name="Imagen 2">
          <a:extLst>
            <a:ext uri="{FF2B5EF4-FFF2-40B4-BE49-F238E27FC236}">
              <a16:creationId xmlns:a16="http://schemas.microsoft.com/office/drawing/2014/main" id="{20AE2B4F-6EB5-48CD-9C64-78FDF454590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130968" y="0"/>
          <a:ext cx="1428750" cy="68580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309563</xdr:colOff>
      <xdr:row>0</xdr:row>
      <xdr:rowOff>0</xdr:rowOff>
    </xdr:from>
    <xdr:to>
      <xdr:col>1</xdr:col>
      <xdr:colOff>185738</xdr:colOff>
      <xdr:row>3</xdr:row>
      <xdr:rowOff>78581</xdr:rowOff>
    </xdr:to>
    <xdr:pic>
      <xdr:nvPicPr>
        <xdr:cNvPr id="3" name="Imagen 2">
          <a:extLst>
            <a:ext uri="{FF2B5EF4-FFF2-40B4-BE49-F238E27FC236}">
              <a16:creationId xmlns:a16="http://schemas.microsoft.com/office/drawing/2014/main" id="{98E9AFEE-0F39-421E-BAEA-6F84936852E1}"/>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309563" y="0"/>
          <a:ext cx="1304925" cy="68580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440532</xdr:colOff>
      <xdr:row>0</xdr:row>
      <xdr:rowOff>95250</xdr:rowOff>
    </xdr:from>
    <xdr:to>
      <xdr:col>0</xdr:col>
      <xdr:colOff>1745457</xdr:colOff>
      <xdr:row>2</xdr:row>
      <xdr:rowOff>447675</xdr:rowOff>
    </xdr:to>
    <xdr:pic>
      <xdr:nvPicPr>
        <xdr:cNvPr id="3" name="Imagen 2">
          <a:extLst>
            <a:ext uri="{FF2B5EF4-FFF2-40B4-BE49-F238E27FC236}">
              <a16:creationId xmlns:a16="http://schemas.microsoft.com/office/drawing/2014/main" id="{D509D76F-618F-49C7-9653-C547A2AC4789}"/>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40532" y="95250"/>
          <a:ext cx="1304925" cy="68580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476250</xdr:colOff>
      <xdr:row>0</xdr:row>
      <xdr:rowOff>0</xdr:rowOff>
    </xdr:from>
    <xdr:to>
      <xdr:col>0</xdr:col>
      <xdr:colOff>1781175</xdr:colOff>
      <xdr:row>3</xdr:row>
      <xdr:rowOff>7144</xdr:rowOff>
    </xdr:to>
    <xdr:pic>
      <xdr:nvPicPr>
        <xdr:cNvPr id="3" name="Imagen 2">
          <a:extLst>
            <a:ext uri="{FF2B5EF4-FFF2-40B4-BE49-F238E27FC236}">
              <a16:creationId xmlns:a16="http://schemas.microsoft.com/office/drawing/2014/main" id="{A09C6482-7B1C-4908-8E8D-DC686FF18EF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76250" y="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16</xdr:col>
      <xdr:colOff>1428750</xdr:colOff>
      <xdr:row>13</xdr:row>
      <xdr:rowOff>447675</xdr:rowOff>
    </xdr:from>
    <xdr:to>
      <xdr:col>16</xdr:col>
      <xdr:colOff>3924300</xdr:colOff>
      <xdr:row>13</xdr:row>
      <xdr:rowOff>1952625</xdr:rowOff>
    </xdr:to>
    <xdr:pic>
      <xdr:nvPicPr>
        <xdr:cNvPr id="4" name="Imagen 3">
          <a:extLst>
            <a:ext uri="{FF2B5EF4-FFF2-40B4-BE49-F238E27FC236}">
              <a16:creationId xmlns:a16="http://schemas.microsoft.com/office/drawing/2014/main" id="{08496F27-E036-4BEA-8E47-80066A52E441}"/>
            </a:ext>
            <a:ext uri="{147F2762-F138-4A5C-976F-8EAC2B608ADB}">
              <a16:predDERef xmlns:a16="http://schemas.microsoft.com/office/drawing/2014/main" pred="{A09C6482-7B1C-4908-8E8D-DC686FF18EF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6118800" y="30775275"/>
          <a:ext cx="2495550" cy="1504950"/>
        </a:xfrm>
        <a:prstGeom prst="rect">
          <a:avLst/>
        </a:prstGeom>
      </xdr:spPr>
    </xdr:pic>
    <xdr:clientData/>
  </xdr:twoCellAnchor>
  <xdr:twoCellAnchor editAs="oneCell">
    <xdr:from>
      <xdr:col>20</xdr:col>
      <xdr:colOff>723900</xdr:colOff>
      <xdr:row>13</xdr:row>
      <xdr:rowOff>542925</xdr:rowOff>
    </xdr:from>
    <xdr:to>
      <xdr:col>20</xdr:col>
      <xdr:colOff>3638550</xdr:colOff>
      <xdr:row>13</xdr:row>
      <xdr:rowOff>2028825</xdr:rowOff>
    </xdr:to>
    <xdr:pic>
      <xdr:nvPicPr>
        <xdr:cNvPr id="2" name="Imagen 1">
          <a:extLst>
            <a:ext uri="{FF2B5EF4-FFF2-40B4-BE49-F238E27FC236}">
              <a16:creationId xmlns:a16="http://schemas.microsoft.com/office/drawing/2014/main" id="{78FD11DD-D05A-65EC-5049-3326227493E4}"/>
            </a:ext>
            <a:ext uri="{147F2762-F138-4A5C-976F-8EAC2B608ADB}">
              <a16:predDERef xmlns:a16="http://schemas.microsoft.com/office/drawing/2014/main" pred="{08496F27-E036-4BEA-8E47-80066A52E441}"/>
            </a:ext>
          </a:extLst>
        </xdr:cNvPr>
        <xdr:cNvPicPr>
          <a:picLocks noChangeAspect="1"/>
        </xdr:cNvPicPr>
      </xdr:nvPicPr>
      <xdr:blipFill>
        <a:blip xmlns:r="http://schemas.openxmlformats.org/officeDocument/2006/relationships" r:embed="rId3"/>
        <a:stretch>
          <a:fillRect/>
        </a:stretch>
      </xdr:blipFill>
      <xdr:spPr>
        <a:xfrm>
          <a:off x="47101125" y="30870525"/>
          <a:ext cx="2914650" cy="1485900"/>
        </a:xfrm>
        <a:prstGeom prst="rect">
          <a:avLst/>
        </a:prstGeom>
      </xdr:spPr>
    </xdr:pic>
    <xdr:clientData/>
  </xdr:twoCellAnchor>
  <xdr:twoCellAnchor editAs="oneCell">
    <xdr:from>
      <xdr:col>22</xdr:col>
      <xdr:colOff>1075533</xdr:colOff>
      <xdr:row>13</xdr:row>
      <xdr:rowOff>1512093</xdr:rowOff>
    </xdr:from>
    <xdr:to>
      <xdr:col>22</xdr:col>
      <xdr:colOff>4318001</xdr:colOff>
      <xdr:row>13</xdr:row>
      <xdr:rowOff>4180456</xdr:rowOff>
    </xdr:to>
    <xdr:pic>
      <xdr:nvPicPr>
        <xdr:cNvPr id="5" name="Imagen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4"/>
        <a:stretch>
          <a:fillRect/>
        </a:stretch>
      </xdr:blipFill>
      <xdr:spPr>
        <a:xfrm>
          <a:off x="52732783" y="31865093"/>
          <a:ext cx="3242468" cy="266836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515128</xdr:colOff>
      <xdr:row>0</xdr:row>
      <xdr:rowOff>0</xdr:rowOff>
    </xdr:from>
    <xdr:to>
      <xdr:col>1</xdr:col>
      <xdr:colOff>105553</xdr:colOff>
      <xdr:row>3</xdr:row>
      <xdr:rowOff>195943</xdr:rowOff>
    </xdr:to>
    <xdr:pic>
      <xdr:nvPicPr>
        <xdr:cNvPr id="3" name="Imagen 2">
          <a:extLst>
            <a:ext uri="{FF2B5EF4-FFF2-40B4-BE49-F238E27FC236}">
              <a16:creationId xmlns:a16="http://schemas.microsoft.com/office/drawing/2014/main" id="{0577626A-2501-4424-8B78-99B7875BB82B}"/>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515128" y="0"/>
          <a:ext cx="1304925" cy="68580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476250</xdr:colOff>
      <xdr:row>0</xdr:row>
      <xdr:rowOff>23813</xdr:rowOff>
    </xdr:from>
    <xdr:to>
      <xdr:col>2</xdr:col>
      <xdr:colOff>304800</xdr:colOff>
      <xdr:row>2</xdr:row>
      <xdr:rowOff>376238</xdr:rowOff>
    </xdr:to>
    <xdr:pic>
      <xdr:nvPicPr>
        <xdr:cNvPr id="4" name="Imagen 3">
          <a:extLst>
            <a:ext uri="{FF2B5EF4-FFF2-40B4-BE49-F238E27FC236}">
              <a16:creationId xmlns:a16="http://schemas.microsoft.com/office/drawing/2014/main" id="{600AA86F-5288-4141-A69A-B9D59C0E103A}"/>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76250" y="23813"/>
          <a:ext cx="1304925" cy="685800"/>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9"/>
  <sheetViews>
    <sheetView showGridLines="0" tabSelected="1" topLeftCell="A4" zoomScale="80" zoomScaleNormal="80" workbookViewId="0">
      <pane xSplit="7" ySplit="2" topLeftCell="X6" activePane="bottomRight" state="frozen"/>
      <selection activeCell="A4" sqref="A4"/>
      <selection pane="topRight" activeCell="H4" sqref="H4"/>
      <selection pane="bottomLeft" activeCell="A6" sqref="A6"/>
      <selection pane="bottomRight" activeCell="Y13" sqref="Y13"/>
    </sheetView>
  </sheetViews>
  <sheetFormatPr baseColWidth="10" defaultColWidth="11.42578125" defaultRowHeight="12.75" x14ac:dyDescent="0.2"/>
  <cols>
    <col min="1" max="1" width="17.5703125" style="1" customWidth="1"/>
    <col min="2" max="2" width="14.28515625" style="1" customWidth="1"/>
    <col min="3" max="3" width="35.5703125" style="1" customWidth="1"/>
    <col min="4" max="4" width="26.42578125" style="1" customWidth="1"/>
    <col min="5" max="5" width="22.7109375" style="1" customWidth="1"/>
    <col min="6" max="6" width="18.5703125" style="1" customWidth="1"/>
    <col min="7" max="7" width="16.140625" style="1" customWidth="1"/>
    <col min="8" max="8" width="15" style="1" customWidth="1"/>
    <col min="9" max="9" width="76.140625" style="1" customWidth="1"/>
    <col min="10" max="10" width="15" style="1" customWidth="1"/>
    <col min="11" max="11" width="71.42578125" style="1" customWidth="1"/>
    <col min="12" max="12" width="16.28515625" style="1" customWidth="1"/>
    <col min="13" max="13" width="44.85546875" style="1" customWidth="1"/>
    <col min="14" max="14" width="15" style="1" customWidth="1"/>
    <col min="15" max="15" width="76.140625" style="1" customWidth="1"/>
    <col min="16" max="16" width="15" style="1" customWidth="1"/>
    <col min="17" max="17" width="72.7109375" style="1" customWidth="1"/>
    <col min="18" max="18" width="23.5703125" style="1" customWidth="1"/>
    <col min="19" max="19" width="62.5703125" style="1" customWidth="1"/>
    <col min="20" max="20" width="15" style="1" customWidth="1"/>
    <col min="21" max="21" width="76.140625" style="1" customWidth="1"/>
    <col min="22" max="22" width="15" style="1" customWidth="1"/>
    <col min="23" max="23" width="72.7109375" style="1" customWidth="1"/>
    <col min="24" max="24" width="23.5703125" style="1" customWidth="1"/>
    <col min="25" max="25" width="65.85546875" style="1" customWidth="1"/>
    <col min="26" max="16384" width="11.42578125" style="1"/>
  </cols>
  <sheetData>
    <row r="1" spans="1:25" x14ac:dyDescent="0.2">
      <c r="A1" s="341" t="s">
        <v>0</v>
      </c>
      <c r="B1" s="342"/>
      <c r="C1" s="342"/>
      <c r="D1" s="342"/>
      <c r="E1" s="342"/>
      <c r="F1" s="342"/>
      <c r="G1" s="343"/>
    </row>
    <row r="2" spans="1:25" x14ac:dyDescent="0.2">
      <c r="A2" s="344"/>
      <c r="B2" s="345"/>
      <c r="C2" s="345"/>
      <c r="D2" s="345"/>
      <c r="E2" s="345"/>
      <c r="F2" s="345"/>
      <c r="G2" s="346"/>
    </row>
    <row r="3" spans="1:25" ht="27.75" customHeight="1" thickBot="1" x14ac:dyDescent="0.25">
      <c r="A3" s="347"/>
      <c r="B3" s="348"/>
      <c r="C3" s="348"/>
      <c r="D3" s="348"/>
      <c r="E3" s="348"/>
      <c r="F3" s="348"/>
      <c r="G3" s="349"/>
    </row>
    <row r="4" spans="1:25" ht="40.5" customHeight="1" thickBot="1" x14ac:dyDescent="0.25">
      <c r="A4" s="350" t="s">
        <v>1</v>
      </c>
      <c r="B4" s="350"/>
      <c r="C4" s="350"/>
      <c r="D4" s="350"/>
      <c r="E4" s="350"/>
      <c r="F4" s="350"/>
      <c r="G4" s="350"/>
      <c r="H4" s="336" t="s">
        <v>2</v>
      </c>
      <c r="I4" s="337"/>
      <c r="J4" s="336" t="s">
        <v>3</v>
      </c>
      <c r="K4" s="337"/>
      <c r="L4" s="338" t="s">
        <v>4</v>
      </c>
      <c r="M4" s="340"/>
      <c r="N4" s="336" t="s">
        <v>5</v>
      </c>
      <c r="O4" s="337"/>
      <c r="P4" s="336" t="s">
        <v>6</v>
      </c>
      <c r="Q4" s="337"/>
      <c r="R4" s="338" t="s">
        <v>7</v>
      </c>
      <c r="S4" s="339"/>
      <c r="T4" s="329" t="s">
        <v>8</v>
      </c>
      <c r="U4" s="330"/>
      <c r="V4" s="329" t="s">
        <v>9</v>
      </c>
      <c r="W4" s="330"/>
      <c r="X4" s="331" t="s">
        <v>10</v>
      </c>
      <c r="Y4" s="332"/>
    </row>
    <row r="5" spans="1:25" ht="32.25" thickBot="1" x14ac:dyDescent="0.25">
      <c r="A5" s="61" t="s">
        <v>11</v>
      </c>
      <c r="B5" s="61"/>
      <c r="C5" s="61" t="s">
        <v>12</v>
      </c>
      <c r="D5" s="62" t="s">
        <v>13</v>
      </c>
      <c r="E5" s="62" t="s">
        <v>14</v>
      </c>
      <c r="F5" s="61" t="s">
        <v>15</v>
      </c>
      <c r="G5" s="62" t="s">
        <v>16</v>
      </c>
      <c r="H5" s="63" t="s">
        <v>17</v>
      </c>
      <c r="I5" s="64" t="s">
        <v>18</v>
      </c>
      <c r="J5" s="63" t="s">
        <v>17</v>
      </c>
      <c r="K5" s="64" t="s">
        <v>18</v>
      </c>
      <c r="L5" s="65" t="s">
        <v>17</v>
      </c>
      <c r="M5" s="66" t="s">
        <v>18</v>
      </c>
      <c r="N5" s="63" t="s">
        <v>17</v>
      </c>
      <c r="O5" s="64" t="s">
        <v>18</v>
      </c>
      <c r="P5" s="63" t="s">
        <v>17</v>
      </c>
      <c r="Q5" s="64" t="s">
        <v>18</v>
      </c>
      <c r="R5" s="65" t="s">
        <v>17</v>
      </c>
      <c r="S5" s="67" t="s">
        <v>18</v>
      </c>
      <c r="T5" s="58" t="s">
        <v>17</v>
      </c>
      <c r="U5" s="59" t="s">
        <v>18</v>
      </c>
      <c r="V5" s="58" t="s">
        <v>17</v>
      </c>
      <c r="W5" s="59" t="s">
        <v>18</v>
      </c>
      <c r="X5" s="47" t="s">
        <v>17</v>
      </c>
      <c r="Y5" s="23" t="s">
        <v>18</v>
      </c>
    </row>
    <row r="6" spans="1:25" ht="225" customHeight="1" thickBot="1" x14ac:dyDescent="0.25">
      <c r="A6" s="351" t="s">
        <v>19</v>
      </c>
      <c r="B6" s="69" t="s">
        <v>20</v>
      </c>
      <c r="C6" s="70" t="s">
        <v>21</v>
      </c>
      <c r="D6" s="71" t="s">
        <v>22</v>
      </c>
      <c r="E6" s="72" t="s">
        <v>23</v>
      </c>
      <c r="F6" s="72" t="s">
        <v>24</v>
      </c>
      <c r="G6" s="73">
        <v>45457</v>
      </c>
      <c r="H6" s="74">
        <v>1</v>
      </c>
      <c r="I6" s="75" t="s">
        <v>25</v>
      </c>
      <c r="J6" s="76">
        <v>1</v>
      </c>
      <c r="K6" s="75" t="s">
        <v>26</v>
      </c>
      <c r="L6" s="77">
        <v>0.5</v>
      </c>
      <c r="M6" s="75" t="s">
        <v>27</v>
      </c>
      <c r="N6" s="74">
        <v>1</v>
      </c>
      <c r="O6" s="78" t="s">
        <v>28</v>
      </c>
      <c r="P6" s="76">
        <v>1</v>
      </c>
      <c r="Q6" s="75" t="s">
        <v>29</v>
      </c>
      <c r="R6" s="79">
        <f>1/1</f>
        <v>1</v>
      </c>
      <c r="S6" s="80" t="s">
        <v>30</v>
      </c>
      <c r="T6" s="273">
        <v>1</v>
      </c>
      <c r="U6" s="274" t="s">
        <v>31</v>
      </c>
      <c r="V6" s="41">
        <v>1</v>
      </c>
      <c r="W6" s="49" t="s">
        <v>32</v>
      </c>
      <c r="X6" s="48">
        <v>1</v>
      </c>
      <c r="Y6" s="315" t="s">
        <v>912</v>
      </c>
    </row>
    <row r="7" spans="1:25" ht="264" customHeight="1" thickBot="1" x14ac:dyDescent="0.25">
      <c r="A7" s="351"/>
      <c r="B7" s="68" t="s">
        <v>33</v>
      </c>
      <c r="C7" s="81" t="s">
        <v>34</v>
      </c>
      <c r="D7" s="82" t="s">
        <v>35</v>
      </c>
      <c r="E7" s="82" t="s">
        <v>36</v>
      </c>
      <c r="F7" s="83" t="s">
        <v>24</v>
      </c>
      <c r="G7" s="84" t="s">
        <v>37</v>
      </c>
      <c r="H7" s="74">
        <v>1</v>
      </c>
      <c r="I7" s="75" t="s">
        <v>38</v>
      </c>
      <c r="J7" s="76">
        <v>0.5</v>
      </c>
      <c r="K7" s="75" t="s">
        <v>39</v>
      </c>
      <c r="L7" s="76">
        <v>0.5</v>
      </c>
      <c r="M7" s="75" t="s">
        <v>40</v>
      </c>
      <c r="N7" s="74">
        <v>1</v>
      </c>
      <c r="O7" s="75" t="s">
        <v>41</v>
      </c>
      <c r="P7" s="76">
        <v>0.7</v>
      </c>
      <c r="Q7" s="75" t="s">
        <v>42</v>
      </c>
      <c r="R7" s="85">
        <f>1/2</f>
        <v>0.5</v>
      </c>
      <c r="S7" s="80" t="s">
        <v>43</v>
      </c>
      <c r="T7" s="273">
        <v>1</v>
      </c>
      <c r="U7" s="275" t="s">
        <v>44</v>
      </c>
      <c r="V7" s="50">
        <v>1</v>
      </c>
      <c r="W7" s="51" t="s">
        <v>45</v>
      </c>
      <c r="X7" s="48">
        <v>1</v>
      </c>
      <c r="Y7" s="316" t="s">
        <v>914</v>
      </c>
    </row>
    <row r="8" spans="1:25" ht="214.5" customHeight="1" thickBot="1" x14ac:dyDescent="0.25">
      <c r="A8" s="351"/>
      <c r="B8" s="68" t="s">
        <v>46</v>
      </c>
      <c r="C8" s="81" t="s">
        <v>47</v>
      </c>
      <c r="D8" s="82" t="s">
        <v>48</v>
      </c>
      <c r="E8" s="82" t="s">
        <v>49</v>
      </c>
      <c r="F8" s="83" t="s">
        <v>50</v>
      </c>
      <c r="G8" s="86">
        <v>45504</v>
      </c>
      <c r="H8" s="74">
        <v>1</v>
      </c>
      <c r="I8" s="87" t="s">
        <v>51</v>
      </c>
      <c r="J8" s="76">
        <v>1</v>
      </c>
      <c r="K8" s="87" t="s">
        <v>52</v>
      </c>
      <c r="L8" s="76">
        <v>1</v>
      </c>
      <c r="M8" s="75" t="s">
        <v>53</v>
      </c>
      <c r="N8" s="74">
        <v>1</v>
      </c>
      <c r="O8" s="75" t="s">
        <v>54</v>
      </c>
      <c r="P8" s="76">
        <v>1</v>
      </c>
      <c r="Q8" s="75" t="s">
        <v>55</v>
      </c>
      <c r="R8" s="79">
        <f>1/1</f>
        <v>1</v>
      </c>
      <c r="S8" s="80" t="s">
        <v>56</v>
      </c>
      <c r="T8" s="273">
        <v>1</v>
      </c>
      <c r="U8" s="275" t="s">
        <v>57</v>
      </c>
      <c r="V8" s="50">
        <v>1</v>
      </c>
      <c r="W8" s="51" t="s">
        <v>58</v>
      </c>
      <c r="X8" s="48">
        <v>1</v>
      </c>
      <c r="Y8" s="316" t="s">
        <v>913</v>
      </c>
    </row>
    <row r="9" spans="1:25" ht="174.75" customHeight="1" thickBot="1" x14ac:dyDescent="0.25">
      <c r="A9" s="351"/>
      <c r="B9" s="68" t="s">
        <v>59</v>
      </c>
      <c r="C9" s="81" t="s">
        <v>60</v>
      </c>
      <c r="D9" s="82" t="s">
        <v>61</v>
      </c>
      <c r="E9" s="82" t="s">
        <v>62</v>
      </c>
      <c r="F9" s="82" t="s">
        <v>24</v>
      </c>
      <c r="G9" s="86">
        <v>45626</v>
      </c>
      <c r="H9" s="74">
        <v>1</v>
      </c>
      <c r="I9" s="87" t="s">
        <v>63</v>
      </c>
      <c r="J9" s="76">
        <v>1</v>
      </c>
      <c r="K9" s="87" t="s">
        <v>64</v>
      </c>
      <c r="L9" s="76">
        <v>1</v>
      </c>
      <c r="M9" s="87" t="s">
        <v>65</v>
      </c>
      <c r="N9" s="74">
        <v>1</v>
      </c>
      <c r="O9" s="87" t="s">
        <v>66</v>
      </c>
      <c r="P9" s="76">
        <v>1</v>
      </c>
      <c r="Q9" s="78" t="s">
        <v>67</v>
      </c>
      <c r="R9" s="76">
        <f>1/1</f>
        <v>1</v>
      </c>
      <c r="S9" s="80" t="s">
        <v>68</v>
      </c>
      <c r="T9" s="273">
        <v>1</v>
      </c>
      <c r="U9" s="277" t="s">
        <v>69</v>
      </c>
      <c r="V9" s="50">
        <v>1</v>
      </c>
      <c r="W9" s="51" t="s">
        <v>70</v>
      </c>
      <c r="X9" s="48">
        <v>1</v>
      </c>
      <c r="Y9" s="316" t="s">
        <v>916</v>
      </c>
    </row>
    <row r="10" spans="1:25" ht="150" customHeight="1" thickBot="1" x14ac:dyDescent="0.25">
      <c r="A10" s="351"/>
      <c r="B10" s="68" t="s">
        <v>71</v>
      </c>
      <c r="C10" s="83" t="s">
        <v>72</v>
      </c>
      <c r="D10" s="88" t="s">
        <v>73</v>
      </c>
      <c r="E10" s="88" t="s">
        <v>74</v>
      </c>
      <c r="F10" s="88" t="s">
        <v>24</v>
      </c>
      <c r="G10" s="84">
        <v>45625</v>
      </c>
      <c r="H10" s="74">
        <v>1</v>
      </c>
      <c r="I10" s="87" t="s">
        <v>75</v>
      </c>
      <c r="J10" s="76">
        <v>1</v>
      </c>
      <c r="K10" s="75" t="s">
        <v>76</v>
      </c>
      <c r="L10" s="76">
        <v>1</v>
      </c>
      <c r="M10" s="75" t="s">
        <v>77</v>
      </c>
      <c r="N10" s="74">
        <v>1</v>
      </c>
      <c r="O10" s="87" t="s">
        <v>78</v>
      </c>
      <c r="P10" s="76">
        <v>1</v>
      </c>
      <c r="Q10" s="75" t="s">
        <v>79</v>
      </c>
      <c r="R10" s="79">
        <f>1/1</f>
        <v>1</v>
      </c>
      <c r="S10" s="80" t="s">
        <v>80</v>
      </c>
      <c r="T10" s="278">
        <v>1</v>
      </c>
      <c r="U10" s="275" t="s">
        <v>81</v>
      </c>
      <c r="V10" s="50">
        <v>1</v>
      </c>
      <c r="W10" s="51" t="s">
        <v>82</v>
      </c>
      <c r="X10" s="48">
        <v>1</v>
      </c>
      <c r="Y10" s="316" t="s">
        <v>915</v>
      </c>
    </row>
    <row r="11" spans="1:25" ht="157.5" customHeight="1" thickBot="1" x14ac:dyDescent="0.25">
      <c r="A11" s="351" t="s">
        <v>83</v>
      </c>
      <c r="B11" s="68" t="s">
        <v>84</v>
      </c>
      <c r="C11" s="81" t="s">
        <v>85</v>
      </c>
      <c r="D11" s="82" t="s">
        <v>86</v>
      </c>
      <c r="E11" s="82" t="s">
        <v>87</v>
      </c>
      <c r="F11" s="82" t="s">
        <v>88</v>
      </c>
      <c r="G11" s="86">
        <v>45322</v>
      </c>
      <c r="H11" s="74">
        <v>1</v>
      </c>
      <c r="I11" s="87" t="s">
        <v>89</v>
      </c>
      <c r="J11" s="76">
        <v>1</v>
      </c>
      <c r="K11" s="75" t="s">
        <v>90</v>
      </c>
      <c r="L11" s="76">
        <v>1</v>
      </c>
      <c r="M11" s="75" t="s">
        <v>91</v>
      </c>
      <c r="N11" s="74">
        <v>1</v>
      </c>
      <c r="O11" s="87" t="s">
        <v>92</v>
      </c>
      <c r="P11" s="76">
        <v>1</v>
      </c>
      <c r="Q11" s="75" t="s">
        <v>93</v>
      </c>
      <c r="R11" s="79">
        <f>1/1</f>
        <v>1</v>
      </c>
      <c r="S11" s="80" t="s">
        <v>94</v>
      </c>
      <c r="T11" s="273">
        <v>1</v>
      </c>
      <c r="U11" s="277" t="s">
        <v>95</v>
      </c>
      <c r="V11" s="50">
        <v>1</v>
      </c>
      <c r="W11" s="51" t="s">
        <v>96</v>
      </c>
      <c r="X11" s="48">
        <v>1</v>
      </c>
      <c r="Y11" s="315" t="s">
        <v>918</v>
      </c>
    </row>
    <row r="12" spans="1:25" ht="261.75" customHeight="1" thickBot="1" x14ac:dyDescent="0.25">
      <c r="A12" s="351"/>
      <c r="B12" s="68" t="s">
        <v>97</v>
      </c>
      <c r="C12" s="81" t="s">
        <v>98</v>
      </c>
      <c r="D12" s="88" t="s">
        <v>99</v>
      </c>
      <c r="E12" s="88" t="s">
        <v>100</v>
      </c>
      <c r="F12" s="88" t="s">
        <v>101</v>
      </c>
      <c r="G12" s="84">
        <v>45626</v>
      </c>
      <c r="H12" s="76">
        <v>1</v>
      </c>
      <c r="I12" s="75" t="s">
        <v>102</v>
      </c>
      <c r="J12" s="76">
        <v>1</v>
      </c>
      <c r="K12" s="75" t="s">
        <v>103</v>
      </c>
      <c r="L12" s="76">
        <v>1</v>
      </c>
      <c r="M12" s="75" t="s">
        <v>104</v>
      </c>
      <c r="N12" s="76">
        <v>1</v>
      </c>
      <c r="O12" s="75" t="s">
        <v>105</v>
      </c>
      <c r="P12" s="76">
        <v>1</v>
      </c>
      <c r="Q12" s="89" t="s">
        <v>106</v>
      </c>
      <c r="R12" s="79">
        <f>1/1</f>
        <v>1</v>
      </c>
      <c r="S12" s="90" t="s">
        <v>107</v>
      </c>
      <c r="T12" s="278">
        <v>1</v>
      </c>
      <c r="U12" s="275" t="s">
        <v>108</v>
      </c>
      <c r="V12" s="50">
        <v>1</v>
      </c>
      <c r="W12" s="51" t="s">
        <v>109</v>
      </c>
      <c r="X12" s="48">
        <v>1</v>
      </c>
      <c r="Y12" s="316" t="s">
        <v>917</v>
      </c>
    </row>
    <row r="13" spans="1:25" ht="335.25" customHeight="1" thickBot="1" x14ac:dyDescent="0.25">
      <c r="A13" s="351"/>
      <c r="B13" s="68" t="s">
        <v>110</v>
      </c>
      <c r="C13" s="91" t="s">
        <v>111</v>
      </c>
      <c r="D13" s="92" t="s">
        <v>112</v>
      </c>
      <c r="E13" s="92" t="s">
        <v>113</v>
      </c>
      <c r="F13" s="92" t="s">
        <v>88</v>
      </c>
      <c r="G13" s="93">
        <v>45626</v>
      </c>
      <c r="H13" s="74">
        <v>0</v>
      </c>
      <c r="I13" s="78" t="s">
        <v>114</v>
      </c>
      <c r="J13" s="76">
        <v>0.2</v>
      </c>
      <c r="K13" s="75" t="s">
        <v>115</v>
      </c>
      <c r="L13" s="76">
        <v>0</v>
      </c>
      <c r="M13" s="75" t="s">
        <v>116</v>
      </c>
      <c r="N13" s="74">
        <v>0</v>
      </c>
      <c r="O13" s="78" t="s">
        <v>117</v>
      </c>
      <c r="P13" s="76">
        <v>0.1</v>
      </c>
      <c r="Q13" s="78" t="s">
        <v>118</v>
      </c>
      <c r="R13" s="76">
        <f>0/1</f>
        <v>0</v>
      </c>
      <c r="S13" s="80" t="s">
        <v>119</v>
      </c>
      <c r="T13" s="273">
        <v>1</v>
      </c>
      <c r="U13" s="274" t="s">
        <v>120</v>
      </c>
      <c r="V13" s="50">
        <v>1</v>
      </c>
      <c r="W13" s="51" t="s">
        <v>121</v>
      </c>
      <c r="X13" s="48">
        <v>1</v>
      </c>
      <c r="Y13" s="328" t="s">
        <v>989</v>
      </c>
    </row>
    <row r="14" spans="1:25" ht="193.5" customHeight="1" thickBot="1" x14ac:dyDescent="0.25">
      <c r="A14" s="351" t="s">
        <v>122</v>
      </c>
      <c r="B14" s="68" t="s">
        <v>123</v>
      </c>
      <c r="C14" s="81" t="s">
        <v>124</v>
      </c>
      <c r="D14" s="82" t="s">
        <v>125</v>
      </c>
      <c r="E14" s="82" t="s">
        <v>126</v>
      </c>
      <c r="F14" s="82" t="s">
        <v>101</v>
      </c>
      <c r="G14" s="86">
        <v>45322</v>
      </c>
      <c r="H14" s="74">
        <v>2</v>
      </c>
      <c r="I14" s="78" t="s">
        <v>127</v>
      </c>
      <c r="J14" s="94">
        <v>1</v>
      </c>
      <c r="K14" s="75" t="s">
        <v>128</v>
      </c>
      <c r="L14" s="76">
        <v>1</v>
      </c>
      <c r="M14" s="75" t="s">
        <v>129</v>
      </c>
      <c r="N14" s="74">
        <v>2</v>
      </c>
      <c r="O14" s="78" t="s">
        <v>130</v>
      </c>
      <c r="P14" s="94">
        <v>1</v>
      </c>
      <c r="Q14" s="78" t="s">
        <v>131</v>
      </c>
      <c r="R14" s="76">
        <f>2/2</f>
        <v>1</v>
      </c>
      <c r="S14" s="80" t="s">
        <v>132</v>
      </c>
      <c r="T14" s="273">
        <v>2</v>
      </c>
      <c r="U14" s="274" t="s">
        <v>133</v>
      </c>
      <c r="V14" s="50">
        <v>1</v>
      </c>
      <c r="W14" s="51" t="s">
        <v>134</v>
      </c>
      <c r="X14" s="48">
        <v>1</v>
      </c>
      <c r="Y14" s="317" t="s">
        <v>920</v>
      </c>
    </row>
    <row r="15" spans="1:25" ht="129" customHeight="1" thickBot="1" x14ac:dyDescent="0.25">
      <c r="A15" s="351"/>
      <c r="B15" s="68" t="s">
        <v>135</v>
      </c>
      <c r="C15" s="81" t="s">
        <v>136</v>
      </c>
      <c r="D15" s="82" t="s">
        <v>137</v>
      </c>
      <c r="E15" s="82" t="s">
        <v>138</v>
      </c>
      <c r="F15" s="82" t="s">
        <v>101</v>
      </c>
      <c r="G15" s="86">
        <v>45322</v>
      </c>
      <c r="H15" s="74">
        <v>1</v>
      </c>
      <c r="I15" s="75" t="s">
        <v>139</v>
      </c>
      <c r="J15" s="76">
        <v>1</v>
      </c>
      <c r="K15" s="75" t="s">
        <v>140</v>
      </c>
      <c r="L15" s="76">
        <v>1</v>
      </c>
      <c r="M15" s="75" t="s">
        <v>141</v>
      </c>
      <c r="N15" s="74">
        <v>1</v>
      </c>
      <c r="O15" s="75" t="s">
        <v>142</v>
      </c>
      <c r="P15" s="76">
        <v>1</v>
      </c>
      <c r="Q15" s="78" t="s">
        <v>143</v>
      </c>
      <c r="R15" s="76">
        <f>1/1</f>
        <v>1</v>
      </c>
      <c r="S15" s="80" t="s">
        <v>144</v>
      </c>
      <c r="T15" s="273">
        <v>1</v>
      </c>
      <c r="U15" s="275" t="s">
        <v>142</v>
      </c>
      <c r="V15" s="50">
        <v>1</v>
      </c>
      <c r="W15" s="51" t="s">
        <v>145</v>
      </c>
      <c r="X15" s="48">
        <v>1</v>
      </c>
      <c r="Y15" s="317" t="s">
        <v>919</v>
      </c>
    </row>
    <row r="16" spans="1:25" ht="171.75" customHeight="1" thickBot="1" x14ac:dyDescent="0.25">
      <c r="A16" s="351" t="s">
        <v>146</v>
      </c>
      <c r="B16" s="68" t="s">
        <v>147</v>
      </c>
      <c r="C16" s="81" t="s">
        <v>148</v>
      </c>
      <c r="D16" s="82" t="s">
        <v>149</v>
      </c>
      <c r="E16" s="82" t="s">
        <v>150</v>
      </c>
      <c r="F16" s="82" t="s">
        <v>151</v>
      </c>
      <c r="G16" s="86" t="s">
        <v>152</v>
      </c>
      <c r="H16" s="74">
        <v>1</v>
      </c>
      <c r="I16" s="75" t="s">
        <v>153</v>
      </c>
      <c r="J16" s="76">
        <v>0.33</v>
      </c>
      <c r="K16" s="87" t="s">
        <v>154</v>
      </c>
      <c r="L16" s="76">
        <v>0.33</v>
      </c>
      <c r="M16" s="75" t="s">
        <v>155</v>
      </c>
      <c r="N16" s="74">
        <v>2</v>
      </c>
      <c r="O16" s="89" t="s">
        <v>156</v>
      </c>
      <c r="P16" s="76">
        <v>0.66</v>
      </c>
      <c r="Q16" s="78" t="s">
        <v>157</v>
      </c>
      <c r="R16" s="76">
        <f>(16+15)/(16+16+16)</f>
        <v>0.64583333333333337</v>
      </c>
      <c r="S16" s="80" t="s">
        <v>158</v>
      </c>
      <c r="T16" s="278">
        <v>0.33</v>
      </c>
      <c r="U16" s="275" t="s">
        <v>159</v>
      </c>
      <c r="V16" s="50">
        <v>1</v>
      </c>
      <c r="W16" s="51" t="s">
        <v>160</v>
      </c>
      <c r="X16" s="48">
        <v>1</v>
      </c>
      <c r="Y16" s="317" t="s">
        <v>921</v>
      </c>
    </row>
    <row r="17" spans="1:25" ht="138" customHeight="1" thickBot="1" x14ac:dyDescent="0.25">
      <c r="A17" s="351"/>
      <c r="B17" s="68" t="s">
        <v>161</v>
      </c>
      <c r="C17" s="81" t="s">
        <v>162</v>
      </c>
      <c r="D17" s="82" t="s">
        <v>163</v>
      </c>
      <c r="E17" s="88" t="s">
        <v>164</v>
      </c>
      <c r="F17" s="82" t="s">
        <v>101</v>
      </c>
      <c r="G17" s="84" t="s">
        <v>165</v>
      </c>
      <c r="H17" s="74">
        <v>1</v>
      </c>
      <c r="I17" s="75" t="s">
        <v>166</v>
      </c>
      <c r="J17" s="76">
        <v>0.33</v>
      </c>
      <c r="K17" s="87" t="s">
        <v>154</v>
      </c>
      <c r="L17" s="76">
        <v>0.33</v>
      </c>
      <c r="M17" s="75" t="s">
        <v>167</v>
      </c>
      <c r="N17" s="74">
        <v>2</v>
      </c>
      <c r="O17" s="75" t="s">
        <v>156</v>
      </c>
      <c r="P17" s="76">
        <v>0.66</v>
      </c>
      <c r="Q17" s="75" t="s">
        <v>157</v>
      </c>
      <c r="R17" s="76">
        <f>2/3</f>
        <v>0.66666666666666663</v>
      </c>
      <c r="S17" s="80" t="s">
        <v>168</v>
      </c>
      <c r="T17" s="44">
        <v>3</v>
      </c>
      <c r="U17" s="45" t="s">
        <v>159</v>
      </c>
      <c r="V17" s="50">
        <v>1</v>
      </c>
      <c r="W17" s="51" t="s">
        <v>160</v>
      </c>
      <c r="X17" s="48">
        <v>1</v>
      </c>
      <c r="Y17" s="327" t="s">
        <v>986</v>
      </c>
    </row>
    <row r="18" spans="1:25" ht="218.25" customHeight="1" thickBot="1" x14ac:dyDescent="0.25">
      <c r="A18" s="68" t="s">
        <v>169</v>
      </c>
      <c r="B18" s="68" t="s">
        <v>170</v>
      </c>
      <c r="C18" s="83" t="s">
        <v>171</v>
      </c>
      <c r="D18" s="95" t="s">
        <v>172</v>
      </c>
      <c r="E18" s="88" t="s">
        <v>173</v>
      </c>
      <c r="F18" s="95" t="s">
        <v>174</v>
      </c>
      <c r="G18" s="96" t="s">
        <v>175</v>
      </c>
      <c r="H18" s="97" t="s">
        <v>176</v>
      </c>
      <c r="I18" s="98" t="s">
        <v>177</v>
      </c>
      <c r="J18" s="76">
        <v>0.33</v>
      </c>
      <c r="K18" s="75" t="s">
        <v>178</v>
      </c>
      <c r="L18" s="76">
        <v>0.33</v>
      </c>
      <c r="M18" s="75" t="s">
        <v>179</v>
      </c>
      <c r="N18" s="97">
        <v>2</v>
      </c>
      <c r="O18" s="98" t="s">
        <v>180</v>
      </c>
      <c r="P18" s="76">
        <v>0.66</v>
      </c>
      <c r="Q18" s="78" t="s">
        <v>181</v>
      </c>
      <c r="R18" s="76">
        <f>2/3</f>
        <v>0.66666666666666663</v>
      </c>
      <c r="S18" s="80" t="s">
        <v>182</v>
      </c>
      <c r="T18" s="50">
        <v>1</v>
      </c>
      <c r="U18" s="46" t="s">
        <v>183</v>
      </c>
      <c r="V18" s="52">
        <v>1</v>
      </c>
      <c r="W18" s="53" t="s">
        <v>184</v>
      </c>
      <c r="X18" s="48">
        <v>1</v>
      </c>
      <c r="Y18" s="327" t="s">
        <v>988</v>
      </c>
    </row>
    <row r="19" spans="1:25" ht="15.75" x14ac:dyDescent="0.2">
      <c r="C19" s="1">
        <v>13</v>
      </c>
      <c r="P19" s="24">
        <f>AVERAGE(P6:P18)</f>
        <v>0.82923076923076933</v>
      </c>
      <c r="R19" s="24">
        <f>AVERAGE(R6:R18)</f>
        <v>0.8060897435897435</v>
      </c>
      <c r="V19" s="282">
        <f>AVERAGE(V6:V18)</f>
        <v>1</v>
      </c>
      <c r="X19" s="318">
        <f>AVERAGE(X6:X18)</f>
        <v>1</v>
      </c>
    </row>
    <row r="21" spans="1:25" ht="13.5" thickBot="1" x14ac:dyDescent="0.25"/>
    <row r="22" spans="1:25" ht="15.75" x14ac:dyDescent="0.2">
      <c r="A22" s="25" t="s">
        <v>185</v>
      </c>
      <c r="B22" s="30" t="s">
        <v>186</v>
      </c>
      <c r="C22" s="355" t="s">
        <v>187</v>
      </c>
      <c r="D22" s="355"/>
      <c r="E22" s="355"/>
      <c r="F22" s="355"/>
      <c r="G22" s="356"/>
    </row>
    <row r="23" spans="1:25" ht="16.5" thickBot="1" x14ac:dyDescent="0.25">
      <c r="A23" s="357"/>
      <c r="B23" s="358"/>
      <c r="C23" s="358"/>
      <c r="D23" s="358"/>
      <c r="E23" s="358"/>
      <c r="F23" s="358"/>
      <c r="G23" s="359"/>
    </row>
    <row r="24" spans="1:25" ht="16.5" thickBot="1" x14ac:dyDescent="0.25">
      <c r="A24" s="26">
        <v>1</v>
      </c>
      <c r="B24" s="27">
        <v>45280</v>
      </c>
      <c r="C24" s="352" t="s">
        <v>188</v>
      </c>
      <c r="D24" s="353"/>
      <c r="E24" s="353"/>
      <c r="F24" s="353"/>
      <c r="G24" s="354"/>
    </row>
    <row r="25" spans="1:25" ht="16.5" thickBot="1" x14ac:dyDescent="0.25">
      <c r="A25" s="28">
        <v>2</v>
      </c>
      <c r="B25" s="29">
        <v>45406</v>
      </c>
      <c r="C25" s="333" t="s">
        <v>189</v>
      </c>
      <c r="D25" s="334"/>
      <c r="E25" s="334"/>
      <c r="F25" s="334"/>
      <c r="G25" s="335"/>
    </row>
    <row r="26" spans="1:25" ht="30.75" customHeight="1" thickBot="1" x14ac:dyDescent="0.25">
      <c r="A26" s="28">
        <v>3</v>
      </c>
      <c r="B26" s="29">
        <v>45441</v>
      </c>
      <c r="C26" s="333" t="s">
        <v>190</v>
      </c>
      <c r="D26" s="334"/>
      <c r="E26" s="334"/>
      <c r="F26" s="334"/>
      <c r="G26" s="335"/>
    </row>
    <row r="27" spans="1:25" ht="32.25" customHeight="1" thickBot="1" x14ac:dyDescent="0.25">
      <c r="A27" s="28">
        <v>4</v>
      </c>
      <c r="B27" s="29">
        <v>45477</v>
      </c>
      <c r="C27" s="333" t="s">
        <v>191</v>
      </c>
      <c r="D27" s="334"/>
      <c r="E27" s="334"/>
      <c r="F27" s="334"/>
      <c r="G27" s="335"/>
    </row>
    <row r="28" spans="1:25" ht="29.25" customHeight="1" thickBot="1" x14ac:dyDescent="0.25">
      <c r="A28" s="28">
        <v>5</v>
      </c>
      <c r="B28" s="29">
        <v>45544</v>
      </c>
      <c r="C28" s="333" t="s">
        <v>192</v>
      </c>
      <c r="D28" s="334"/>
      <c r="E28" s="334"/>
      <c r="F28" s="334"/>
      <c r="G28" s="335"/>
    </row>
    <row r="29" spans="1:25" ht="31.5" customHeight="1" thickBot="1" x14ac:dyDescent="0.25">
      <c r="A29" s="28">
        <v>6</v>
      </c>
      <c r="B29" s="29">
        <v>45574</v>
      </c>
      <c r="C29" s="333" t="s">
        <v>193</v>
      </c>
      <c r="D29" s="334"/>
      <c r="E29" s="334"/>
      <c r="F29" s="334"/>
      <c r="G29" s="335"/>
    </row>
  </sheetData>
  <sheetProtection algorithmName="SHA-512" hashValue="yJYaFzvydXwVsjoHy+za1q034JTEs0hudtWoj69op7mQjtgo/BM4Y3n59hrSHcqhVbjqW1gOWSRtFoCYX1qmig==" saltValue="duQsAhB1X+cnPDCfSMa9EQ==" spinCount="100000" sheet="1" objects="1" scenarios="1" selectLockedCells="1" selectUnlockedCells="1"/>
  <protectedRanges>
    <protectedRange sqref="S14" name="Rango1"/>
    <protectedRange sqref="R14" name="Rango2"/>
    <protectedRange sqref="S14" name="Rango3"/>
    <protectedRange sqref="S14" name="Rango4"/>
  </protectedRanges>
  <mergeCells count="23">
    <mergeCell ref="A1:G3"/>
    <mergeCell ref="A4:G4"/>
    <mergeCell ref="A6:A10"/>
    <mergeCell ref="C26:G26"/>
    <mergeCell ref="C24:G24"/>
    <mergeCell ref="C22:G22"/>
    <mergeCell ref="A23:G23"/>
    <mergeCell ref="A11:A13"/>
    <mergeCell ref="A14:A15"/>
    <mergeCell ref="A16:A17"/>
    <mergeCell ref="C25:G25"/>
    <mergeCell ref="T4:U4"/>
    <mergeCell ref="V4:W4"/>
    <mergeCell ref="X4:Y4"/>
    <mergeCell ref="C28:G28"/>
    <mergeCell ref="C29:G29"/>
    <mergeCell ref="P4:Q4"/>
    <mergeCell ref="R4:S4"/>
    <mergeCell ref="H4:I4"/>
    <mergeCell ref="J4:K4"/>
    <mergeCell ref="L4:M4"/>
    <mergeCell ref="C27:G27"/>
    <mergeCell ref="N4:O4"/>
  </mergeCells>
  <pageMargins left="0.7" right="0.7" top="0.75" bottom="0.75" header="0.3" footer="0.3"/>
  <pageSetup orientation="portrait" horizontalDpi="4294967295" verticalDpi="4294967295" r:id="rId1"/>
  <ignoredErrors>
    <ignoredError sqref="P19" unlocked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9"/>
  <sheetViews>
    <sheetView topLeftCell="A4" zoomScale="80" zoomScaleNormal="80" workbookViewId="0">
      <pane xSplit="7" ySplit="2" topLeftCell="X6" activePane="bottomRight" state="frozen"/>
      <selection activeCell="A4" sqref="A4"/>
      <selection pane="topRight" activeCell="H4" sqref="H4"/>
      <selection pane="bottomLeft" activeCell="A6" sqref="A6"/>
      <selection pane="bottomRight" activeCell="C5" sqref="C5"/>
    </sheetView>
  </sheetViews>
  <sheetFormatPr baseColWidth="10" defaultColWidth="11.42578125" defaultRowHeight="12.75" x14ac:dyDescent="0.2"/>
  <cols>
    <col min="1" max="1" width="21.42578125" style="2" customWidth="1"/>
    <col min="2" max="2" width="4.5703125" style="2" customWidth="1"/>
    <col min="3" max="3" width="29.28515625" style="2" customWidth="1"/>
    <col min="4" max="4" width="20.140625" style="2" customWidth="1"/>
    <col min="5" max="5" width="21.42578125" style="2" customWidth="1"/>
    <col min="6" max="6" width="18.42578125" style="2" customWidth="1"/>
    <col min="7" max="7" width="16.7109375" style="2" customWidth="1"/>
    <col min="8" max="8" width="15" style="2" customWidth="1"/>
    <col min="9" max="9" width="68.7109375" style="2" customWidth="1"/>
    <col min="10" max="10" width="15" style="2" customWidth="1"/>
    <col min="11" max="11" width="68.7109375" style="2" customWidth="1"/>
    <col min="12" max="12" width="23.5703125" style="2" customWidth="1"/>
    <col min="13" max="13" width="66.28515625" style="2" customWidth="1"/>
    <col min="14" max="14" width="15" style="2" customWidth="1"/>
    <col min="15" max="15" width="68.7109375" style="2" customWidth="1"/>
    <col min="16" max="16" width="15" style="2" customWidth="1"/>
    <col min="17" max="17" width="68.7109375" style="2" customWidth="1"/>
    <col min="18" max="18" width="14.28515625" style="2" customWidth="1"/>
    <col min="19" max="19" width="91" style="2" customWidth="1"/>
    <col min="20" max="20" width="15" style="2" customWidth="1"/>
    <col min="21" max="21" width="76.140625" style="2" customWidth="1"/>
    <col min="22" max="22" width="15" style="2" customWidth="1"/>
    <col min="23" max="23" width="72.7109375" style="2" customWidth="1"/>
    <col min="24" max="24" width="23.5703125" style="2" customWidth="1"/>
    <col min="25" max="25" width="62.5703125" style="2" customWidth="1"/>
    <col min="26" max="16384" width="11.42578125" style="2"/>
  </cols>
  <sheetData>
    <row r="1" spans="1:25" x14ac:dyDescent="0.2">
      <c r="A1" s="367"/>
      <c r="B1" s="368"/>
      <c r="C1" s="368"/>
      <c r="D1" s="368"/>
      <c r="E1" s="368"/>
      <c r="F1" s="368"/>
      <c r="G1" s="369"/>
    </row>
    <row r="2" spans="1:25" x14ac:dyDescent="0.2">
      <c r="A2" s="344" t="s">
        <v>0</v>
      </c>
      <c r="B2" s="345"/>
      <c r="C2" s="345"/>
      <c r="D2" s="345"/>
      <c r="E2" s="345"/>
      <c r="F2" s="345"/>
      <c r="G2" s="346"/>
    </row>
    <row r="3" spans="1:25" ht="21.75" customHeight="1" thickBot="1" x14ac:dyDescent="0.25">
      <c r="A3" s="370"/>
      <c r="B3" s="371"/>
      <c r="C3" s="371"/>
      <c r="D3" s="371"/>
      <c r="E3" s="371"/>
      <c r="F3" s="371"/>
      <c r="G3" s="372"/>
    </row>
    <row r="4" spans="1:25" ht="46.5" customHeight="1" thickBot="1" x14ac:dyDescent="0.25">
      <c r="A4" s="373" t="s">
        <v>194</v>
      </c>
      <c r="B4" s="374"/>
      <c r="C4" s="375"/>
      <c r="D4" s="375"/>
      <c r="E4" s="375"/>
      <c r="F4" s="375"/>
      <c r="G4" s="376"/>
      <c r="H4" s="366" t="s">
        <v>2</v>
      </c>
      <c r="I4" s="363"/>
      <c r="J4" s="362" t="s">
        <v>3</v>
      </c>
      <c r="K4" s="363"/>
      <c r="L4" s="364" t="s">
        <v>195</v>
      </c>
      <c r="M4" s="365"/>
      <c r="N4" s="366" t="s">
        <v>5</v>
      </c>
      <c r="O4" s="363"/>
      <c r="P4" s="362" t="s">
        <v>6</v>
      </c>
      <c r="Q4" s="363"/>
      <c r="R4" s="364" t="s">
        <v>7</v>
      </c>
      <c r="S4" s="365"/>
      <c r="T4" s="329" t="s">
        <v>8</v>
      </c>
      <c r="U4" s="330"/>
      <c r="V4" s="329" t="s">
        <v>9</v>
      </c>
      <c r="W4" s="330"/>
      <c r="X4" s="360" t="s">
        <v>10</v>
      </c>
      <c r="Y4" s="361"/>
    </row>
    <row r="5" spans="1:25" ht="32.25" thickBot="1" x14ac:dyDescent="0.25">
      <c r="A5" s="99" t="s">
        <v>11</v>
      </c>
      <c r="B5" s="100"/>
      <c r="C5" s="100" t="s">
        <v>12</v>
      </c>
      <c r="D5" s="101" t="s">
        <v>13</v>
      </c>
      <c r="E5" s="101" t="s">
        <v>14</v>
      </c>
      <c r="F5" s="102" t="s">
        <v>15</v>
      </c>
      <c r="G5" s="103" t="s">
        <v>16</v>
      </c>
      <c r="H5" s="104" t="s">
        <v>17</v>
      </c>
      <c r="I5" s="105" t="s">
        <v>18</v>
      </c>
      <c r="J5" s="106" t="s">
        <v>17</v>
      </c>
      <c r="K5" s="105" t="s">
        <v>18</v>
      </c>
      <c r="L5" s="107" t="s">
        <v>17</v>
      </c>
      <c r="M5" s="108" t="s">
        <v>18</v>
      </c>
      <c r="N5" s="104" t="s">
        <v>17</v>
      </c>
      <c r="O5" s="105" t="s">
        <v>18</v>
      </c>
      <c r="P5" s="106" t="s">
        <v>17</v>
      </c>
      <c r="Q5" s="105" t="s">
        <v>18</v>
      </c>
      <c r="R5" s="107" t="s">
        <v>17</v>
      </c>
      <c r="S5" s="108" t="s">
        <v>18</v>
      </c>
      <c r="T5" s="58" t="s">
        <v>17</v>
      </c>
      <c r="U5" s="59" t="s">
        <v>18</v>
      </c>
      <c r="V5" s="58" t="s">
        <v>17</v>
      </c>
      <c r="W5" s="59" t="s">
        <v>18</v>
      </c>
      <c r="X5" s="47" t="s">
        <v>17</v>
      </c>
      <c r="Y5" s="54" t="s">
        <v>18</v>
      </c>
    </row>
    <row r="6" spans="1:25" ht="261.75" customHeight="1" thickBot="1" x14ac:dyDescent="0.25">
      <c r="A6" s="109" t="s">
        <v>196</v>
      </c>
      <c r="B6" s="110" t="s">
        <v>20</v>
      </c>
      <c r="C6" s="111" t="s">
        <v>197</v>
      </c>
      <c r="D6" s="112" t="s">
        <v>198</v>
      </c>
      <c r="E6" s="112" t="s">
        <v>199</v>
      </c>
      <c r="F6" s="112" t="s">
        <v>200</v>
      </c>
      <c r="G6" s="113">
        <v>45350</v>
      </c>
      <c r="H6" s="114">
        <v>1</v>
      </c>
      <c r="I6" s="115" t="s">
        <v>201</v>
      </c>
      <c r="J6" s="116">
        <v>1</v>
      </c>
      <c r="K6" s="117" t="s">
        <v>202</v>
      </c>
      <c r="L6" s="116">
        <v>1</v>
      </c>
      <c r="M6" s="118" t="s">
        <v>203</v>
      </c>
      <c r="N6" s="114">
        <v>1</v>
      </c>
      <c r="O6" s="115" t="s">
        <v>204</v>
      </c>
      <c r="P6" s="116">
        <v>1</v>
      </c>
      <c r="Q6" s="115" t="s">
        <v>205</v>
      </c>
      <c r="R6" s="119">
        <f>1/1</f>
        <v>1</v>
      </c>
      <c r="S6" s="115" t="s">
        <v>206</v>
      </c>
      <c r="T6" s="267">
        <v>1</v>
      </c>
      <c r="U6" s="45" t="s">
        <v>207</v>
      </c>
      <c r="V6" s="41">
        <v>1</v>
      </c>
      <c r="W6" s="49" t="s">
        <v>208</v>
      </c>
      <c r="X6" s="48">
        <v>1</v>
      </c>
      <c r="Y6" s="313" t="s">
        <v>922</v>
      </c>
    </row>
    <row r="7" spans="1:25" ht="216" customHeight="1" thickBot="1" x14ac:dyDescent="0.25">
      <c r="A7" s="109" t="s">
        <v>209</v>
      </c>
      <c r="B7" s="120" t="s">
        <v>84</v>
      </c>
      <c r="C7" s="121" t="s">
        <v>210</v>
      </c>
      <c r="D7" s="122" t="s">
        <v>211</v>
      </c>
      <c r="E7" s="122" t="s">
        <v>212</v>
      </c>
      <c r="F7" s="122" t="s">
        <v>213</v>
      </c>
      <c r="G7" s="113" t="s">
        <v>214</v>
      </c>
      <c r="H7" s="114">
        <v>1</v>
      </c>
      <c r="I7" s="123" t="s">
        <v>215</v>
      </c>
      <c r="J7" s="124">
        <v>1</v>
      </c>
      <c r="K7" s="123" t="s">
        <v>216</v>
      </c>
      <c r="L7" s="124">
        <v>1</v>
      </c>
      <c r="M7" s="123" t="s">
        <v>217</v>
      </c>
      <c r="N7" s="114">
        <v>1</v>
      </c>
      <c r="O7" s="125" t="s">
        <v>204</v>
      </c>
      <c r="P7" s="124">
        <v>1</v>
      </c>
      <c r="Q7" s="123" t="s">
        <v>218</v>
      </c>
      <c r="R7" s="119">
        <f>1/1</f>
        <v>1</v>
      </c>
      <c r="S7" s="115" t="s">
        <v>219</v>
      </c>
      <c r="T7" s="11">
        <v>1</v>
      </c>
      <c r="U7" s="6" t="s">
        <v>220</v>
      </c>
      <c r="V7" s="50">
        <v>1</v>
      </c>
      <c r="W7" s="51" t="s">
        <v>221</v>
      </c>
      <c r="X7" s="48">
        <v>1</v>
      </c>
      <c r="Y7" s="313" t="s">
        <v>923</v>
      </c>
    </row>
    <row r="8" spans="1:25" ht="242.25" customHeight="1" thickBot="1" x14ac:dyDescent="0.25">
      <c r="A8" s="126" t="s">
        <v>222</v>
      </c>
      <c r="B8" s="127" t="s">
        <v>123</v>
      </c>
      <c r="C8" s="128" t="s">
        <v>223</v>
      </c>
      <c r="D8" s="129" t="s">
        <v>224</v>
      </c>
      <c r="E8" s="129" t="s">
        <v>225</v>
      </c>
      <c r="F8" s="129" t="s">
        <v>213</v>
      </c>
      <c r="G8" s="130">
        <v>45657</v>
      </c>
      <c r="H8" s="131">
        <v>0</v>
      </c>
      <c r="I8" s="132" t="s">
        <v>226</v>
      </c>
      <c r="J8" s="133">
        <v>0</v>
      </c>
      <c r="K8" s="134" t="s">
        <v>227</v>
      </c>
      <c r="L8" s="133">
        <v>0</v>
      </c>
      <c r="M8" s="134" t="s">
        <v>228</v>
      </c>
      <c r="N8" s="131">
        <v>1</v>
      </c>
      <c r="O8" s="134" t="s">
        <v>229</v>
      </c>
      <c r="P8" s="133">
        <v>0.2</v>
      </c>
      <c r="Q8" s="134" t="s">
        <v>230</v>
      </c>
      <c r="R8" s="135">
        <f>1/2</f>
        <v>0.5</v>
      </c>
      <c r="S8" s="132" t="s">
        <v>231</v>
      </c>
      <c r="T8" s="12">
        <v>1</v>
      </c>
      <c r="U8" s="13" t="s">
        <v>232</v>
      </c>
      <c r="V8" s="52">
        <v>1</v>
      </c>
      <c r="W8" s="53" t="s">
        <v>233</v>
      </c>
      <c r="X8" s="48">
        <v>1</v>
      </c>
      <c r="Y8" s="46" t="s">
        <v>924</v>
      </c>
    </row>
    <row r="9" spans="1:25" ht="15.75" x14ac:dyDescent="0.25">
      <c r="C9" s="2">
        <v>3</v>
      </c>
      <c r="L9" s="4">
        <f>AVERAGE(L6:L8)</f>
        <v>0.66666666666666663</v>
      </c>
      <c r="P9" s="20">
        <f>AVERAGE(P6:P8)</f>
        <v>0.73333333333333339</v>
      </c>
      <c r="R9" s="20">
        <f>AVERAGE(R6:R8)</f>
        <v>0.83333333333333337</v>
      </c>
      <c r="V9" s="286">
        <f>AVERAGE(V6:V8)</f>
        <v>1</v>
      </c>
      <c r="X9" s="286">
        <f>AVERAGE(X6:X8)</f>
        <v>1</v>
      </c>
    </row>
  </sheetData>
  <sheetProtection algorithmName="SHA-512" hashValue="UrTY7DbTZyBe2Us+a77L7ONzbFuxgrdgvG7J4OXrUc/pHzbCe0G2bJ40nQSrkqBx6rl51QI2dZ5Q4bAvRzw2lg==" saltValue="6tpA45nwVcKD/BwQA/SnLQ==" spinCount="100000" sheet="1" objects="1" scenarios="1" selectLockedCells="1" selectUnlockedCells="1"/>
  <mergeCells count="13">
    <mergeCell ref="A1:G1"/>
    <mergeCell ref="A2:G2"/>
    <mergeCell ref="A3:G3"/>
    <mergeCell ref="A4:G4"/>
    <mergeCell ref="H4:I4"/>
    <mergeCell ref="T4:U4"/>
    <mergeCell ref="V4:W4"/>
    <mergeCell ref="X4:Y4"/>
    <mergeCell ref="J4:K4"/>
    <mergeCell ref="L4:M4"/>
    <mergeCell ref="N4:O4"/>
    <mergeCell ref="P4:Q4"/>
    <mergeCell ref="R4:S4"/>
  </mergeCells>
  <pageMargins left="0.7" right="0.7" top="0.75" bottom="0.75" header="0.3" footer="0.3"/>
  <pageSetup orientation="portrait" r:id="rId1"/>
  <ignoredErrors>
    <ignoredError sqref="V9" unlocked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18"/>
  <sheetViews>
    <sheetView zoomScale="80" zoomScaleNormal="80" workbookViewId="0">
      <pane xSplit="7" ySplit="5" topLeftCell="X6" activePane="bottomRight" state="frozen"/>
      <selection pane="topRight" activeCell="H1" sqref="H1"/>
      <selection pane="bottomLeft" activeCell="A6" sqref="A6"/>
      <selection pane="bottomRight" activeCell="X6" sqref="X6"/>
    </sheetView>
  </sheetViews>
  <sheetFormatPr baseColWidth="10" defaultColWidth="11.42578125" defaultRowHeight="12.75" x14ac:dyDescent="0.2"/>
  <cols>
    <col min="1" max="1" width="36.28515625" style="2" customWidth="1"/>
    <col min="2" max="2" width="11.42578125" style="2" customWidth="1"/>
    <col min="3" max="3" width="24" style="1" customWidth="1"/>
    <col min="4" max="4" width="22.7109375" style="2" customWidth="1"/>
    <col min="5" max="5" width="21.42578125" style="2" customWidth="1"/>
    <col min="6" max="6" width="18.85546875" style="2" customWidth="1"/>
    <col min="7" max="7" width="15.7109375" style="2" customWidth="1"/>
    <col min="8" max="8" width="15" style="2" customWidth="1"/>
    <col min="9" max="9" width="68.7109375" style="2" customWidth="1"/>
    <col min="10" max="10" width="15" style="2" customWidth="1"/>
    <col min="11" max="11" width="75.7109375" style="2" customWidth="1"/>
    <col min="12" max="12" width="23.5703125" style="2" customWidth="1"/>
    <col min="13" max="13" width="66.28515625" style="2" customWidth="1"/>
    <col min="14" max="14" width="15" style="2" customWidth="1"/>
    <col min="15" max="15" width="68.7109375" style="2" customWidth="1"/>
    <col min="16" max="16" width="15" style="2" customWidth="1"/>
    <col min="17" max="17" width="75.7109375" style="2" customWidth="1"/>
    <col min="18" max="18" width="13.85546875" style="36" customWidth="1"/>
    <col min="19" max="19" width="71.42578125" style="2" customWidth="1"/>
    <col min="20" max="20" width="15" style="33" customWidth="1"/>
    <col min="21" max="21" width="76.140625" style="34" customWidth="1"/>
    <col min="22" max="22" width="15" style="2" customWidth="1"/>
    <col min="23" max="23" width="72.7109375" style="2" customWidth="1"/>
    <col min="24" max="24" width="23.5703125" style="2" customWidth="1"/>
    <col min="25" max="25" width="62.5703125" style="2" customWidth="1"/>
    <col min="26" max="16384" width="11.42578125" style="2"/>
  </cols>
  <sheetData>
    <row r="1" spans="1:25" ht="13.5" thickBot="1" x14ac:dyDescent="0.25">
      <c r="A1" s="367"/>
      <c r="B1" s="368"/>
      <c r="C1" s="368"/>
      <c r="D1" s="368"/>
      <c r="E1" s="368"/>
      <c r="F1" s="368"/>
      <c r="G1" s="369"/>
    </row>
    <row r="2" spans="1:25" x14ac:dyDescent="0.2">
      <c r="A2" s="341" t="s">
        <v>0</v>
      </c>
      <c r="B2" s="342"/>
      <c r="C2" s="342"/>
      <c r="D2" s="342"/>
      <c r="E2" s="342"/>
      <c r="F2" s="342"/>
      <c r="G2" s="343"/>
    </row>
    <row r="3" spans="1:25" ht="36" customHeight="1" thickBot="1" x14ac:dyDescent="0.25">
      <c r="A3" s="370"/>
      <c r="B3" s="371"/>
      <c r="C3" s="371"/>
      <c r="D3" s="371"/>
      <c r="E3" s="371"/>
      <c r="F3" s="371"/>
      <c r="G3" s="372"/>
    </row>
    <row r="4" spans="1:25" ht="34.5" customHeight="1" thickBot="1" x14ac:dyDescent="0.25">
      <c r="A4" s="373" t="s">
        <v>234</v>
      </c>
      <c r="B4" s="374"/>
      <c r="C4" s="375"/>
      <c r="D4" s="375"/>
      <c r="E4" s="375"/>
      <c r="F4" s="375"/>
      <c r="G4" s="376"/>
      <c r="H4" s="366" t="s">
        <v>2</v>
      </c>
      <c r="I4" s="377"/>
      <c r="J4" s="378" t="s">
        <v>3</v>
      </c>
      <c r="K4" s="363"/>
      <c r="L4" s="364" t="s">
        <v>195</v>
      </c>
      <c r="M4" s="365"/>
      <c r="N4" s="366" t="s">
        <v>235</v>
      </c>
      <c r="O4" s="363"/>
      <c r="P4" s="362" t="s">
        <v>236</v>
      </c>
      <c r="Q4" s="363"/>
      <c r="R4" s="364" t="s">
        <v>237</v>
      </c>
      <c r="S4" s="365"/>
      <c r="T4" s="329" t="s">
        <v>8</v>
      </c>
      <c r="U4" s="330"/>
      <c r="V4" s="329" t="s">
        <v>9</v>
      </c>
      <c r="W4" s="330"/>
      <c r="X4" s="360" t="s">
        <v>10</v>
      </c>
      <c r="Y4" s="361"/>
    </row>
    <row r="5" spans="1:25" ht="38.25" customHeight="1" thickBot="1" x14ac:dyDescent="0.25">
      <c r="A5" s="136" t="s">
        <v>11</v>
      </c>
      <c r="B5" s="100"/>
      <c r="C5" s="101" t="s">
        <v>12</v>
      </c>
      <c r="D5" s="101" t="s">
        <v>13</v>
      </c>
      <c r="E5" s="101" t="s">
        <v>14</v>
      </c>
      <c r="F5" s="102" t="s">
        <v>15</v>
      </c>
      <c r="G5" s="103" t="s">
        <v>16</v>
      </c>
      <c r="H5" s="104" t="s">
        <v>17</v>
      </c>
      <c r="I5" s="137" t="s">
        <v>18</v>
      </c>
      <c r="J5" s="138" t="s">
        <v>17</v>
      </c>
      <c r="K5" s="105" t="s">
        <v>18</v>
      </c>
      <c r="L5" s="107" t="s">
        <v>17</v>
      </c>
      <c r="M5" s="108" t="s">
        <v>18</v>
      </c>
      <c r="N5" s="104" t="s">
        <v>17</v>
      </c>
      <c r="O5" s="105" t="s">
        <v>18</v>
      </c>
      <c r="P5" s="106" t="s">
        <v>17</v>
      </c>
      <c r="Q5" s="105" t="s">
        <v>18</v>
      </c>
      <c r="R5" s="107" t="s">
        <v>17</v>
      </c>
      <c r="S5" s="108" t="s">
        <v>18</v>
      </c>
      <c r="T5" s="58" t="s">
        <v>17</v>
      </c>
      <c r="U5" s="59" t="s">
        <v>18</v>
      </c>
      <c r="V5" s="58" t="s">
        <v>17</v>
      </c>
      <c r="W5" s="59" t="s">
        <v>18</v>
      </c>
      <c r="X5" s="47" t="s">
        <v>17</v>
      </c>
      <c r="Y5" s="54" t="s">
        <v>18</v>
      </c>
    </row>
    <row r="6" spans="1:25" ht="362.25" customHeight="1" thickBot="1" x14ac:dyDescent="0.25">
      <c r="A6" s="383" t="s">
        <v>238</v>
      </c>
      <c r="B6" s="139" t="s">
        <v>20</v>
      </c>
      <c r="C6" s="140" t="s">
        <v>239</v>
      </c>
      <c r="D6" s="141" t="s">
        <v>240</v>
      </c>
      <c r="E6" s="141" t="s">
        <v>241</v>
      </c>
      <c r="F6" s="141" t="s">
        <v>242</v>
      </c>
      <c r="G6" s="142">
        <v>45626</v>
      </c>
      <c r="H6" s="114">
        <v>0.5</v>
      </c>
      <c r="I6" s="143" t="s">
        <v>243</v>
      </c>
      <c r="J6" s="144">
        <v>0.46</v>
      </c>
      <c r="K6" s="145" t="s">
        <v>244</v>
      </c>
      <c r="L6" s="146">
        <v>0</v>
      </c>
      <c r="M6" s="145" t="s">
        <v>245</v>
      </c>
      <c r="N6" s="147">
        <v>0.77</v>
      </c>
      <c r="O6" s="148" t="s">
        <v>246</v>
      </c>
      <c r="P6" s="146">
        <v>0.77</v>
      </c>
      <c r="Q6" s="149" t="s">
        <v>247</v>
      </c>
      <c r="R6" s="150">
        <f>0/1</f>
        <v>0</v>
      </c>
      <c r="S6" s="151" t="s">
        <v>248</v>
      </c>
      <c r="T6" s="272">
        <v>0.91659999999999997</v>
      </c>
      <c r="U6" s="42" t="s">
        <v>249</v>
      </c>
      <c r="V6" s="41">
        <v>0.92</v>
      </c>
      <c r="W6" s="49" t="s">
        <v>250</v>
      </c>
      <c r="X6" s="41">
        <v>0.92</v>
      </c>
      <c r="Y6" s="46" t="s">
        <v>925</v>
      </c>
    </row>
    <row r="7" spans="1:25" ht="265.5" customHeight="1" thickBot="1" x14ac:dyDescent="0.25">
      <c r="A7" s="382"/>
      <c r="B7" s="152" t="s">
        <v>33</v>
      </c>
      <c r="C7" s="140" t="s">
        <v>251</v>
      </c>
      <c r="D7" s="141" t="s">
        <v>252</v>
      </c>
      <c r="E7" s="141" t="s">
        <v>253</v>
      </c>
      <c r="F7" s="141" t="s">
        <v>254</v>
      </c>
      <c r="G7" s="142">
        <v>45626</v>
      </c>
      <c r="H7" s="114">
        <v>5</v>
      </c>
      <c r="I7" s="153" t="s">
        <v>255</v>
      </c>
      <c r="J7" s="144">
        <v>0.55000000000000004</v>
      </c>
      <c r="K7" s="145" t="s">
        <v>256</v>
      </c>
      <c r="L7" s="5">
        <v>0.55555555555555558</v>
      </c>
      <c r="M7" s="145" t="s">
        <v>257</v>
      </c>
      <c r="N7" s="114">
        <v>8</v>
      </c>
      <c r="O7" s="125" t="s">
        <v>258</v>
      </c>
      <c r="P7" s="146">
        <v>0.88</v>
      </c>
      <c r="Q7" s="145" t="s">
        <v>259</v>
      </c>
      <c r="R7" s="154">
        <f>8/9</f>
        <v>0.88888888888888884</v>
      </c>
      <c r="S7" s="155" t="s">
        <v>260</v>
      </c>
      <c r="T7" s="267">
        <v>1</v>
      </c>
      <c r="U7" s="45" t="s">
        <v>261</v>
      </c>
      <c r="V7" s="50">
        <v>1</v>
      </c>
      <c r="W7" s="51" t="s">
        <v>262</v>
      </c>
      <c r="X7" s="50">
        <v>1</v>
      </c>
      <c r="Y7" s="46" t="s">
        <v>926</v>
      </c>
    </row>
    <row r="8" spans="1:25" ht="161.25" customHeight="1" x14ac:dyDescent="0.2">
      <c r="A8" s="380" t="s">
        <v>263</v>
      </c>
      <c r="B8" s="152" t="s">
        <v>84</v>
      </c>
      <c r="C8" s="140" t="s">
        <v>264</v>
      </c>
      <c r="D8" s="141" t="s">
        <v>265</v>
      </c>
      <c r="E8" s="141" t="s">
        <v>266</v>
      </c>
      <c r="F8" s="141" t="s">
        <v>213</v>
      </c>
      <c r="G8" s="142" t="s">
        <v>267</v>
      </c>
      <c r="H8" s="114">
        <v>1</v>
      </c>
      <c r="I8" s="155" t="s">
        <v>268</v>
      </c>
      <c r="J8" s="156">
        <v>1</v>
      </c>
      <c r="K8" s="125" t="s">
        <v>269</v>
      </c>
      <c r="L8" s="124">
        <v>1</v>
      </c>
      <c r="M8" s="125" t="s">
        <v>270</v>
      </c>
      <c r="N8" s="114">
        <v>1</v>
      </c>
      <c r="O8" s="125" t="s">
        <v>204</v>
      </c>
      <c r="P8" s="124">
        <v>1</v>
      </c>
      <c r="Q8" s="125" t="s">
        <v>271</v>
      </c>
      <c r="R8" s="154">
        <f>1/1</f>
        <v>1</v>
      </c>
      <c r="S8" s="155" t="s">
        <v>272</v>
      </c>
      <c r="T8" s="267">
        <v>1</v>
      </c>
      <c r="U8" s="45" t="s">
        <v>207</v>
      </c>
      <c r="V8" s="50">
        <v>1</v>
      </c>
      <c r="W8" s="51" t="s">
        <v>271</v>
      </c>
      <c r="X8" s="50">
        <v>1</v>
      </c>
      <c r="Y8" s="313" t="s">
        <v>927</v>
      </c>
    </row>
    <row r="9" spans="1:25" ht="209.25" customHeight="1" thickBot="1" x14ac:dyDescent="0.25">
      <c r="A9" s="380"/>
      <c r="B9" s="152" t="s">
        <v>97</v>
      </c>
      <c r="C9" s="140" t="s">
        <v>273</v>
      </c>
      <c r="D9" s="157" t="s">
        <v>274</v>
      </c>
      <c r="E9" s="141" t="s">
        <v>275</v>
      </c>
      <c r="F9" s="141" t="s">
        <v>213</v>
      </c>
      <c r="G9" s="142" t="s">
        <v>276</v>
      </c>
      <c r="H9" s="114">
        <v>0</v>
      </c>
      <c r="I9" s="155" t="s">
        <v>277</v>
      </c>
      <c r="J9" s="156">
        <v>0</v>
      </c>
      <c r="K9" s="125" t="s">
        <v>278</v>
      </c>
      <c r="L9" s="124">
        <v>0</v>
      </c>
      <c r="M9" s="125" t="s">
        <v>228</v>
      </c>
      <c r="N9" s="114">
        <v>1</v>
      </c>
      <c r="O9" s="125" t="s">
        <v>279</v>
      </c>
      <c r="P9" s="124">
        <v>0.5</v>
      </c>
      <c r="Q9" s="125" t="s">
        <v>280</v>
      </c>
      <c r="R9" s="154">
        <f>1/2</f>
        <v>0.5</v>
      </c>
      <c r="S9" s="155" t="s">
        <v>281</v>
      </c>
      <c r="T9" s="267">
        <v>1</v>
      </c>
      <c r="U9" s="45" t="s">
        <v>282</v>
      </c>
      <c r="V9" s="50">
        <v>1</v>
      </c>
      <c r="W9" s="51" t="s">
        <v>283</v>
      </c>
      <c r="X9" s="50">
        <v>1</v>
      </c>
      <c r="Y9" s="46" t="s">
        <v>930</v>
      </c>
    </row>
    <row r="10" spans="1:25" ht="170.25" customHeight="1" x14ac:dyDescent="0.2">
      <c r="A10" s="380"/>
      <c r="B10" s="152" t="s">
        <v>110</v>
      </c>
      <c r="C10" s="140" t="s">
        <v>284</v>
      </c>
      <c r="D10" s="141" t="s">
        <v>285</v>
      </c>
      <c r="E10" s="141" t="s">
        <v>286</v>
      </c>
      <c r="F10" s="141" t="s">
        <v>213</v>
      </c>
      <c r="G10" s="158" t="s">
        <v>287</v>
      </c>
      <c r="H10" s="114">
        <v>0</v>
      </c>
      <c r="I10" s="155" t="s">
        <v>288</v>
      </c>
      <c r="J10" s="156">
        <v>0</v>
      </c>
      <c r="K10" s="125" t="s">
        <v>289</v>
      </c>
      <c r="L10" s="124">
        <v>0</v>
      </c>
      <c r="M10" s="125" t="s">
        <v>228</v>
      </c>
      <c r="N10" s="114">
        <v>1</v>
      </c>
      <c r="O10" s="125" t="s">
        <v>290</v>
      </c>
      <c r="P10" s="124">
        <v>1</v>
      </c>
      <c r="Q10" s="125" t="s">
        <v>291</v>
      </c>
      <c r="R10" s="154">
        <f>1/1</f>
        <v>1</v>
      </c>
      <c r="S10" s="155" t="s">
        <v>292</v>
      </c>
      <c r="T10" s="267">
        <v>1</v>
      </c>
      <c r="U10" s="45" t="s">
        <v>293</v>
      </c>
      <c r="V10" s="50">
        <v>1</v>
      </c>
      <c r="W10" s="51" t="s">
        <v>291</v>
      </c>
      <c r="X10" s="50">
        <v>1</v>
      </c>
      <c r="Y10" s="313" t="s">
        <v>929</v>
      </c>
    </row>
    <row r="11" spans="1:25" ht="123.75" customHeight="1" thickBot="1" x14ac:dyDescent="0.25">
      <c r="A11" s="380"/>
      <c r="B11" s="152" t="s">
        <v>294</v>
      </c>
      <c r="C11" s="140" t="s">
        <v>295</v>
      </c>
      <c r="D11" s="141" t="s">
        <v>296</v>
      </c>
      <c r="E11" s="141" t="s">
        <v>297</v>
      </c>
      <c r="F11" s="141" t="s">
        <v>298</v>
      </c>
      <c r="G11" s="142">
        <v>45550</v>
      </c>
      <c r="H11" s="114">
        <v>0</v>
      </c>
      <c r="I11" s="155" t="s">
        <v>299</v>
      </c>
      <c r="J11" s="156">
        <v>0</v>
      </c>
      <c r="K11" s="125" t="s">
        <v>300</v>
      </c>
      <c r="L11" s="124">
        <v>0</v>
      </c>
      <c r="M11" s="125" t="s">
        <v>228</v>
      </c>
      <c r="N11" s="114">
        <v>0</v>
      </c>
      <c r="O11" s="123" t="s">
        <v>301</v>
      </c>
      <c r="P11" s="124">
        <v>0</v>
      </c>
      <c r="Q11" s="125" t="s">
        <v>302</v>
      </c>
      <c r="R11" s="154">
        <f>0/1</f>
        <v>0</v>
      </c>
      <c r="S11" s="155" t="s">
        <v>303</v>
      </c>
      <c r="T11" s="267">
        <v>1</v>
      </c>
      <c r="U11" s="314" t="s">
        <v>304</v>
      </c>
      <c r="V11" s="50">
        <v>1</v>
      </c>
      <c r="W11" s="51" t="s">
        <v>305</v>
      </c>
      <c r="X11" s="50">
        <v>1</v>
      </c>
      <c r="Y11" s="46" t="s">
        <v>928</v>
      </c>
    </row>
    <row r="12" spans="1:25" ht="123" customHeight="1" thickBot="1" x14ac:dyDescent="0.25">
      <c r="A12" s="380"/>
      <c r="B12" s="159" t="s">
        <v>306</v>
      </c>
      <c r="C12" s="140" t="s">
        <v>307</v>
      </c>
      <c r="D12" s="141" t="s">
        <v>308</v>
      </c>
      <c r="E12" s="141" t="s">
        <v>309</v>
      </c>
      <c r="F12" s="141" t="s">
        <v>298</v>
      </c>
      <c r="G12" s="142">
        <v>45626</v>
      </c>
      <c r="H12" s="114">
        <v>0</v>
      </c>
      <c r="I12" s="155" t="s">
        <v>310</v>
      </c>
      <c r="J12" s="156">
        <v>0</v>
      </c>
      <c r="K12" s="125" t="s">
        <v>311</v>
      </c>
      <c r="L12" s="124">
        <v>0</v>
      </c>
      <c r="M12" s="125" t="s">
        <v>228</v>
      </c>
      <c r="N12" s="114">
        <v>0</v>
      </c>
      <c r="O12" s="123" t="s">
        <v>301</v>
      </c>
      <c r="P12" s="124">
        <v>0</v>
      </c>
      <c r="Q12" s="125" t="s">
        <v>302</v>
      </c>
      <c r="R12" s="154">
        <f>0/1</f>
        <v>0</v>
      </c>
      <c r="S12" s="155" t="s">
        <v>303</v>
      </c>
      <c r="T12" s="267">
        <v>1</v>
      </c>
      <c r="U12" s="45" t="s">
        <v>312</v>
      </c>
      <c r="V12" s="50">
        <v>1</v>
      </c>
      <c r="W12" s="51" t="s">
        <v>313</v>
      </c>
      <c r="X12" s="50">
        <v>1</v>
      </c>
      <c r="Y12" s="46" t="s">
        <v>931</v>
      </c>
    </row>
    <row r="13" spans="1:25" ht="220.5" customHeight="1" thickBot="1" x14ac:dyDescent="0.25">
      <c r="A13" s="382"/>
      <c r="B13" s="160" t="s">
        <v>314</v>
      </c>
      <c r="C13" s="140" t="s">
        <v>315</v>
      </c>
      <c r="D13" s="161" t="s">
        <v>316</v>
      </c>
      <c r="E13" s="141" t="s">
        <v>317</v>
      </c>
      <c r="F13" s="141" t="s">
        <v>213</v>
      </c>
      <c r="G13" s="142" t="s">
        <v>318</v>
      </c>
      <c r="H13" s="114">
        <v>0</v>
      </c>
      <c r="I13" s="155" t="s">
        <v>319</v>
      </c>
      <c r="J13" s="156">
        <v>0</v>
      </c>
      <c r="K13" s="125" t="s">
        <v>320</v>
      </c>
      <c r="L13" s="124">
        <v>0</v>
      </c>
      <c r="M13" s="125" t="s">
        <v>228</v>
      </c>
      <c r="N13" s="114">
        <v>0</v>
      </c>
      <c r="O13" s="123" t="s">
        <v>301</v>
      </c>
      <c r="P13" s="124">
        <v>0</v>
      </c>
      <c r="Q13" s="125" t="s">
        <v>321</v>
      </c>
      <c r="R13" s="154">
        <f>0/1</f>
        <v>0</v>
      </c>
      <c r="S13" s="155" t="s">
        <v>303</v>
      </c>
      <c r="T13" s="267">
        <v>1</v>
      </c>
      <c r="U13" s="45" t="s">
        <v>322</v>
      </c>
      <c r="V13" s="50">
        <v>1</v>
      </c>
      <c r="W13" s="51" t="s">
        <v>323</v>
      </c>
      <c r="X13" s="50">
        <v>1</v>
      </c>
      <c r="Y13" s="46" t="s">
        <v>932</v>
      </c>
    </row>
    <row r="14" spans="1:25" ht="204" customHeight="1" thickBot="1" x14ac:dyDescent="0.25">
      <c r="A14" s="379" t="s">
        <v>324</v>
      </c>
      <c r="B14" s="160" t="s">
        <v>123</v>
      </c>
      <c r="C14" s="140" t="s">
        <v>325</v>
      </c>
      <c r="D14" s="141" t="s">
        <v>326</v>
      </c>
      <c r="E14" s="141" t="s">
        <v>327</v>
      </c>
      <c r="F14" s="141" t="s">
        <v>213</v>
      </c>
      <c r="G14" s="142" t="s">
        <v>328</v>
      </c>
      <c r="H14" s="114">
        <v>0</v>
      </c>
      <c r="I14" s="155" t="s">
        <v>329</v>
      </c>
      <c r="J14" s="156">
        <v>0</v>
      </c>
      <c r="K14" s="125" t="s">
        <v>330</v>
      </c>
      <c r="L14" s="124">
        <v>0</v>
      </c>
      <c r="M14" s="125" t="s">
        <v>228</v>
      </c>
      <c r="N14" s="114">
        <v>1</v>
      </c>
      <c r="O14" s="123" t="s">
        <v>279</v>
      </c>
      <c r="P14" s="124">
        <v>0.5</v>
      </c>
      <c r="Q14" s="125" t="s">
        <v>331</v>
      </c>
      <c r="R14" s="154">
        <f>1/2</f>
        <v>0.5</v>
      </c>
      <c r="S14" s="155" t="s">
        <v>332</v>
      </c>
      <c r="T14" s="267">
        <v>1</v>
      </c>
      <c r="U14" s="45" t="s">
        <v>333</v>
      </c>
      <c r="V14" s="50">
        <v>1</v>
      </c>
      <c r="W14" s="51" t="s">
        <v>283</v>
      </c>
      <c r="X14" s="50">
        <v>1</v>
      </c>
      <c r="Y14" s="46" t="s">
        <v>933</v>
      </c>
    </row>
    <row r="15" spans="1:25" ht="115.5" customHeight="1" thickBot="1" x14ac:dyDescent="0.25">
      <c r="A15" s="380"/>
      <c r="B15" s="160" t="s">
        <v>334</v>
      </c>
      <c r="C15" s="140" t="s">
        <v>335</v>
      </c>
      <c r="D15" s="141" t="s">
        <v>336</v>
      </c>
      <c r="E15" s="141" t="s">
        <v>337</v>
      </c>
      <c r="F15" s="141" t="s">
        <v>338</v>
      </c>
      <c r="G15" s="142" t="s">
        <v>339</v>
      </c>
      <c r="H15" s="114">
        <v>0</v>
      </c>
      <c r="I15" s="155" t="s">
        <v>340</v>
      </c>
      <c r="J15" s="156">
        <v>0</v>
      </c>
      <c r="K15" s="125" t="s">
        <v>341</v>
      </c>
      <c r="L15" s="124">
        <v>0</v>
      </c>
      <c r="M15" s="125" t="s">
        <v>228</v>
      </c>
      <c r="N15" s="114">
        <v>0</v>
      </c>
      <c r="O15" s="123" t="s">
        <v>301</v>
      </c>
      <c r="P15" s="124">
        <v>0</v>
      </c>
      <c r="Q15" s="125" t="s">
        <v>302</v>
      </c>
      <c r="R15" s="154">
        <f>0/1</f>
        <v>0</v>
      </c>
      <c r="S15" s="155" t="s">
        <v>303</v>
      </c>
      <c r="T15" s="267">
        <v>1</v>
      </c>
      <c r="U15" s="268" t="s">
        <v>342</v>
      </c>
      <c r="V15" s="50">
        <v>1</v>
      </c>
      <c r="W15" s="51" t="s">
        <v>305</v>
      </c>
      <c r="X15" s="50">
        <v>1</v>
      </c>
      <c r="Y15" s="46" t="s">
        <v>934</v>
      </c>
    </row>
    <row r="16" spans="1:25" ht="168.75" customHeight="1" x14ac:dyDescent="0.2">
      <c r="A16" s="380"/>
      <c r="B16" s="160" t="s">
        <v>343</v>
      </c>
      <c r="C16" s="140" t="s">
        <v>344</v>
      </c>
      <c r="D16" s="141" t="s">
        <v>345</v>
      </c>
      <c r="E16" s="141" t="s">
        <v>346</v>
      </c>
      <c r="F16" s="141" t="s">
        <v>101</v>
      </c>
      <c r="G16" s="142">
        <v>45382</v>
      </c>
      <c r="H16" s="114">
        <v>1</v>
      </c>
      <c r="I16" s="155" t="s">
        <v>347</v>
      </c>
      <c r="J16" s="156">
        <v>1</v>
      </c>
      <c r="K16" s="125" t="s">
        <v>348</v>
      </c>
      <c r="L16" s="124">
        <v>1</v>
      </c>
      <c r="M16" s="125" t="s">
        <v>349</v>
      </c>
      <c r="N16" s="114">
        <v>1</v>
      </c>
      <c r="O16" s="125" t="s">
        <v>350</v>
      </c>
      <c r="P16" s="124">
        <v>1</v>
      </c>
      <c r="Q16" s="125" t="s">
        <v>351</v>
      </c>
      <c r="R16" s="154">
        <f>1/1</f>
        <v>1</v>
      </c>
      <c r="S16" s="155" t="s">
        <v>352</v>
      </c>
      <c r="T16" s="267">
        <v>1</v>
      </c>
      <c r="U16" s="45" t="s">
        <v>207</v>
      </c>
      <c r="V16" s="50">
        <v>1</v>
      </c>
      <c r="W16" s="51" t="s">
        <v>350</v>
      </c>
      <c r="X16" s="50">
        <v>1</v>
      </c>
      <c r="Y16" s="313" t="s">
        <v>935</v>
      </c>
    </row>
    <row r="17" spans="1:25" ht="409.5" customHeight="1" thickBot="1" x14ac:dyDescent="0.25">
      <c r="A17" s="381"/>
      <c r="B17" s="163" t="s">
        <v>353</v>
      </c>
      <c r="C17" s="164" t="s">
        <v>354</v>
      </c>
      <c r="D17" s="165" t="s">
        <v>355</v>
      </c>
      <c r="E17" s="165" t="s">
        <v>356</v>
      </c>
      <c r="F17" s="165" t="s">
        <v>174</v>
      </c>
      <c r="G17" s="130" t="s">
        <v>357</v>
      </c>
      <c r="H17" s="166" t="s">
        <v>176</v>
      </c>
      <c r="I17" s="167" t="s">
        <v>358</v>
      </c>
      <c r="J17" s="168">
        <v>0.33</v>
      </c>
      <c r="K17" s="134" t="s">
        <v>359</v>
      </c>
      <c r="L17" s="133">
        <v>0.33</v>
      </c>
      <c r="M17" s="134" t="s">
        <v>360</v>
      </c>
      <c r="N17" s="166">
        <v>2</v>
      </c>
      <c r="O17" s="167" t="s">
        <v>361</v>
      </c>
      <c r="P17" s="133">
        <v>0.66</v>
      </c>
      <c r="Q17" s="134" t="s">
        <v>362</v>
      </c>
      <c r="R17" s="169">
        <f>2/3</f>
        <v>0.66666666666666663</v>
      </c>
      <c r="S17" s="170" t="s">
        <v>363</v>
      </c>
      <c r="T17" s="267">
        <v>1</v>
      </c>
      <c r="U17" s="311" t="s">
        <v>183</v>
      </c>
      <c r="V17" s="52">
        <v>1</v>
      </c>
      <c r="W17" s="53" t="s">
        <v>364</v>
      </c>
      <c r="X17" s="52">
        <v>1</v>
      </c>
      <c r="Y17" s="46" t="s">
        <v>936</v>
      </c>
    </row>
    <row r="18" spans="1:25" ht="15.75" x14ac:dyDescent="0.25">
      <c r="C18" s="8">
        <v>12</v>
      </c>
      <c r="D18" s="9"/>
      <c r="E18" s="9"/>
      <c r="F18" s="9"/>
      <c r="G18" s="9"/>
      <c r="L18" s="10">
        <f>AVERAGE(L6:L17)</f>
        <v>0.24046296296296296</v>
      </c>
      <c r="P18" s="4">
        <f>AVERAGE(P6:P17)</f>
        <v>0.52583333333333337</v>
      </c>
      <c r="R18" s="4">
        <f>AVERAGE(R6:R17)</f>
        <v>0.46296296296296302</v>
      </c>
      <c r="S18" s="35"/>
      <c r="V18" s="288">
        <f>AVERAGE(V6:V17)</f>
        <v>0.99333333333333329</v>
      </c>
      <c r="X18" s="288">
        <f>AVERAGE(X6:X17)</f>
        <v>0.99333333333333329</v>
      </c>
    </row>
  </sheetData>
  <sheetProtection algorithmName="SHA-512" hashValue="U8Vg27DPnr4pUuKDHduQI9yDkroEXAHXyszN9JQ/+KjiS17u+Torx88dCgpEF61QzJD9umS5n2WgyVvqRmcyEw==" saltValue="c2KPBv0H5TpF5W13axxXWw==" spinCount="100000" sheet="1" objects="1" scenarios="1" selectLockedCells="1" selectUnlockedCells="1"/>
  <mergeCells count="16">
    <mergeCell ref="A14:A17"/>
    <mergeCell ref="A8:A13"/>
    <mergeCell ref="A1:G1"/>
    <mergeCell ref="A2:G2"/>
    <mergeCell ref="A3:G3"/>
    <mergeCell ref="A4:G4"/>
    <mergeCell ref="A6:A7"/>
    <mergeCell ref="T4:U4"/>
    <mergeCell ref="V4:W4"/>
    <mergeCell ref="X4:Y4"/>
    <mergeCell ref="R4:S4"/>
    <mergeCell ref="H4:I4"/>
    <mergeCell ref="J4:K4"/>
    <mergeCell ref="L4:M4"/>
    <mergeCell ref="N4:O4"/>
    <mergeCell ref="P4:Q4"/>
  </mergeCells>
  <pageMargins left="0.7" right="0.7" top="0.75" bottom="0.75" header="0.3" footer="0.3"/>
  <pageSetup orientation="portrait" horizontalDpi="4294967295" verticalDpi="4294967295" r:id="rId1"/>
  <ignoredErrors>
    <ignoredError sqref="V18"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33"/>
  <sheetViews>
    <sheetView topLeftCell="A2" zoomScale="80" zoomScaleNormal="80" workbookViewId="0">
      <pane xSplit="7" ySplit="4" topLeftCell="X6" activePane="bottomRight" state="frozen"/>
      <selection pane="topRight" activeCell="H2" sqref="H2"/>
      <selection pane="bottomLeft" activeCell="A6" sqref="A6"/>
      <selection pane="bottomRight" activeCell="Y31" sqref="Y31"/>
    </sheetView>
  </sheetViews>
  <sheetFormatPr baseColWidth="10" defaultColWidth="11.42578125" defaultRowHeight="12.75" x14ac:dyDescent="0.2"/>
  <cols>
    <col min="1" max="1" width="36.28515625" style="2" customWidth="1"/>
    <col min="2" max="2" width="4.7109375" style="2" customWidth="1"/>
    <col min="3" max="3" width="25.140625" style="15" customWidth="1"/>
    <col min="4" max="4" width="19.85546875" style="2" customWidth="1"/>
    <col min="5" max="5" width="22.7109375" style="2" customWidth="1"/>
    <col min="6" max="6" width="18.85546875" style="2" customWidth="1"/>
    <col min="7" max="7" width="13.42578125" style="2" customWidth="1"/>
    <col min="8" max="8" width="15" style="2" customWidth="1"/>
    <col min="9" max="9" width="68.7109375" style="2" customWidth="1"/>
    <col min="10" max="10" width="15" style="2" customWidth="1"/>
    <col min="11" max="11" width="68.7109375" style="2" customWidth="1"/>
    <col min="12" max="12" width="23.5703125" style="2" customWidth="1"/>
    <col min="13" max="13" width="66.28515625" style="2" customWidth="1"/>
    <col min="14" max="14" width="15" style="2" customWidth="1"/>
    <col min="15" max="15" width="92" style="2" customWidth="1"/>
    <col min="16" max="16" width="15" style="2" customWidth="1"/>
    <col min="17" max="17" width="68.7109375" style="2" customWidth="1"/>
    <col min="18" max="18" width="15.140625" style="2" customWidth="1"/>
    <col min="19" max="19" width="76.42578125" style="2" customWidth="1"/>
    <col min="20" max="20" width="15" style="33" customWidth="1"/>
    <col min="21" max="21" width="62.28515625" style="35" customWidth="1"/>
    <col min="22" max="22" width="15" style="2" customWidth="1"/>
    <col min="23" max="23" width="72.7109375" style="2" customWidth="1"/>
    <col min="24" max="24" width="23.5703125" style="2" customWidth="1"/>
    <col min="25" max="25" width="62.5703125" style="319" customWidth="1"/>
    <col min="26" max="16384" width="11.42578125" style="2"/>
  </cols>
  <sheetData>
    <row r="1" spans="1:25" x14ac:dyDescent="0.2">
      <c r="A1" s="367"/>
      <c r="B1" s="368"/>
      <c r="C1" s="368"/>
      <c r="D1" s="368"/>
      <c r="E1" s="368"/>
      <c r="F1" s="368"/>
      <c r="G1" s="369"/>
    </row>
    <row r="2" spans="1:25" x14ac:dyDescent="0.2">
      <c r="A2" s="344" t="s">
        <v>0</v>
      </c>
      <c r="B2" s="345"/>
      <c r="C2" s="345"/>
      <c r="D2" s="345"/>
      <c r="E2" s="345"/>
      <c r="F2" s="345"/>
      <c r="G2" s="346"/>
    </row>
    <row r="3" spans="1:25" ht="27" customHeight="1" thickBot="1" x14ac:dyDescent="0.25">
      <c r="A3" s="370"/>
      <c r="B3" s="371"/>
      <c r="C3" s="371"/>
      <c r="D3" s="371"/>
      <c r="E3" s="371"/>
      <c r="F3" s="371"/>
      <c r="G3" s="372"/>
    </row>
    <row r="4" spans="1:25" ht="33.75" customHeight="1" thickBot="1" x14ac:dyDescent="0.25">
      <c r="A4" s="373" t="s">
        <v>365</v>
      </c>
      <c r="B4" s="374"/>
      <c r="C4" s="375"/>
      <c r="D4" s="375"/>
      <c r="E4" s="375"/>
      <c r="F4" s="375"/>
      <c r="G4" s="376"/>
      <c r="H4" s="366" t="s">
        <v>2</v>
      </c>
      <c r="I4" s="363"/>
      <c r="J4" s="362" t="s">
        <v>3</v>
      </c>
      <c r="K4" s="363"/>
      <c r="L4" s="364" t="s">
        <v>195</v>
      </c>
      <c r="M4" s="365"/>
      <c r="N4" s="366" t="s">
        <v>5</v>
      </c>
      <c r="O4" s="363"/>
      <c r="P4" s="362" t="s">
        <v>6</v>
      </c>
      <c r="Q4" s="363"/>
      <c r="R4" s="364" t="s">
        <v>7</v>
      </c>
      <c r="S4" s="365"/>
      <c r="T4" s="329" t="s">
        <v>8</v>
      </c>
      <c r="U4" s="330"/>
      <c r="V4" s="329" t="s">
        <v>9</v>
      </c>
      <c r="W4" s="330"/>
      <c r="X4" s="360" t="s">
        <v>10</v>
      </c>
      <c r="Y4" s="361"/>
    </row>
    <row r="5" spans="1:25" ht="32.25" thickBot="1" x14ac:dyDescent="0.25">
      <c r="A5" s="61" t="s">
        <v>11</v>
      </c>
      <c r="B5" s="171"/>
      <c r="C5" s="100" t="s">
        <v>12</v>
      </c>
      <c r="D5" s="101" t="s">
        <v>13</v>
      </c>
      <c r="E5" s="101" t="s">
        <v>14</v>
      </c>
      <c r="F5" s="102" t="s">
        <v>15</v>
      </c>
      <c r="G5" s="103" t="s">
        <v>16</v>
      </c>
      <c r="H5" s="172" t="s">
        <v>17</v>
      </c>
      <c r="I5" s="173" t="s">
        <v>18</v>
      </c>
      <c r="J5" s="174" t="s">
        <v>17</v>
      </c>
      <c r="K5" s="175" t="s">
        <v>18</v>
      </c>
      <c r="L5" s="176" t="s">
        <v>17</v>
      </c>
      <c r="M5" s="177" t="s">
        <v>18</v>
      </c>
      <c r="N5" s="172" t="s">
        <v>17</v>
      </c>
      <c r="O5" s="173" t="s">
        <v>18</v>
      </c>
      <c r="P5" s="174" t="s">
        <v>17</v>
      </c>
      <c r="Q5" s="178" t="s">
        <v>18</v>
      </c>
      <c r="R5" s="179" t="s">
        <v>17</v>
      </c>
      <c r="S5" s="177" t="s">
        <v>18</v>
      </c>
      <c r="T5" s="58" t="s">
        <v>17</v>
      </c>
      <c r="U5" s="59" t="s">
        <v>18</v>
      </c>
      <c r="V5" s="58" t="s">
        <v>17</v>
      </c>
      <c r="W5" s="59" t="s">
        <v>18</v>
      </c>
      <c r="X5" s="47" t="s">
        <v>17</v>
      </c>
      <c r="Y5" s="320" t="s">
        <v>18</v>
      </c>
    </row>
    <row r="6" spans="1:25" ht="378" customHeight="1" thickBot="1" x14ac:dyDescent="0.25">
      <c r="A6" s="383" t="s">
        <v>366</v>
      </c>
      <c r="B6" s="60" t="s">
        <v>20</v>
      </c>
      <c r="C6" s="83" t="s">
        <v>367</v>
      </c>
      <c r="D6" s="92" t="s">
        <v>368</v>
      </c>
      <c r="E6" s="92" t="s">
        <v>369</v>
      </c>
      <c r="F6" s="92" t="s">
        <v>370</v>
      </c>
      <c r="G6" s="93" t="s">
        <v>371</v>
      </c>
      <c r="H6" s="180">
        <v>0</v>
      </c>
      <c r="I6" s="181" t="s">
        <v>372</v>
      </c>
      <c r="J6" s="146">
        <v>0.1</v>
      </c>
      <c r="K6" s="182" t="s">
        <v>373</v>
      </c>
      <c r="L6" s="183">
        <v>0</v>
      </c>
      <c r="M6" s="184" t="s">
        <v>374</v>
      </c>
      <c r="N6" s="180">
        <v>24</v>
      </c>
      <c r="O6" s="181" t="s">
        <v>375</v>
      </c>
      <c r="P6" s="146">
        <v>1</v>
      </c>
      <c r="Q6" s="145" t="s">
        <v>376</v>
      </c>
      <c r="R6" s="146">
        <f>24/24</f>
        <v>1</v>
      </c>
      <c r="S6" s="145" t="s">
        <v>377</v>
      </c>
      <c r="T6" s="267">
        <v>1</v>
      </c>
      <c r="U6" s="45" t="s">
        <v>293</v>
      </c>
      <c r="V6" s="41">
        <v>1</v>
      </c>
      <c r="W6" s="49" t="s">
        <v>376</v>
      </c>
      <c r="X6" s="41">
        <v>1</v>
      </c>
      <c r="Y6" s="317" t="s">
        <v>937</v>
      </c>
    </row>
    <row r="7" spans="1:25" ht="270" customHeight="1" thickBot="1" x14ac:dyDescent="0.25">
      <c r="A7" s="381"/>
      <c r="B7" s="60" t="s">
        <v>33</v>
      </c>
      <c r="C7" s="185" t="s">
        <v>378</v>
      </c>
      <c r="D7" s="92" t="s">
        <v>379</v>
      </c>
      <c r="E7" s="92" t="s">
        <v>380</v>
      </c>
      <c r="F7" s="92" t="s">
        <v>381</v>
      </c>
      <c r="G7" s="84">
        <v>45607</v>
      </c>
      <c r="H7" s="114">
        <v>0</v>
      </c>
      <c r="I7" s="186" t="s">
        <v>382</v>
      </c>
      <c r="J7" s="124">
        <v>0.1</v>
      </c>
      <c r="K7" s="187" t="s">
        <v>383</v>
      </c>
      <c r="L7" s="183">
        <v>0</v>
      </c>
      <c r="M7" s="184" t="s">
        <v>384</v>
      </c>
      <c r="N7" s="114">
        <v>0</v>
      </c>
      <c r="O7" s="186" t="s">
        <v>385</v>
      </c>
      <c r="P7" s="124">
        <v>0</v>
      </c>
      <c r="Q7" s="125" t="s">
        <v>386</v>
      </c>
      <c r="R7" s="124">
        <f>0/1</f>
        <v>0</v>
      </c>
      <c r="S7" s="125" t="s">
        <v>387</v>
      </c>
      <c r="T7" s="267">
        <v>1</v>
      </c>
      <c r="U7" s="271" t="s">
        <v>388</v>
      </c>
      <c r="V7" s="41">
        <v>0.2</v>
      </c>
      <c r="W7" s="49" t="s">
        <v>389</v>
      </c>
      <c r="X7" s="41">
        <v>0</v>
      </c>
      <c r="Y7" s="321" t="s">
        <v>938</v>
      </c>
    </row>
    <row r="8" spans="1:25" ht="222.75" customHeight="1" thickBot="1" x14ac:dyDescent="0.25">
      <c r="A8" s="383" t="s">
        <v>390</v>
      </c>
      <c r="B8" s="188" t="s">
        <v>84</v>
      </c>
      <c r="C8" s="83" t="s">
        <v>391</v>
      </c>
      <c r="D8" s="92" t="s">
        <v>392</v>
      </c>
      <c r="E8" s="92" t="s">
        <v>393</v>
      </c>
      <c r="F8" s="92" t="s">
        <v>394</v>
      </c>
      <c r="G8" s="93" t="s">
        <v>395</v>
      </c>
      <c r="H8" s="114">
        <v>0</v>
      </c>
      <c r="I8" s="186" t="s">
        <v>396</v>
      </c>
      <c r="J8" s="124">
        <v>0.1</v>
      </c>
      <c r="K8" s="187" t="s">
        <v>397</v>
      </c>
      <c r="L8" s="183">
        <v>0</v>
      </c>
      <c r="M8" s="184" t="s">
        <v>398</v>
      </c>
      <c r="N8" s="114">
        <v>100</v>
      </c>
      <c r="O8" s="186" t="s">
        <v>399</v>
      </c>
      <c r="P8" s="124">
        <v>0.9</v>
      </c>
      <c r="Q8" s="125" t="s">
        <v>400</v>
      </c>
      <c r="R8" s="124">
        <f>1/1</f>
        <v>1</v>
      </c>
      <c r="S8" s="125" t="s">
        <v>401</v>
      </c>
      <c r="T8" s="267">
        <v>1</v>
      </c>
      <c r="U8" s="271" t="s">
        <v>402</v>
      </c>
      <c r="V8" s="41">
        <v>1</v>
      </c>
      <c r="W8" s="49" t="s">
        <v>403</v>
      </c>
      <c r="X8" s="41">
        <v>1</v>
      </c>
      <c r="Y8" s="317" t="s">
        <v>939</v>
      </c>
    </row>
    <row r="9" spans="1:25" ht="379.5" customHeight="1" thickBot="1" x14ac:dyDescent="0.25">
      <c r="A9" s="380"/>
      <c r="B9" s="188" t="s">
        <v>97</v>
      </c>
      <c r="C9" s="83" t="s">
        <v>404</v>
      </c>
      <c r="D9" s="92" t="s">
        <v>405</v>
      </c>
      <c r="E9" s="92" t="s">
        <v>406</v>
      </c>
      <c r="F9" s="92" t="s">
        <v>407</v>
      </c>
      <c r="G9" s="93">
        <v>45595</v>
      </c>
      <c r="H9" s="114">
        <v>0</v>
      </c>
      <c r="I9" s="186" t="s">
        <v>396</v>
      </c>
      <c r="J9" s="124">
        <v>0.1</v>
      </c>
      <c r="K9" s="187" t="s">
        <v>408</v>
      </c>
      <c r="L9" s="183">
        <v>0</v>
      </c>
      <c r="M9" s="184" t="s">
        <v>409</v>
      </c>
      <c r="N9" s="114">
        <v>0</v>
      </c>
      <c r="O9" s="186" t="s">
        <v>410</v>
      </c>
      <c r="P9" s="124">
        <v>0</v>
      </c>
      <c r="Q9" s="125" t="s">
        <v>411</v>
      </c>
      <c r="R9" s="124">
        <f>0/1</f>
        <v>0</v>
      </c>
      <c r="S9" s="125" t="s">
        <v>409</v>
      </c>
      <c r="T9" s="44"/>
      <c r="U9" s="42" t="s">
        <v>412</v>
      </c>
      <c r="V9" s="41">
        <v>0</v>
      </c>
      <c r="W9" s="49" t="s">
        <v>413</v>
      </c>
      <c r="X9" s="41">
        <v>0</v>
      </c>
      <c r="Y9" s="321" t="s">
        <v>944</v>
      </c>
    </row>
    <row r="10" spans="1:25" ht="333.75" customHeight="1" thickBot="1" x14ac:dyDescent="0.25">
      <c r="A10" s="380"/>
      <c r="B10" s="188" t="s">
        <v>110</v>
      </c>
      <c r="C10" s="83" t="s">
        <v>414</v>
      </c>
      <c r="D10" s="92" t="s">
        <v>415</v>
      </c>
      <c r="E10" s="92" t="s">
        <v>416</v>
      </c>
      <c r="F10" s="92" t="s">
        <v>407</v>
      </c>
      <c r="G10" s="93" t="s">
        <v>417</v>
      </c>
      <c r="H10" s="114">
        <v>0</v>
      </c>
      <c r="I10" s="125" t="s">
        <v>418</v>
      </c>
      <c r="J10" s="124">
        <v>0</v>
      </c>
      <c r="K10" s="187" t="s">
        <v>419</v>
      </c>
      <c r="L10" s="183">
        <v>0</v>
      </c>
      <c r="M10" s="184" t="s">
        <v>420</v>
      </c>
      <c r="N10" s="114">
        <v>100</v>
      </c>
      <c r="O10" s="125" t="s">
        <v>421</v>
      </c>
      <c r="P10" s="124">
        <v>0.5</v>
      </c>
      <c r="Q10" s="125" t="s">
        <v>422</v>
      </c>
      <c r="R10" s="124">
        <f>2/2</f>
        <v>1</v>
      </c>
      <c r="S10" s="125" t="s">
        <v>423</v>
      </c>
      <c r="T10" s="267">
        <v>1</v>
      </c>
      <c r="U10" s="271" t="s">
        <v>424</v>
      </c>
      <c r="V10" s="41">
        <v>1</v>
      </c>
      <c r="W10" s="49" t="s">
        <v>425</v>
      </c>
      <c r="X10" s="41">
        <v>1</v>
      </c>
      <c r="Y10" s="321" t="s">
        <v>941</v>
      </c>
    </row>
    <row r="11" spans="1:25" ht="237.75" customHeight="1" thickBot="1" x14ac:dyDescent="0.25">
      <c r="A11" s="380"/>
      <c r="B11" s="188" t="s">
        <v>294</v>
      </c>
      <c r="C11" s="83" t="s">
        <v>426</v>
      </c>
      <c r="D11" s="92" t="s">
        <v>427</v>
      </c>
      <c r="E11" s="92" t="s">
        <v>428</v>
      </c>
      <c r="F11" s="92" t="s">
        <v>407</v>
      </c>
      <c r="G11" s="93">
        <v>45641</v>
      </c>
      <c r="H11" s="114">
        <v>0</v>
      </c>
      <c r="I11" s="186" t="s">
        <v>429</v>
      </c>
      <c r="J11" s="124">
        <v>0.05</v>
      </c>
      <c r="K11" s="187" t="s">
        <v>430</v>
      </c>
      <c r="L11" s="183">
        <v>0</v>
      </c>
      <c r="M11" s="184" t="s">
        <v>420</v>
      </c>
      <c r="N11" s="114">
        <v>0</v>
      </c>
      <c r="O11" s="186" t="s">
        <v>429</v>
      </c>
      <c r="P11" s="124">
        <v>0</v>
      </c>
      <c r="Q11" s="125" t="s">
        <v>431</v>
      </c>
      <c r="R11" s="124">
        <f>0/1</f>
        <v>0</v>
      </c>
      <c r="S11" s="125" t="s">
        <v>432</v>
      </c>
      <c r="T11" s="267">
        <v>1</v>
      </c>
      <c r="U11" s="281" t="s">
        <v>433</v>
      </c>
      <c r="V11" s="41">
        <v>1</v>
      </c>
      <c r="W11" s="49" t="s">
        <v>434</v>
      </c>
      <c r="X11" s="41">
        <v>1</v>
      </c>
      <c r="Y11" s="321" t="s">
        <v>940</v>
      </c>
    </row>
    <row r="12" spans="1:25" ht="349.5" customHeight="1" thickBot="1" x14ac:dyDescent="0.25">
      <c r="A12" s="381"/>
      <c r="B12" s="188" t="s">
        <v>306</v>
      </c>
      <c r="C12" s="83" t="s">
        <v>942</v>
      </c>
      <c r="D12" s="92" t="s">
        <v>435</v>
      </c>
      <c r="E12" s="92" t="s">
        <v>436</v>
      </c>
      <c r="F12" s="92" t="s">
        <v>407</v>
      </c>
      <c r="G12" s="93" t="s">
        <v>437</v>
      </c>
      <c r="H12" s="114">
        <v>0</v>
      </c>
      <c r="I12" s="186" t="s">
        <v>396</v>
      </c>
      <c r="J12" s="124">
        <v>0.1</v>
      </c>
      <c r="K12" s="187" t="s">
        <v>438</v>
      </c>
      <c r="L12" s="183">
        <v>0</v>
      </c>
      <c r="M12" s="184" t="s">
        <v>439</v>
      </c>
      <c r="N12" s="114">
        <v>50</v>
      </c>
      <c r="O12" s="186" t="s">
        <v>440</v>
      </c>
      <c r="P12" s="124">
        <v>0.1</v>
      </c>
      <c r="Q12" s="125" t="s">
        <v>441</v>
      </c>
      <c r="R12" s="124">
        <f>0/2</f>
        <v>0</v>
      </c>
      <c r="S12" s="125" t="s">
        <v>442</v>
      </c>
      <c r="T12" s="44"/>
      <c r="U12" s="42" t="s">
        <v>412</v>
      </c>
      <c r="V12" s="41">
        <v>0</v>
      </c>
      <c r="W12" s="49" t="s">
        <v>443</v>
      </c>
      <c r="X12" s="41">
        <v>0</v>
      </c>
      <c r="Y12" s="321" t="s">
        <v>943</v>
      </c>
    </row>
    <row r="13" spans="1:25" ht="225" customHeight="1" thickBot="1" x14ac:dyDescent="0.25">
      <c r="A13" s="383" t="s">
        <v>444</v>
      </c>
      <c r="B13" s="60" t="s">
        <v>123</v>
      </c>
      <c r="C13" s="83" t="s">
        <v>445</v>
      </c>
      <c r="D13" s="92" t="s">
        <v>446</v>
      </c>
      <c r="E13" s="92" t="s">
        <v>447</v>
      </c>
      <c r="F13" s="92" t="s">
        <v>448</v>
      </c>
      <c r="G13" s="93">
        <v>45626</v>
      </c>
      <c r="H13" s="114">
        <v>100</v>
      </c>
      <c r="I13" s="186" t="s">
        <v>449</v>
      </c>
      <c r="J13" s="124">
        <v>1</v>
      </c>
      <c r="K13" s="189" t="s">
        <v>450</v>
      </c>
      <c r="L13" s="147">
        <v>1</v>
      </c>
      <c r="M13" s="190" t="s">
        <v>451</v>
      </c>
      <c r="N13" s="147">
        <v>1</v>
      </c>
      <c r="O13" s="186" t="s">
        <v>452</v>
      </c>
      <c r="P13" s="124">
        <v>1</v>
      </c>
      <c r="Q13" s="191" t="s">
        <v>453</v>
      </c>
      <c r="R13" s="124">
        <f>1/1</f>
        <v>1</v>
      </c>
      <c r="S13" s="191" t="s">
        <v>454</v>
      </c>
      <c r="T13" s="267">
        <v>1</v>
      </c>
      <c r="U13" s="45" t="s">
        <v>452</v>
      </c>
      <c r="V13" s="41">
        <v>1</v>
      </c>
      <c r="W13" s="49" t="s">
        <v>455</v>
      </c>
      <c r="X13" s="41">
        <v>1</v>
      </c>
      <c r="Y13" s="321" t="s">
        <v>945</v>
      </c>
    </row>
    <row r="14" spans="1:25" ht="337.5" customHeight="1" thickBot="1" x14ac:dyDescent="0.25">
      <c r="A14" s="380"/>
      <c r="B14" s="60" t="s">
        <v>135</v>
      </c>
      <c r="C14" s="83" t="s">
        <v>456</v>
      </c>
      <c r="D14" s="92" t="s">
        <v>457</v>
      </c>
      <c r="E14" s="92" t="s">
        <v>458</v>
      </c>
      <c r="F14" s="92" t="s">
        <v>448</v>
      </c>
      <c r="G14" s="93">
        <v>45626</v>
      </c>
      <c r="H14" s="114">
        <v>90</v>
      </c>
      <c r="I14" s="186" t="s">
        <v>459</v>
      </c>
      <c r="J14" s="124">
        <v>0.9</v>
      </c>
      <c r="K14" s="187" t="s">
        <v>460</v>
      </c>
      <c r="L14" s="147">
        <v>0</v>
      </c>
      <c r="M14" s="153" t="s">
        <v>461</v>
      </c>
      <c r="N14" s="147">
        <v>1</v>
      </c>
      <c r="O14" s="192" t="s">
        <v>462</v>
      </c>
      <c r="P14" s="124">
        <v>1</v>
      </c>
      <c r="Q14" s="125" t="s">
        <v>463</v>
      </c>
      <c r="R14" s="124">
        <f>0/1</f>
        <v>0</v>
      </c>
      <c r="S14" s="125" t="s">
        <v>464</v>
      </c>
      <c r="T14" s="267">
        <v>1</v>
      </c>
      <c r="U14" s="42" t="s">
        <v>465</v>
      </c>
      <c r="V14" s="41">
        <v>1</v>
      </c>
      <c r="W14" s="283" t="s">
        <v>466</v>
      </c>
      <c r="X14" s="41">
        <v>1</v>
      </c>
      <c r="Y14" s="321" t="s">
        <v>946</v>
      </c>
    </row>
    <row r="15" spans="1:25" ht="185.25" customHeight="1" thickBot="1" x14ac:dyDescent="0.25">
      <c r="A15" s="380"/>
      <c r="B15" s="60" t="s">
        <v>334</v>
      </c>
      <c r="C15" s="83" t="s">
        <v>467</v>
      </c>
      <c r="D15" s="92" t="s">
        <v>468</v>
      </c>
      <c r="E15" s="92" t="s">
        <v>469</v>
      </c>
      <c r="F15" s="92" t="s">
        <v>448</v>
      </c>
      <c r="G15" s="93">
        <v>45626</v>
      </c>
      <c r="H15" s="114">
        <v>80</v>
      </c>
      <c r="I15" s="186" t="s">
        <v>470</v>
      </c>
      <c r="J15" s="124">
        <v>0.75</v>
      </c>
      <c r="K15" s="187" t="s">
        <v>471</v>
      </c>
      <c r="L15" s="147">
        <v>0</v>
      </c>
      <c r="M15" s="193" t="s">
        <v>472</v>
      </c>
      <c r="N15" s="147">
        <v>0.8</v>
      </c>
      <c r="O15" s="191" t="s">
        <v>473</v>
      </c>
      <c r="P15" s="124">
        <v>0.5</v>
      </c>
      <c r="Q15" s="125" t="s">
        <v>474</v>
      </c>
      <c r="R15" s="124">
        <f>0/1</f>
        <v>0</v>
      </c>
      <c r="S15" s="125" t="s">
        <v>475</v>
      </c>
      <c r="T15" s="41">
        <v>1</v>
      </c>
      <c r="U15" s="49" t="s">
        <v>476</v>
      </c>
      <c r="V15" s="41">
        <v>0</v>
      </c>
      <c r="W15" s="49" t="s">
        <v>477</v>
      </c>
      <c r="X15" s="41">
        <v>0</v>
      </c>
      <c r="Y15" s="321" t="s">
        <v>947</v>
      </c>
    </row>
    <row r="16" spans="1:25" s="1" customFormat="1" ht="232.5" customHeight="1" thickBot="1" x14ac:dyDescent="0.25">
      <c r="A16" s="380"/>
      <c r="B16" s="60" t="s">
        <v>343</v>
      </c>
      <c r="C16" s="83" t="s">
        <v>478</v>
      </c>
      <c r="D16" s="88" t="s">
        <v>479</v>
      </c>
      <c r="E16" s="88" t="s">
        <v>480</v>
      </c>
      <c r="F16" s="88" t="s">
        <v>481</v>
      </c>
      <c r="G16" s="84" t="s">
        <v>482</v>
      </c>
      <c r="H16" s="194">
        <v>3</v>
      </c>
      <c r="I16" s="195" t="s">
        <v>483</v>
      </c>
      <c r="J16" s="76">
        <v>1</v>
      </c>
      <c r="K16" s="80" t="s">
        <v>484</v>
      </c>
      <c r="L16" s="21">
        <v>1</v>
      </c>
      <c r="M16" s="196" t="s">
        <v>485</v>
      </c>
      <c r="N16" s="21">
        <v>1</v>
      </c>
      <c r="O16" s="197" t="s">
        <v>486</v>
      </c>
      <c r="P16" s="76">
        <v>1</v>
      </c>
      <c r="Q16" s="78" t="s">
        <v>487</v>
      </c>
      <c r="R16" s="76">
        <f>3/3</f>
        <v>1</v>
      </c>
      <c r="S16" s="78" t="s">
        <v>488</v>
      </c>
      <c r="T16" s="44"/>
      <c r="U16" s="287" t="s">
        <v>489</v>
      </c>
      <c r="V16" s="41">
        <v>1</v>
      </c>
      <c r="W16" s="49" t="s">
        <v>490</v>
      </c>
      <c r="X16" s="41">
        <v>1</v>
      </c>
      <c r="Y16" s="317" t="s">
        <v>948</v>
      </c>
    </row>
    <row r="17" spans="1:25" ht="118.5" customHeight="1" thickBot="1" x14ac:dyDescent="0.25">
      <c r="A17" s="380"/>
      <c r="B17" s="60" t="s">
        <v>353</v>
      </c>
      <c r="C17" s="83" t="s">
        <v>491</v>
      </c>
      <c r="D17" s="92" t="s">
        <v>492</v>
      </c>
      <c r="E17" s="92" t="s">
        <v>493</v>
      </c>
      <c r="F17" s="92" t="s">
        <v>213</v>
      </c>
      <c r="G17" s="93">
        <v>45473</v>
      </c>
      <c r="H17" s="114">
        <v>0</v>
      </c>
      <c r="I17" s="191" t="s">
        <v>494</v>
      </c>
      <c r="J17" s="124">
        <v>0</v>
      </c>
      <c r="K17" s="187" t="s">
        <v>495</v>
      </c>
      <c r="L17" s="147">
        <v>0</v>
      </c>
      <c r="M17" s="153" t="s">
        <v>496</v>
      </c>
      <c r="N17" s="114">
        <v>1</v>
      </c>
      <c r="O17" s="186" t="s">
        <v>497</v>
      </c>
      <c r="P17" s="124">
        <v>1</v>
      </c>
      <c r="Q17" s="125" t="s">
        <v>498</v>
      </c>
      <c r="R17" s="76">
        <v>1</v>
      </c>
      <c r="S17" s="75" t="s">
        <v>499</v>
      </c>
      <c r="T17" s="267">
        <v>1</v>
      </c>
      <c r="U17" s="45" t="s">
        <v>293</v>
      </c>
      <c r="V17" s="41">
        <v>1</v>
      </c>
      <c r="W17" s="49" t="s">
        <v>498</v>
      </c>
      <c r="X17" s="41">
        <v>1</v>
      </c>
      <c r="Y17" s="317" t="s">
        <v>949</v>
      </c>
    </row>
    <row r="18" spans="1:25" ht="163.5" customHeight="1" thickBot="1" x14ac:dyDescent="0.25">
      <c r="A18" s="380"/>
      <c r="B18" s="60" t="s">
        <v>500</v>
      </c>
      <c r="C18" s="83" t="s">
        <v>501</v>
      </c>
      <c r="D18" s="92" t="s">
        <v>502</v>
      </c>
      <c r="E18" s="92" t="s">
        <v>503</v>
      </c>
      <c r="F18" s="92" t="s">
        <v>213</v>
      </c>
      <c r="G18" s="93">
        <v>45350</v>
      </c>
      <c r="H18" s="114">
        <v>1</v>
      </c>
      <c r="I18" s="191" t="s">
        <v>504</v>
      </c>
      <c r="J18" s="124">
        <v>1</v>
      </c>
      <c r="K18" s="187" t="s">
        <v>505</v>
      </c>
      <c r="L18" s="147">
        <v>1</v>
      </c>
      <c r="M18" s="153" t="s">
        <v>506</v>
      </c>
      <c r="N18" s="114">
        <v>1</v>
      </c>
      <c r="O18" s="186" t="s">
        <v>507</v>
      </c>
      <c r="P18" s="124">
        <v>1</v>
      </c>
      <c r="Q18" s="125" t="s">
        <v>508</v>
      </c>
      <c r="R18" s="124">
        <f>1/1</f>
        <v>1</v>
      </c>
      <c r="S18" s="125" t="s">
        <v>509</v>
      </c>
      <c r="T18" s="267">
        <v>1</v>
      </c>
      <c r="U18" s="45" t="s">
        <v>207</v>
      </c>
      <c r="V18" s="41">
        <v>1</v>
      </c>
      <c r="W18" s="49" t="s">
        <v>508</v>
      </c>
      <c r="X18" s="41">
        <v>1</v>
      </c>
      <c r="Y18" s="317" t="s">
        <v>950</v>
      </c>
    </row>
    <row r="19" spans="1:25" ht="129" customHeight="1" thickBot="1" x14ac:dyDescent="0.25">
      <c r="A19" s="380"/>
      <c r="B19" s="60" t="s">
        <v>510</v>
      </c>
      <c r="C19" s="83" t="s">
        <v>511</v>
      </c>
      <c r="D19" s="92" t="s">
        <v>512</v>
      </c>
      <c r="E19" s="92" t="s">
        <v>513</v>
      </c>
      <c r="F19" s="92" t="s">
        <v>213</v>
      </c>
      <c r="G19" s="93">
        <v>45626</v>
      </c>
      <c r="H19" s="114">
        <v>0</v>
      </c>
      <c r="I19" s="191" t="s">
        <v>319</v>
      </c>
      <c r="J19" s="124">
        <v>0</v>
      </c>
      <c r="K19" s="198" t="s">
        <v>514</v>
      </c>
      <c r="L19" s="147">
        <v>0</v>
      </c>
      <c r="M19" s="153" t="s">
        <v>515</v>
      </c>
      <c r="N19" s="114">
        <v>0</v>
      </c>
      <c r="O19" s="186" t="s">
        <v>301</v>
      </c>
      <c r="P19" s="124">
        <v>0</v>
      </c>
      <c r="Q19" s="125" t="s">
        <v>411</v>
      </c>
      <c r="R19" s="124">
        <f>0/1</f>
        <v>0</v>
      </c>
      <c r="S19" s="125" t="s">
        <v>411</v>
      </c>
      <c r="T19" s="267">
        <v>1</v>
      </c>
      <c r="U19" s="42" t="s">
        <v>516</v>
      </c>
      <c r="V19" s="41">
        <v>1</v>
      </c>
      <c r="W19" s="49" t="s">
        <v>517</v>
      </c>
      <c r="X19" s="41">
        <v>1</v>
      </c>
      <c r="Y19" s="321" t="s">
        <v>951</v>
      </c>
    </row>
    <row r="20" spans="1:25" ht="124.5" customHeight="1" thickBot="1" x14ac:dyDescent="0.25">
      <c r="A20" s="380"/>
      <c r="B20" s="60" t="s">
        <v>518</v>
      </c>
      <c r="C20" s="83" t="s">
        <v>519</v>
      </c>
      <c r="D20" s="92" t="s">
        <v>520</v>
      </c>
      <c r="E20" s="92" t="s">
        <v>521</v>
      </c>
      <c r="F20" s="92" t="s">
        <v>213</v>
      </c>
      <c r="G20" s="93">
        <v>45366</v>
      </c>
      <c r="H20" s="114">
        <v>1</v>
      </c>
      <c r="I20" s="191" t="s">
        <v>522</v>
      </c>
      <c r="J20" s="124">
        <v>1</v>
      </c>
      <c r="K20" s="187" t="s">
        <v>523</v>
      </c>
      <c r="L20" s="147">
        <v>1</v>
      </c>
      <c r="M20" s="153" t="s">
        <v>524</v>
      </c>
      <c r="N20" s="114">
        <v>1</v>
      </c>
      <c r="O20" s="186" t="s">
        <v>525</v>
      </c>
      <c r="P20" s="124">
        <v>1</v>
      </c>
      <c r="Q20" s="125" t="s">
        <v>526</v>
      </c>
      <c r="R20" s="124">
        <f>1/1</f>
        <v>1</v>
      </c>
      <c r="S20" s="125" t="s">
        <v>527</v>
      </c>
      <c r="T20" s="267">
        <v>1</v>
      </c>
      <c r="U20" s="45" t="s">
        <v>528</v>
      </c>
      <c r="V20" s="41">
        <v>1</v>
      </c>
      <c r="W20" s="49" t="s">
        <v>529</v>
      </c>
      <c r="X20" s="41">
        <v>1</v>
      </c>
      <c r="Y20" s="317" t="s">
        <v>952</v>
      </c>
    </row>
    <row r="21" spans="1:25" ht="196.5" customHeight="1" thickBot="1" x14ac:dyDescent="0.25">
      <c r="A21" s="380"/>
      <c r="B21" s="60" t="s">
        <v>530</v>
      </c>
      <c r="C21" s="83" t="s">
        <v>531</v>
      </c>
      <c r="D21" s="92" t="s">
        <v>532</v>
      </c>
      <c r="E21" s="92" t="s">
        <v>533</v>
      </c>
      <c r="F21" s="92" t="s">
        <v>534</v>
      </c>
      <c r="G21" s="93" t="s">
        <v>328</v>
      </c>
      <c r="H21" s="114">
        <v>0</v>
      </c>
      <c r="I21" s="191" t="s">
        <v>535</v>
      </c>
      <c r="J21" s="124">
        <v>0</v>
      </c>
      <c r="K21" s="187" t="s">
        <v>536</v>
      </c>
      <c r="L21" s="147">
        <v>0</v>
      </c>
      <c r="M21" s="153" t="s">
        <v>537</v>
      </c>
      <c r="N21" s="114">
        <v>1</v>
      </c>
      <c r="O21" s="186" t="s">
        <v>538</v>
      </c>
      <c r="P21" s="124">
        <v>0.5</v>
      </c>
      <c r="Q21" s="125" t="s">
        <v>539</v>
      </c>
      <c r="R21" s="124">
        <v>0.5</v>
      </c>
      <c r="S21" s="155" t="s">
        <v>540</v>
      </c>
      <c r="T21" s="267">
        <v>1</v>
      </c>
      <c r="U21" s="45" t="s">
        <v>333</v>
      </c>
      <c r="V21" s="41">
        <v>1</v>
      </c>
      <c r="W21" s="49" t="s">
        <v>541</v>
      </c>
      <c r="X21" s="41">
        <v>1</v>
      </c>
      <c r="Y21" s="321" t="s">
        <v>953</v>
      </c>
    </row>
    <row r="22" spans="1:25" ht="139.5" customHeight="1" thickBot="1" x14ac:dyDescent="0.25">
      <c r="A22" s="380"/>
      <c r="B22" s="60" t="s">
        <v>542</v>
      </c>
      <c r="C22" s="83" t="s">
        <v>543</v>
      </c>
      <c r="D22" s="92" t="s">
        <v>544</v>
      </c>
      <c r="E22" s="92" t="s">
        <v>545</v>
      </c>
      <c r="F22" s="92" t="s">
        <v>546</v>
      </c>
      <c r="G22" s="93">
        <v>45641</v>
      </c>
      <c r="H22" s="114">
        <v>0</v>
      </c>
      <c r="I22" s="191" t="s">
        <v>547</v>
      </c>
      <c r="J22" s="124">
        <v>0</v>
      </c>
      <c r="K22" s="187" t="s">
        <v>548</v>
      </c>
      <c r="L22" s="147">
        <v>0</v>
      </c>
      <c r="M22" s="153" t="s">
        <v>515</v>
      </c>
      <c r="N22" s="114">
        <v>0</v>
      </c>
      <c r="O22" s="186" t="s">
        <v>549</v>
      </c>
      <c r="P22" s="124">
        <v>0</v>
      </c>
      <c r="Q22" s="125" t="s">
        <v>550</v>
      </c>
      <c r="R22" s="124">
        <f>0/1</f>
        <v>0</v>
      </c>
      <c r="S22" s="125" t="s">
        <v>515</v>
      </c>
      <c r="T22" s="267">
        <v>1</v>
      </c>
      <c r="U22" s="42" t="s">
        <v>551</v>
      </c>
      <c r="V22" s="41">
        <v>1</v>
      </c>
      <c r="W22" s="49" t="s">
        <v>552</v>
      </c>
      <c r="X22" s="41">
        <v>1</v>
      </c>
      <c r="Y22" s="321" t="s">
        <v>954</v>
      </c>
    </row>
    <row r="23" spans="1:25" ht="298.5" customHeight="1" thickBot="1" x14ac:dyDescent="0.25">
      <c r="A23" s="380"/>
      <c r="B23" s="60" t="s">
        <v>553</v>
      </c>
      <c r="C23" s="83" t="s">
        <v>554</v>
      </c>
      <c r="D23" s="92" t="s">
        <v>555</v>
      </c>
      <c r="E23" s="92" t="s">
        <v>556</v>
      </c>
      <c r="F23" s="92" t="s">
        <v>557</v>
      </c>
      <c r="G23" s="93">
        <v>45595</v>
      </c>
      <c r="H23" s="114"/>
      <c r="I23" s="191" t="s">
        <v>558</v>
      </c>
      <c r="J23" s="124">
        <v>0.33</v>
      </c>
      <c r="K23" s="198" t="s">
        <v>559</v>
      </c>
      <c r="L23" s="183">
        <v>0</v>
      </c>
      <c r="M23" s="184" t="s">
        <v>560</v>
      </c>
      <c r="N23" s="147">
        <v>0.6</v>
      </c>
      <c r="O23" s="125" t="s">
        <v>561</v>
      </c>
      <c r="P23" s="124">
        <v>0.4</v>
      </c>
      <c r="Q23" s="199" t="s">
        <v>562</v>
      </c>
      <c r="R23" s="124">
        <f>0/1</f>
        <v>0</v>
      </c>
      <c r="S23" s="123" t="s">
        <v>563</v>
      </c>
      <c r="T23" s="267">
        <v>1</v>
      </c>
      <c r="U23" s="42" t="s">
        <v>564</v>
      </c>
      <c r="V23" s="41">
        <v>1</v>
      </c>
      <c r="W23" s="49" t="s">
        <v>565</v>
      </c>
      <c r="X23" s="41">
        <v>1</v>
      </c>
      <c r="Y23" s="321" t="s">
        <v>955</v>
      </c>
    </row>
    <row r="24" spans="1:25" ht="409.5" customHeight="1" thickBot="1" x14ac:dyDescent="0.25">
      <c r="A24" s="380"/>
      <c r="B24" s="60" t="s">
        <v>566</v>
      </c>
      <c r="C24" s="83" t="s">
        <v>567</v>
      </c>
      <c r="D24" s="92" t="s">
        <v>568</v>
      </c>
      <c r="E24" s="92" t="s">
        <v>569</v>
      </c>
      <c r="F24" s="92" t="s">
        <v>557</v>
      </c>
      <c r="G24" s="93" t="s">
        <v>482</v>
      </c>
      <c r="H24" s="114"/>
      <c r="I24" s="191" t="s">
        <v>570</v>
      </c>
      <c r="J24" s="124">
        <v>0.33</v>
      </c>
      <c r="K24" s="198" t="s">
        <v>571</v>
      </c>
      <c r="L24" s="183">
        <v>0</v>
      </c>
      <c r="M24" s="184" t="s">
        <v>572</v>
      </c>
      <c r="N24" s="147">
        <v>0.6</v>
      </c>
      <c r="O24" s="192" t="s">
        <v>573</v>
      </c>
      <c r="P24" s="124">
        <v>0.2</v>
      </c>
      <c r="Q24" s="125" t="s">
        <v>574</v>
      </c>
      <c r="R24" s="124">
        <f>0/1</f>
        <v>0</v>
      </c>
      <c r="S24" s="125" t="s">
        <v>575</v>
      </c>
      <c r="T24" s="267">
        <v>1</v>
      </c>
      <c r="U24" s="281" t="s">
        <v>576</v>
      </c>
      <c r="V24" s="41">
        <v>1</v>
      </c>
      <c r="W24" s="49" t="s">
        <v>577</v>
      </c>
      <c r="X24" s="41">
        <v>1</v>
      </c>
      <c r="Y24" s="321" t="s">
        <v>957</v>
      </c>
    </row>
    <row r="25" spans="1:25" ht="277.5" customHeight="1" thickBot="1" x14ac:dyDescent="0.25">
      <c r="A25" s="380"/>
      <c r="B25" s="60" t="s">
        <v>578</v>
      </c>
      <c r="C25" s="83" t="s">
        <v>579</v>
      </c>
      <c r="D25" s="92" t="s">
        <v>580</v>
      </c>
      <c r="E25" s="92" t="s">
        <v>581</v>
      </c>
      <c r="F25" s="92" t="s">
        <v>213</v>
      </c>
      <c r="G25" s="93" t="s">
        <v>482</v>
      </c>
      <c r="H25" s="114">
        <v>0</v>
      </c>
      <c r="I25" s="191" t="s">
        <v>582</v>
      </c>
      <c r="J25" s="124">
        <v>0</v>
      </c>
      <c r="K25" s="187" t="s">
        <v>583</v>
      </c>
      <c r="L25" s="147">
        <v>0</v>
      </c>
      <c r="M25" s="153" t="s">
        <v>515</v>
      </c>
      <c r="N25" s="114">
        <v>1</v>
      </c>
      <c r="O25" s="186" t="s">
        <v>584</v>
      </c>
      <c r="P25" s="124">
        <v>0.8</v>
      </c>
      <c r="Q25" s="125" t="s">
        <v>585</v>
      </c>
      <c r="R25" s="124">
        <f>1/1</f>
        <v>1</v>
      </c>
      <c r="S25" s="125" t="s">
        <v>586</v>
      </c>
      <c r="T25" s="267">
        <v>1</v>
      </c>
      <c r="U25" s="45" t="s">
        <v>293</v>
      </c>
      <c r="V25" s="41">
        <v>1</v>
      </c>
      <c r="W25" s="49" t="s">
        <v>587</v>
      </c>
      <c r="X25" s="41">
        <v>1</v>
      </c>
      <c r="Y25" s="317" t="s">
        <v>956</v>
      </c>
    </row>
    <row r="26" spans="1:25" ht="409.6" customHeight="1" thickBot="1" x14ac:dyDescent="0.3">
      <c r="A26" s="381"/>
      <c r="B26" s="60" t="s">
        <v>588</v>
      </c>
      <c r="C26" s="83" t="s">
        <v>589</v>
      </c>
      <c r="D26" s="92" t="s">
        <v>590</v>
      </c>
      <c r="E26" s="92" t="s">
        <v>591</v>
      </c>
      <c r="F26" s="92" t="s">
        <v>592</v>
      </c>
      <c r="G26" s="92" t="s">
        <v>593</v>
      </c>
      <c r="H26" s="147">
        <v>0.5</v>
      </c>
      <c r="I26" s="200" t="s">
        <v>594</v>
      </c>
      <c r="J26" s="124">
        <v>0.5</v>
      </c>
      <c r="K26" s="187" t="s">
        <v>595</v>
      </c>
      <c r="L26" s="147">
        <v>0.5</v>
      </c>
      <c r="M26" s="153" t="s">
        <v>596</v>
      </c>
      <c r="N26" s="147">
        <v>0</v>
      </c>
      <c r="O26" s="201" t="s">
        <v>597</v>
      </c>
      <c r="P26" s="124">
        <v>0.5</v>
      </c>
      <c r="Q26" s="125" t="s">
        <v>598</v>
      </c>
      <c r="R26" s="124">
        <f>1/2</f>
        <v>0.5</v>
      </c>
      <c r="S26" s="125" t="s">
        <v>599</v>
      </c>
      <c r="T26" s="267">
        <v>1</v>
      </c>
      <c r="U26" s="42" t="s">
        <v>600</v>
      </c>
      <c r="V26" s="41">
        <v>1</v>
      </c>
      <c r="W26" s="49" t="s">
        <v>601</v>
      </c>
      <c r="X26" s="41">
        <v>1</v>
      </c>
      <c r="Y26" s="321" t="s">
        <v>958</v>
      </c>
    </row>
    <row r="27" spans="1:25" ht="234" customHeight="1" thickBot="1" x14ac:dyDescent="0.25">
      <c r="A27" s="384" t="s">
        <v>602</v>
      </c>
      <c r="B27" s="60" t="s">
        <v>147</v>
      </c>
      <c r="C27" s="83" t="s">
        <v>603</v>
      </c>
      <c r="D27" s="92" t="s">
        <v>604</v>
      </c>
      <c r="E27" s="92" t="s">
        <v>605</v>
      </c>
      <c r="F27" s="92" t="s">
        <v>592</v>
      </c>
      <c r="G27" s="93" t="s">
        <v>606</v>
      </c>
      <c r="H27" s="114">
        <v>0</v>
      </c>
      <c r="I27" s="191" t="s">
        <v>607</v>
      </c>
      <c r="J27" s="124">
        <v>0</v>
      </c>
      <c r="K27" s="187" t="s">
        <v>608</v>
      </c>
      <c r="L27" s="147">
        <v>0</v>
      </c>
      <c r="M27" s="153" t="s">
        <v>537</v>
      </c>
      <c r="N27" s="147">
        <v>0.5</v>
      </c>
      <c r="O27" s="186" t="s">
        <v>609</v>
      </c>
      <c r="P27" s="124">
        <v>0.5</v>
      </c>
      <c r="Q27" s="125" t="s">
        <v>610</v>
      </c>
      <c r="R27" s="124">
        <f>1/(2*2)</f>
        <v>0.25</v>
      </c>
      <c r="S27" s="125" t="s">
        <v>611</v>
      </c>
      <c r="T27" s="267">
        <v>1</v>
      </c>
      <c r="U27" s="42" t="s">
        <v>612</v>
      </c>
      <c r="V27" s="41">
        <v>1</v>
      </c>
      <c r="W27" s="49" t="s">
        <v>613</v>
      </c>
      <c r="X27" s="41">
        <v>1</v>
      </c>
      <c r="Y27" s="321" t="s">
        <v>959</v>
      </c>
    </row>
    <row r="28" spans="1:25" s="9" customFormat="1" ht="222" customHeight="1" thickBot="1" x14ac:dyDescent="0.25">
      <c r="A28" s="385"/>
      <c r="B28" s="202" t="s">
        <v>161</v>
      </c>
      <c r="C28" s="83" t="s">
        <v>614</v>
      </c>
      <c r="D28" s="88" t="s">
        <v>615</v>
      </c>
      <c r="E28" s="88" t="s">
        <v>616</v>
      </c>
      <c r="F28" s="88" t="s">
        <v>592</v>
      </c>
      <c r="G28" s="84">
        <v>45596</v>
      </c>
      <c r="H28" s="203">
        <v>0</v>
      </c>
      <c r="I28" s="191" t="s">
        <v>617</v>
      </c>
      <c r="J28" s="124">
        <v>0</v>
      </c>
      <c r="K28" s="187" t="s">
        <v>618</v>
      </c>
      <c r="L28" s="147">
        <v>0</v>
      </c>
      <c r="M28" s="153" t="s">
        <v>515</v>
      </c>
      <c r="N28" s="203">
        <v>0</v>
      </c>
      <c r="O28" s="186" t="s">
        <v>617</v>
      </c>
      <c r="P28" s="124">
        <v>0</v>
      </c>
      <c r="Q28" s="125" t="s">
        <v>411</v>
      </c>
      <c r="R28" s="124">
        <f>0/1</f>
        <v>0</v>
      </c>
      <c r="S28" s="125" t="s">
        <v>515</v>
      </c>
      <c r="T28" s="267">
        <v>1</v>
      </c>
      <c r="U28" s="42" t="s">
        <v>619</v>
      </c>
      <c r="V28" s="41">
        <v>1</v>
      </c>
      <c r="W28" s="49" t="s">
        <v>620</v>
      </c>
      <c r="X28" s="41">
        <v>1</v>
      </c>
      <c r="Y28" s="321" t="s">
        <v>960</v>
      </c>
    </row>
    <row r="29" spans="1:25" ht="249.75" customHeight="1" thickBot="1" x14ac:dyDescent="0.25">
      <c r="A29" s="386"/>
      <c r="B29" s="60" t="s">
        <v>621</v>
      </c>
      <c r="C29" s="83" t="s">
        <v>622</v>
      </c>
      <c r="D29" s="92" t="s">
        <v>623</v>
      </c>
      <c r="E29" s="92" t="s">
        <v>624</v>
      </c>
      <c r="F29" s="92" t="s">
        <v>213</v>
      </c>
      <c r="G29" s="93">
        <v>45381</v>
      </c>
      <c r="H29" s="114">
        <v>1</v>
      </c>
      <c r="I29" s="191" t="s">
        <v>625</v>
      </c>
      <c r="J29" s="124">
        <v>1</v>
      </c>
      <c r="K29" s="187" t="s">
        <v>626</v>
      </c>
      <c r="L29" s="147">
        <v>1</v>
      </c>
      <c r="M29" s="153" t="s">
        <v>627</v>
      </c>
      <c r="N29" s="114">
        <v>1</v>
      </c>
      <c r="O29" s="186" t="s">
        <v>525</v>
      </c>
      <c r="P29" s="124">
        <v>1</v>
      </c>
      <c r="Q29" s="125" t="s">
        <v>628</v>
      </c>
      <c r="R29" s="124">
        <f>1/1</f>
        <v>1</v>
      </c>
      <c r="S29" s="125" t="s">
        <v>629</v>
      </c>
      <c r="T29" s="267">
        <v>1</v>
      </c>
      <c r="U29" s="45" t="s">
        <v>207</v>
      </c>
      <c r="V29" s="41">
        <v>1</v>
      </c>
      <c r="W29" s="49" t="s">
        <v>628</v>
      </c>
      <c r="X29" s="41">
        <v>1</v>
      </c>
      <c r="Y29" s="317" t="s">
        <v>961</v>
      </c>
    </row>
    <row r="30" spans="1:25" ht="278.25" customHeight="1" thickBot="1" x14ac:dyDescent="0.25">
      <c r="A30" s="383" t="s">
        <v>630</v>
      </c>
      <c r="B30" s="60">
        <v>5.0999999999999996</v>
      </c>
      <c r="C30" s="83" t="s">
        <v>622</v>
      </c>
      <c r="D30" s="92" t="s">
        <v>631</v>
      </c>
      <c r="E30" s="92" t="s">
        <v>632</v>
      </c>
      <c r="F30" s="72" t="s">
        <v>213</v>
      </c>
      <c r="G30" s="93" t="s">
        <v>633</v>
      </c>
      <c r="H30" s="114">
        <v>1</v>
      </c>
      <c r="I30" s="186" t="s">
        <v>634</v>
      </c>
      <c r="J30" s="124">
        <v>0.25</v>
      </c>
      <c r="K30" s="187" t="s">
        <v>635</v>
      </c>
      <c r="L30" s="147">
        <v>0.25</v>
      </c>
      <c r="M30" s="153" t="s">
        <v>636</v>
      </c>
      <c r="N30" s="114">
        <v>2</v>
      </c>
      <c r="O30" s="186" t="s">
        <v>637</v>
      </c>
      <c r="P30" s="124">
        <v>0.5</v>
      </c>
      <c r="Q30" s="125" t="s">
        <v>638</v>
      </c>
      <c r="R30" s="124">
        <f>3/4</f>
        <v>0.75</v>
      </c>
      <c r="S30" s="125" t="s">
        <v>639</v>
      </c>
      <c r="T30" s="267">
        <v>1</v>
      </c>
      <c r="U30" s="269" t="s">
        <v>640</v>
      </c>
      <c r="V30" s="41">
        <v>1</v>
      </c>
      <c r="W30" s="49" t="s">
        <v>641</v>
      </c>
      <c r="X30" s="41">
        <v>1</v>
      </c>
      <c r="Y30" s="321" t="s">
        <v>962</v>
      </c>
    </row>
    <row r="31" spans="1:25" ht="260.25" customHeight="1" thickBot="1" x14ac:dyDescent="0.25">
      <c r="A31" s="381"/>
      <c r="B31" s="60">
        <v>5.2</v>
      </c>
      <c r="C31" s="83" t="s">
        <v>642</v>
      </c>
      <c r="D31" s="92" t="s">
        <v>643</v>
      </c>
      <c r="E31" s="92" t="s">
        <v>644</v>
      </c>
      <c r="F31" s="92" t="s">
        <v>645</v>
      </c>
      <c r="G31" s="93">
        <v>45550</v>
      </c>
      <c r="H31" s="204">
        <v>0</v>
      </c>
      <c r="I31" s="208" t="s">
        <v>646</v>
      </c>
      <c r="J31" s="133">
        <v>0</v>
      </c>
      <c r="K31" s="205" t="s">
        <v>647</v>
      </c>
      <c r="L31" s="206">
        <v>0</v>
      </c>
      <c r="M31" s="207" t="s">
        <v>515</v>
      </c>
      <c r="N31" s="204">
        <v>1</v>
      </c>
      <c r="O31" s="208" t="s">
        <v>648</v>
      </c>
      <c r="P31" s="133">
        <v>1</v>
      </c>
      <c r="Q31" s="125" t="s">
        <v>649</v>
      </c>
      <c r="R31" s="133">
        <f>1/1</f>
        <v>1</v>
      </c>
      <c r="S31" s="125" t="s">
        <v>650</v>
      </c>
      <c r="T31" s="267">
        <v>1</v>
      </c>
      <c r="U31" s="311" t="s">
        <v>651</v>
      </c>
      <c r="V31" s="55">
        <v>1</v>
      </c>
      <c r="W31" s="56" t="s">
        <v>652</v>
      </c>
      <c r="X31" s="55">
        <v>1</v>
      </c>
      <c r="Y31" s="317" t="s">
        <v>963</v>
      </c>
    </row>
    <row r="32" spans="1:25" ht="15.75" x14ac:dyDescent="0.25">
      <c r="C32" s="14">
        <v>26</v>
      </c>
      <c r="D32" s="9"/>
      <c r="E32" s="7"/>
      <c r="F32" s="7"/>
      <c r="G32" s="9"/>
      <c r="L32" s="10">
        <f>AVERAGE(L6:L31)</f>
        <v>0.22115384615384615</v>
      </c>
      <c r="P32" s="4">
        <f>AVERAGE(P6:P31)</f>
        <v>0.55384615384615388</v>
      </c>
      <c r="R32" s="4">
        <f>AVERAGE(R6:R31)</f>
        <v>0.5</v>
      </c>
      <c r="V32" s="286">
        <f>AVERAGE(V6:V31)</f>
        <v>0.85384615384615381</v>
      </c>
      <c r="X32" s="286">
        <f>AVERAGE(X6:X31)</f>
        <v>0.84615384615384615</v>
      </c>
    </row>
    <row r="33" spans="5:6" x14ac:dyDescent="0.2">
      <c r="E33" s="16"/>
      <c r="F33" s="16"/>
    </row>
  </sheetData>
  <sheetProtection algorithmName="SHA-512" hashValue="v73HBtGKWOQgfkp5cS8c4Ev4dxFUwoggyJjN2+PL1SYbMMhGiSpLX4uavD1ZtkJha+xmnVnNUI1K/dFSThcCgw==" saltValue="DidAUtzs6dN2Z6pvf2W1Lg==" spinCount="100000" sheet="1" objects="1" scenarios="1" selectLockedCells="1" selectUnlockedCells="1"/>
  <mergeCells count="18">
    <mergeCell ref="A1:G1"/>
    <mergeCell ref="A2:G2"/>
    <mergeCell ref="A3:G3"/>
    <mergeCell ref="A4:G4"/>
    <mergeCell ref="A30:A31"/>
    <mergeCell ref="A13:A26"/>
    <mergeCell ref="A6:A7"/>
    <mergeCell ref="A8:A12"/>
    <mergeCell ref="A27:A29"/>
    <mergeCell ref="T4:U4"/>
    <mergeCell ref="V4:W4"/>
    <mergeCell ref="X4:Y4"/>
    <mergeCell ref="R4:S4"/>
    <mergeCell ref="H4:I4"/>
    <mergeCell ref="J4:K4"/>
    <mergeCell ref="L4:M4"/>
    <mergeCell ref="N4:O4"/>
    <mergeCell ref="P4:Q4"/>
  </mergeCells>
  <pageMargins left="0.7" right="0.7" top="0.75" bottom="0.75" header="0.3" footer="0.3"/>
  <pageSetup orientation="portrait" horizontalDpi="4294967295" verticalDpi="4294967295" r:id="rId1"/>
  <ignoredErrors>
    <ignoredError sqref="V32"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25"/>
  <sheetViews>
    <sheetView topLeftCell="A2" zoomScale="80" zoomScaleNormal="80" workbookViewId="0">
      <pane xSplit="7" ySplit="4" topLeftCell="X6" activePane="bottomRight" state="frozen"/>
      <selection pane="topRight" activeCell="H2" sqref="H2"/>
      <selection pane="bottomLeft" activeCell="A6" sqref="A6"/>
      <selection pane="bottomRight" activeCell="Y5" sqref="Y5"/>
    </sheetView>
  </sheetViews>
  <sheetFormatPr baseColWidth="10" defaultColWidth="11.42578125" defaultRowHeight="267" customHeight="1" x14ac:dyDescent="0.2"/>
  <cols>
    <col min="1" max="1" width="25.7109375" style="17" customWidth="1"/>
    <col min="2" max="2" width="5.5703125" style="17" customWidth="1"/>
    <col min="3" max="3" width="27" style="17" customWidth="1"/>
    <col min="4" max="4" width="25.28515625" style="17" customWidth="1"/>
    <col min="5" max="5" width="21.5703125" style="17" customWidth="1"/>
    <col min="6" max="6" width="19" style="17" customWidth="1"/>
    <col min="7" max="7" width="13.42578125" style="17" customWidth="1"/>
    <col min="8" max="8" width="15" style="17" customWidth="1"/>
    <col min="9" max="9" width="68.7109375" style="17" customWidth="1"/>
    <col min="10" max="10" width="15" style="17" customWidth="1"/>
    <col min="11" max="11" width="48.140625" style="17" customWidth="1"/>
    <col min="12" max="12" width="23.5703125" style="17" customWidth="1"/>
    <col min="13" max="13" width="66.28515625" style="17" customWidth="1"/>
    <col min="14" max="14" width="13" style="17" customWidth="1"/>
    <col min="15" max="15" width="47.5703125" style="17" customWidth="1"/>
    <col min="16" max="16" width="13.5703125" style="17" customWidth="1"/>
    <col min="17" max="17" width="68.7109375" style="17" customWidth="1"/>
    <col min="18" max="18" width="14.42578125" style="39" customWidth="1"/>
    <col min="19" max="19" width="73.85546875" style="17" customWidth="1"/>
    <col min="20" max="20" width="15" style="37" customWidth="1"/>
    <col min="21" max="21" width="76.140625" style="37" customWidth="1"/>
    <col min="22" max="22" width="15" style="17" customWidth="1"/>
    <col min="23" max="23" width="72.7109375" style="17" customWidth="1"/>
    <col min="24" max="24" width="23.5703125" style="17" customWidth="1"/>
    <col min="25" max="25" width="62.5703125" style="17" customWidth="1"/>
    <col min="26" max="16384" width="11.42578125" style="17"/>
  </cols>
  <sheetData>
    <row r="1" spans="1:25" ht="12.75" x14ac:dyDescent="0.2">
      <c r="A1" s="389"/>
      <c r="B1" s="390"/>
      <c r="C1" s="390"/>
      <c r="D1" s="390"/>
      <c r="E1" s="390"/>
      <c r="F1" s="390"/>
      <c r="G1" s="391"/>
    </row>
    <row r="2" spans="1:25" ht="12.75" x14ac:dyDescent="0.2">
      <c r="A2" s="392" t="s">
        <v>0</v>
      </c>
      <c r="B2" s="393"/>
      <c r="C2" s="393"/>
      <c r="D2" s="393"/>
      <c r="E2" s="393"/>
      <c r="F2" s="393"/>
      <c r="G2" s="394"/>
    </row>
    <row r="3" spans="1:25" ht="13.5" thickBot="1" x14ac:dyDescent="0.25">
      <c r="A3" s="395"/>
      <c r="B3" s="396"/>
      <c r="C3" s="396"/>
      <c r="D3" s="396"/>
      <c r="E3" s="396"/>
      <c r="F3" s="396"/>
      <c r="G3" s="397"/>
    </row>
    <row r="4" spans="1:25" ht="33.75" customHeight="1" thickBot="1" x14ac:dyDescent="0.25">
      <c r="A4" s="398" t="s">
        <v>653</v>
      </c>
      <c r="B4" s="399"/>
      <c r="C4" s="399"/>
      <c r="D4" s="399"/>
      <c r="E4" s="399"/>
      <c r="F4" s="399"/>
      <c r="G4" s="400"/>
      <c r="H4" s="366" t="s">
        <v>2</v>
      </c>
      <c r="I4" s="377"/>
      <c r="J4" s="366" t="s">
        <v>3</v>
      </c>
      <c r="K4" s="377"/>
      <c r="L4" s="364" t="s">
        <v>195</v>
      </c>
      <c r="M4" s="365"/>
      <c r="N4" s="366" t="s">
        <v>5</v>
      </c>
      <c r="O4" s="377"/>
      <c r="P4" s="366" t="s">
        <v>6</v>
      </c>
      <c r="Q4" s="377"/>
      <c r="R4" s="387" t="s">
        <v>7</v>
      </c>
      <c r="S4" s="365"/>
      <c r="T4" s="329" t="s">
        <v>8</v>
      </c>
      <c r="U4" s="330"/>
      <c r="V4" s="329" t="s">
        <v>9</v>
      </c>
      <c r="W4" s="330"/>
      <c r="X4" s="331" t="s">
        <v>10</v>
      </c>
      <c r="Y4" s="332"/>
    </row>
    <row r="5" spans="1:25" ht="48" thickBot="1" x14ac:dyDescent="0.25">
      <c r="A5" s="210" t="s">
        <v>11</v>
      </c>
      <c r="B5" s="210"/>
      <c r="C5" s="210" t="s">
        <v>12</v>
      </c>
      <c r="D5" s="162" t="s">
        <v>13</v>
      </c>
      <c r="E5" s="162" t="s">
        <v>14</v>
      </c>
      <c r="F5" s="210" t="s">
        <v>15</v>
      </c>
      <c r="G5" s="162" t="s">
        <v>16</v>
      </c>
      <c r="H5" s="104" t="s">
        <v>17</v>
      </c>
      <c r="I5" s="137" t="s">
        <v>18</v>
      </c>
      <c r="J5" s="104" t="s">
        <v>17</v>
      </c>
      <c r="K5" s="137" t="s">
        <v>18</v>
      </c>
      <c r="L5" s="176" t="s">
        <v>17</v>
      </c>
      <c r="M5" s="177" t="s">
        <v>18</v>
      </c>
      <c r="N5" s="104" t="s">
        <v>17</v>
      </c>
      <c r="O5" s="137" t="s">
        <v>18</v>
      </c>
      <c r="P5" s="104" t="s">
        <v>17</v>
      </c>
      <c r="Q5" s="137" t="s">
        <v>18</v>
      </c>
      <c r="R5" s="211" t="s">
        <v>17</v>
      </c>
      <c r="S5" s="108" t="s">
        <v>18</v>
      </c>
      <c r="T5" s="58" t="s">
        <v>17</v>
      </c>
      <c r="U5" s="59" t="s">
        <v>18</v>
      </c>
      <c r="V5" s="58" t="s">
        <v>17</v>
      </c>
      <c r="W5" s="59" t="s">
        <v>18</v>
      </c>
      <c r="X5" s="47" t="s">
        <v>17</v>
      </c>
      <c r="Y5" s="23" t="s">
        <v>18</v>
      </c>
    </row>
    <row r="6" spans="1:25" ht="267" customHeight="1" thickBot="1" x14ac:dyDescent="0.25">
      <c r="A6" s="388" t="s">
        <v>654</v>
      </c>
      <c r="B6" s="62" t="s">
        <v>20</v>
      </c>
      <c r="C6" s="95" t="s">
        <v>655</v>
      </c>
      <c r="D6" s="92" t="s">
        <v>656</v>
      </c>
      <c r="E6" s="92" t="s">
        <v>657</v>
      </c>
      <c r="F6" s="92" t="s">
        <v>658</v>
      </c>
      <c r="G6" s="93" t="s">
        <v>659</v>
      </c>
      <c r="H6" s="213">
        <v>0</v>
      </c>
      <c r="I6" s="214" t="s">
        <v>660</v>
      </c>
      <c r="J6" s="215">
        <v>0</v>
      </c>
      <c r="K6" s="216" t="s">
        <v>661</v>
      </c>
      <c r="L6" s="147">
        <v>0</v>
      </c>
      <c r="M6" s="153" t="s">
        <v>515</v>
      </c>
      <c r="N6" s="213">
        <v>1</v>
      </c>
      <c r="O6" s="214" t="s">
        <v>662</v>
      </c>
      <c r="P6" s="215">
        <v>1</v>
      </c>
      <c r="Q6" s="216" t="s">
        <v>663</v>
      </c>
      <c r="R6" s="217">
        <f>1/1</f>
        <v>1</v>
      </c>
      <c r="S6" s="218" t="s">
        <v>664</v>
      </c>
      <c r="T6" s="267">
        <v>1</v>
      </c>
      <c r="U6" s="45" t="s">
        <v>293</v>
      </c>
      <c r="V6" s="41">
        <v>1</v>
      </c>
      <c r="W6" s="49" t="s">
        <v>665</v>
      </c>
      <c r="X6" s="41">
        <v>1</v>
      </c>
      <c r="Y6" s="313" t="s">
        <v>965</v>
      </c>
    </row>
    <row r="7" spans="1:25" ht="267" customHeight="1" thickBot="1" x14ac:dyDescent="0.25">
      <c r="A7" s="388"/>
      <c r="B7" s="62" t="s">
        <v>33</v>
      </c>
      <c r="C7" s="95" t="s">
        <v>666</v>
      </c>
      <c r="D7" s="92" t="s">
        <v>435</v>
      </c>
      <c r="E7" s="92" t="s">
        <v>667</v>
      </c>
      <c r="F7" s="92" t="s">
        <v>658</v>
      </c>
      <c r="G7" s="93" t="s">
        <v>668</v>
      </c>
      <c r="H7" s="219">
        <v>0</v>
      </c>
      <c r="I7" s="190" t="s">
        <v>669</v>
      </c>
      <c r="J7" s="220">
        <v>0</v>
      </c>
      <c r="K7" s="153" t="s">
        <v>670</v>
      </c>
      <c r="L7" s="147">
        <v>0</v>
      </c>
      <c r="M7" s="153" t="s">
        <v>515</v>
      </c>
      <c r="N7" s="219">
        <v>1</v>
      </c>
      <c r="O7" s="190" t="s">
        <v>671</v>
      </c>
      <c r="P7" s="220">
        <v>0.5</v>
      </c>
      <c r="Q7" s="153" t="s">
        <v>672</v>
      </c>
      <c r="R7" s="221">
        <f>1/2</f>
        <v>0.5</v>
      </c>
      <c r="S7" s="218" t="s">
        <v>673</v>
      </c>
      <c r="T7" s="267">
        <v>1</v>
      </c>
      <c r="U7" s="42" t="s">
        <v>674</v>
      </c>
      <c r="V7" s="41">
        <v>1</v>
      </c>
      <c r="W7" s="49" t="s">
        <v>675</v>
      </c>
      <c r="X7" s="41">
        <v>1</v>
      </c>
      <c r="Y7" s="46" t="s">
        <v>964</v>
      </c>
    </row>
    <row r="8" spans="1:25" ht="267" customHeight="1" thickBot="1" x14ac:dyDescent="0.25">
      <c r="A8" s="388"/>
      <c r="B8" s="62" t="s">
        <v>46</v>
      </c>
      <c r="C8" s="95" t="s">
        <v>676</v>
      </c>
      <c r="D8" s="92" t="s">
        <v>677</v>
      </c>
      <c r="E8" s="92" t="s">
        <v>678</v>
      </c>
      <c r="F8" s="92" t="s">
        <v>679</v>
      </c>
      <c r="G8" s="93">
        <v>45626</v>
      </c>
      <c r="H8" s="222">
        <v>0</v>
      </c>
      <c r="I8" s="223" t="s">
        <v>680</v>
      </c>
      <c r="J8" s="220">
        <v>0</v>
      </c>
      <c r="K8" s="153" t="s">
        <v>681</v>
      </c>
      <c r="L8" s="147">
        <v>0</v>
      </c>
      <c r="M8" s="153" t="s">
        <v>515</v>
      </c>
      <c r="N8" s="222">
        <v>86</v>
      </c>
      <c r="O8" s="224" t="s">
        <v>682</v>
      </c>
      <c r="P8" s="220">
        <v>0.86</v>
      </c>
      <c r="Q8" s="153" t="s">
        <v>683</v>
      </c>
      <c r="R8" s="225">
        <f>(86.4/88)</f>
        <v>0.98181818181818192</v>
      </c>
      <c r="S8" s="190" t="s">
        <v>684</v>
      </c>
      <c r="T8" s="267">
        <v>1</v>
      </c>
      <c r="U8" s="42" t="s">
        <v>685</v>
      </c>
      <c r="V8" s="41">
        <v>0.7</v>
      </c>
      <c r="W8" s="270" t="s">
        <v>686</v>
      </c>
      <c r="X8" s="41">
        <v>1</v>
      </c>
      <c r="Y8" s="46" t="s">
        <v>966</v>
      </c>
    </row>
    <row r="9" spans="1:25" ht="267" customHeight="1" thickBot="1" x14ac:dyDescent="0.25">
      <c r="A9" s="388"/>
      <c r="B9" s="62" t="s">
        <v>59</v>
      </c>
      <c r="C9" s="95" t="s">
        <v>687</v>
      </c>
      <c r="D9" s="92" t="s">
        <v>688</v>
      </c>
      <c r="E9" s="92" t="s">
        <v>689</v>
      </c>
      <c r="F9" s="92" t="s">
        <v>690</v>
      </c>
      <c r="G9" s="93">
        <v>45595</v>
      </c>
      <c r="H9" s="219">
        <v>0</v>
      </c>
      <c r="I9" s="190" t="s">
        <v>691</v>
      </c>
      <c r="J9" s="220">
        <v>0</v>
      </c>
      <c r="K9" s="153" t="s">
        <v>692</v>
      </c>
      <c r="L9" s="147">
        <v>0</v>
      </c>
      <c r="M9" s="153" t="s">
        <v>515</v>
      </c>
      <c r="N9" s="219">
        <v>0</v>
      </c>
      <c r="O9" s="226" t="s">
        <v>693</v>
      </c>
      <c r="P9" s="220">
        <v>0</v>
      </c>
      <c r="Q9" s="153" t="s">
        <v>694</v>
      </c>
      <c r="R9" s="221">
        <f>0/1</f>
        <v>0</v>
      </c>
      <c r="S9" s="190" t="s">
        <v>515</v>
      </c>
      <c r="T9" s="267">
        <v>1</v>
      </c>
      <c r="U9" s="289" t="s">
        <v>695</v>
      </c>
      <c r="V9" s="41">
        <v>1</v>
      </c>
      <c r="W9" s="49" t="s">
        <v>696</v>
      </c>
      <c r="X9" s="41">
        <v>1</v>
      </c>
      <c r="Y9" s="46" t="s">
        <v>967</v>
      </c>
    </row>
    <row r="10" spans="1:25" ht="267" customHeight="1" thickBot="1" x14ac:dyDescent="0.25">
      <c r="A10" s="388"/>
      <c r="B10" s="62" t="s">
        <v>71</v>
      </c>
      <c r="C10" s="95" t="s">
        <v>697</v>
      </c>
      <c r="D10" s="92" t="s">
        <v>698</v>
      </c>
      <c r="E10" s="92" t="s">
        <v>699</v>
      </c>
      <c r="F10" s="92" t="s">
        <v>700</v>
      </c>
      <c r="G10" s="93" t="s">
        <v>701</v>
      </c>
      <c r="H10" s="219">
        <v>0</v>
      </c>
      <c r="I10" s="92" t="s">
        <v>702</v>
      </c>
      <c r="J10" s="220">
        <v>0</v>
      </c>
      <c r="K10" s="153" t="s">
        <v>703</v>
      </c>
      <c r="L10" s="147">
        <v>0</v>
      </c>
      <c r="M10" s="153" t="s">
        <v>515</v>
      </c>
      <c r="N10" s="147">
        <v>0.5</v>
      </c>
      <c r="O10" s="92" t="s">
        <v>704</v>
      </c>
      <c r="P10" s="220">
        <v>0.5</v>
      </c>
      <c r="Q10" s="153" t="s">
        <v>705</v>
      </c>
      <c r="R10" s="221">
        <f>1/2</f>
        <v>0.5</v>
      </c>
      <c r="S10" s="190" t="s">
        <v>706</v>
      </c>
      <c r="T10" s="267">
        <v>1</v>
      </c>
      <c r="U10" s="289" t="s">
        <v>707</v>
      </c>
      <c r="V10" s="41">
        <v>1</v>
      </c>
      <c r="W10" s="49" t="s">
        <v>708</v>
      </c>
      <c r="X10" s="41">
        <v>1</v>
      </c>
      <c r="Y10" s="46" t="s">
        <v>968</v>
      </c>
    </row>
    <row r="11" spans="1:25" ht="267" customHeight="1" thickBot="1" x14ac:dyDescent="0.25">
      <c r="A11" s="212" t="s">
        <v>709</v>
      </c>
      <c r="B11" s="62" t="s">
        <v>84</v>
      </c>
      <c r="C11" s="95" t="s">
        <v>710</v>
      </c>
      <c r="D11" s="92" t="s">
        <v>711</v>
      </c>
      <c r="E11" s="92" t="s">
        <v>712</v>
      </c>
      <c r="F11" s="92" t="s">
        <v>713</v>
      </c>
      <c r="G11" s="93" t="s">
        <v>714</v>
      </c>
      <c r="H11" s="219">
        <v>1</v>
      </c>
      <c r="I11" s="227" t="s">
        <v>715</v>
      </c>
      <c r="J11" s="228">
        <v>1</v>
      </c>
      <c r="K11" s="153" t="s">
        <v>716</v>
      </c>
      <c r="L11" s="228">
        <v>0.25</v>
      </c>
      <c r="M11" s="229" t="s">
        <v>717</v>
      </c>
      <c r="N11" s="219">
        <v>2</v>
      </c>
      <c r="O11" s="230" t="s">
        <v>718</v>
      </c>
      <c r="P11" s="228">
        <v>0.5</v>
      </c>
      <c r="Q11" s="153" t="s">
        <v>719</v>
      </c>
      <c r="R11" s="221">
        <f>3/4</f>
        <v>0.75</v>
      </c>
      <c r="S11" s="190" t="s">
        <v>720</v>
      </c>
      <c r="T11" s="267">
        <v>1</v>
      </c>
      <c r="U11" s="42" t="s">
        <v>721</v>
      </c>
      <c r="V11" s="41">
        <v>1</v>
      </c>
      <c r="W11" s="49" t="s">
        <v>722</v>
      </c>
      <c r="X11" s="41">
        <v>1</v>
      </c>
      <c r="Y11" s="46" t="s">
        <v>969</v>
      </c>
    </row>
    <row r="12" spans="1:25" ht="267" customHeight="1" thickBot="1" x14ac:dyDescent="0.25">
      <c r="A12" s="388" t="s">
        <v>723</v>
      </c>
      <c r="B12" s="62" t="s">
        <v>123</v>
      </c>
      <c r="C12" s="95" t="s">
        <v>724</v>
      </c>
      <c r="D12" s="92" t="s">
        <v>725</v>
      </c>
      <c r="E12" s="92" t="s">
        <v>726</v>
      </c>
      <c r="F12" s="92" t="s">
        <v>448</v>
      </c>
      <c r="G12" s="93" t="s">
        <v>659</v>
      </c>
      <c r="H12" s="219">
        <v>0</v>
      </c>
      <c r="I12" s="231" t="s">
        <v>727</v>
      </c>
      <c r="J12" s="228">
        <v>0</v>
      </c>
      <c r="K12" s="153" t="s">
        <v>728</v>
      </c>
      <c r="L12" s="147">
        <v>0</v>
      </c>
      <c r="M12" s="153" t="s">
        <v>515</v>
      </c>
      <c r="N12" s="228">
        <v>0</v>
      </c>
      <c r="O12" s="231" t="s">
        <v>729</v>
      </c>
      <c r="P12" s="228">
        <v>0</v>
      </c>
      <c r="Q12" s="153" t="s">
        <v>730</v>
      </c>
      <c r="R12" s="221">
        <f>0/1</f>
        <v>0</v>
      </c>
      <c r="S12" s="190" t="s">
        <v>515</v>
      </c>
      <c r="T12" s="267">
        <v>1</v>
      </c>
      <c r="U12" s="45" t="s">
        <v>731</v>
      </c>
      <c r="V12" s="41">
        <v>0.62</v>
      </c>
      <c r="W12" s="49" t="s">
        <v>732</v>
      </c>
      <c r="X12" s="41">
        <v>1</v>
      </c>
      <c r="Y12" s="46" t="s">
        <v>970</v>
      </c>
    </row>
    <row r="13" spans="1:25" ht="267" customHeight="1" thickBot="1" x14ac:dyDescent="0.25">
      <c r="A13" s="388"/>
      <c r="B13" s="62" t="s">
        <v>135</v>
      </c>
      <c r="C13" s="95" t="s">
        <v>733</v>
      </c>
      <c r="D13" s="92" t="s">
        <v>734</v>
      </c>
      <c r="E13" s="92" t="s">
        <v>735</v>
      </c>
      <c r="F13" s="92" t="s">
        <v>448</v>
      </c>
      <c r="G13" s="93" t="s">
        <v>659</v>
      </c>
      <c r="H13" s="219">
        <v>0</v>
      </c>
      <c r="I13" s="231" t="s">
        <v>736</v>
      </c>
      <c r="J13" s="228">
        <v>0</v>
      </c>
      <c r="K13" s="153" t="s">
        <v>737</v>
      </c>
      <c r="L13" s="147">
        <v>0</v>
      </c>
      <c r="M13" s="153" t="s">
        <v>515</v>
      </c>
      <c r="N13" s="228">
        <v>0</v>
      </c>
      <c r="O13" s="231" t="s">
        <v>738</v>
      </c>
      <c r="P13" s="228">
        <v>0</v>
      </c>
      <c r="Q13" s="153" t="s">
        <v>739</v>
      </c>
      <c r="R13" s="221">
        <f>0/1</f>
        <v>0</v>
      </c>
      <c r="S13" s="190" t="s">
        <v>515</v>
      </c>
      <c r="T13" s="267">
        <v>0.33</v>
      </c>
      <c r="U13" s="42" t="s">
        <v>740</v>
      </c>
      <c r="V13" s="41">
        <v>0.33</v>
      </c>
      <c r="W13" s="49" t="s">
        <v>741</v>
      </c>
      <c r="X13" s="41">
        <v>1</v>
      </c>
      <c r="Y13" s="46" t="s">
        <v>971</v>
      </c>
    </row>
    <row r="14" spans="1:25" ht="267" customHeight="1" thickBot="1" x14ac:dyDescent="0.25">
      <c r="A14" s="388"/>
      <c r="B14" s="62" t="s">
        <v>334</v>
      </c>
      <c r="C14" s="95" t="s">
        <v>742</v>
      </c>
      <c r="D14" s="92" t="s">
        <v>743</v>
      </c>
      <c r="E14" s="92" t="s">
        <v>744</v>
      </c>
      <c r="F14" s="92" t="s">
        <v>745</v>
      </c>
      <c r="G14" s="93" t="s">
        <v>746</v>
      </c>
      <c r="H14" s="219">
        <v>0</v>
      </c>
      <c r="I14" s="231" t="s">
        <v>747</v>
      </c>
      <c r="J14" s="228">
        <v>0.05</v>
      </c>
      <c r="K14" s="153" t="s">
        <v>748</v>
      </c>
      <c r="L14" s="147">
        <v>0</v>
      </c>
      <c r="M14" s="153" t="s">
        <v>515</v>
      </c>
      <c r="N14" s="228">
        <v>0.5</v>
      </c>
      <c r="O14" s="232" t="s">
        <v>749</v>
      </c>
      <c r="P14" s="228">
        <v>0.5</v>
      </c>
      <c r="Q14" s="153" t="s">
        <v>750</v>
      </c>
      <c r="R14" s="221">
        <f>1/2</f>
        <v>0.5</v>
      </c>
      <c r="S14" s="190" t="s">
        <v>751</v>
      </c>
      <c r="T14" s="44"/>
      <c r="U14" s="42"/>
      <c r="V14" s="41">
        <v>1</v>
      </c>
      <c r="W14" s="49" t="s">
        <v>752</v>
      </c>
      <c r="X14" s="41">
        <v>1</v>
      </c>
      <c r="Y14" s="46" t="s">
        <v>972</v>
      </c>
    </row>
    <row r="15" spans="1:25" ht="267" customHeight="1" thickBot="1" x14ac:dyDescent="0.25">
      <c r="A15" s="388"/>
      <c r="B15" s="62" t="s">
        <v>343</v>
      </c>
      <c r="C15" s="290" t="s">
        <v>753</v>
      </c>
      <c r="D15" s="291" t="s">
        <v>754</v>
      </c>
      <c r="E15" s="291" t="s">
        <v>755</v>
      </c>
      <c r="F15" s="291" t="s">
        <v>745</v>
      </c>
      <c r="G15" s="292" t="s">
        <v>318</v>
      </c>
      <c r="H15" s="293">
        <v>0</v>
      </c>
      <c r="I15" s="294" t="s">
        <v>756</v>
      </c>
      <c r="J15" s="295">
        <v>0</v>
      </c>
      <c r="K15" s="296" t="s">
        <v>757</v>
      </c>
      <c r="L15" s="297">
        <v>0</v>
      </c>
      <c r="M15" s="296" t="s">
        <v>515</v>
      </c>
      <c r="N15" s="298">
        <v>8.0000000000000002E-3</v>
      </c>
      <c r="O15" s="299" t="s">
        <v>758</v>
      </c>
      <c r="P15" s="295">
        <v>0.3</v>
      </c>
      <c r="Q15" s="233" t="s">
        <v>759</v>
      </c>
      <c r="R15" s="300">
        <f>0/1</f>
        <v>0</v>
      </c>
      <c r="S15" s="301" t="s">
        <v>760</v>
      </c>
      <c r="T15" s="302"/>
      <c r="U15" s="303"/>
      <c r="V15" s="304">
        <v>1</v>
      </c>
      <c r="W15" s="305" t="s">
        <v>761</v>
      </c>
      <c r="X15" s="304">
        <v>1</v>
      </c>
      <c r="Y15" s="46" t="s">
        <v>973</v>
      </c>
    </row>
    <row r="16" spans="1:25" ht="267" customHeight="1" thickBot="1" x14ac:dyDescent="0.25">
      <c r="A16" s="234" t="s">
        <v>762</v>
      </c>
      <c r="B16" s="234" t="s">
        <v>147</v>
      </c>
      <c r="C16" s="95" t="s">
        <v>763</v>
      </c>
      <c r="D16" s="92" t="s">
        <v>764</v>
      </c>
      <c r="E16" s="92" t="s">
        <v>657</v>
      </c>
      <c r="F16" s="92" t="s">
        <v>765</v>
      </c>
      <c r="G16" s="93" t="s">
        <v>766</v>
      </c>
      <c r="H16" s="306">
        <v>0</v>
      </c>
      <c r="I16" s="307" t="s">
        <v>767</v>
      </c>
      <c r="J16" s="220">
        <v>0</v>
      </c>
      <c r="K16" s="184" t="s">
        <v>768</v>
      </c>
      <c r="L16" s="183">
        <v>0</v>
      </c>
      <c r="M16" s="184" t="s">
        <v>769</v>
      </c>
      <c r="N16" s="220">
        <v>0</v>
      </c>
      <c r="O16" s="307" t="s">
        <v>770</v>
      </c>
      <c r="P16" s="220">
        <v>0</v>
      </c>
      <c r="Q16" s="184" t="s">
        <v>771</v>
      </c>
      <c r="R16" s="308">
        <v>0</v>
      </c>
      <c r="S16" s="143" t="s">
        <v>772</v>
      </c>
      <c r="T16" s="285">
        <v>0.66659999999999997</v>
      </c>
      <c r="U16" s="284" t="s">
        <v>773</v>
      </c>
      <c r="V16" s="41">
        <v>1</v>
      </c>
      <c r="W16" s="49" t="s">
        <v>774</v>
      </c>
      <c r="X16" s="41">
        <v>1</v>
      </c>
      <c r="Y16" s="46" t="s">
        <v>976</v>
      </c>
    </row>
    <row r="17" spans="1:25" ht="267" customHeight="1" thickBot="1" x14ac:dyDescent="0.25">
      <c r="A17" s="212" t="s">
        <v>775</v>
      </c>
      <c r="B17" s="62" t="s">
        <v>170</v>
      </c>
      <c r="C17" s="95" t="s">
        <v>776</v>
      </c>
      <c r="D17" s="92" t="s">
        <v>777</v>
      </c>
      <c r="E17" s="92" t="s">
        <v>778</v>
      </c>
      <c r="F17" s="92" t="s">
        <v>213</v>
      </c>
      <c r="G17" s="93">
        <v>45519</v>
      </c>
      <c r="H17" s="235">
        <v>0</v>
      </c>
      <c r="I17" s="236" t="s">
        <v>779</v>
      </c>
      <c r="J17" s="237">
        <v>0</v>
      </c>
      <c r="K17" s="207" t="s">
        <v>780</v>
      </c>
      <c r="L17" s="206">
        <v>0</v>
      </c>
      <c r="M17" s="207" t="s">
        <v>496</v>
      </c>
      <c r="N17" s="235">
        <v>1</v>
      </c>
      <c r="O17" s="207" t="s">
        <v>781</v>
      </c>
      <c r="P17" s="237">
        <v>1</v>
      </c>
      <c r="Q17" s="207" t="s">
        <v>782</v>
      </c>
      <c r="R17" s="238">
        <f>1/1</f>
        <v>1</v>
      </c>
      <c r="S17" s="239" t="s">
        <v>783</v>
      </c>
      <c r="T17" s="309">
        <v>1</v>
      </c>
      <c r="U17" s="43" t="s">
        <v>293</v>
      </c>
      <c r="V17" s="55">
        <v>1</v>
      </c>
      <c r="W17" s="56" t="s">
        <v>784</v>
      </c>
      <c r="X17" s="55">
        <v>1</v>
      </c>
      <c r="Y17" s="313" t="s">
        <v>974</v>
      </c>
    </row>
    <row r="18" spans="1:25" ht="15.75" x14ac:dyDescent="0.25">
      <c r="A18" s="31"/>
      <c r="B18" s="31"/>
      <c r="C18" s="17">
        <v>12</v>
      </c>
      <c r="L18" s="18">
        <f>AVERAGE(L6:L17)</f>
        <v>2.0833333333333332E-2</v>
      </c>
      <c r="P18" s="22">
        <f>AVERAGE(P6:P17)</f>
        <v>0.43</v>
      </c>
      <c r="R18" s="22">
        <f>AVERAGE(R6:R17)</f>
        <v>0.43598484848484853</v>
      </c>
      <c r="S18" s="38"/>
      <c r="T18" s="38"/>
      <c r="U18" s="38"/>
      <c r="V18" s="310">
        <f>AVERAGE(V6:V17)</f>
        <v>0.88750000000000007</v>
      </c>
      <c r="X18" s="310">
        <f>AVERAGE(X6:X17)</f>
        <v>1</v>
      </c>
    </row>
    <row r="19" spans="1:25" ht="12.75" x14ac:dyDescent="0.2"/>
    <row r="20" spans="1:25" ht="12.75" x14ac:dyDescent="0.2"/>
    <row r="21" spans="1:25" ht="12.75" x14ac:dyDescent="0.2"/>
    <row r="22" spans="1:25" ht="12.75" x14ac:dyDescent="0.2">
      <c r="E22" s="2"/>
    </row>
    <row r="23" spans="1:25" ht="12.75" x14ac:dyDescent="0.2"/>
    <row r="24" spans="1:25" ht="12.75" x14ac:dyDescent="0.2"/>
    <row r="25" spans="1:25" ht="12.75" x14ac:dyDescent="0.2"/>
  </sheetData>
  <sheetProtection algorithmName="SHA-512" hashValue="ZLL86jf3g9dMMeqfEFMicC6JDkqbYji6ENtV34QBqN6tCDwQS3lJNIdDv7ssJFR/TFqAyXc9F1PcZyIZdhvoxg==" saltValue="psTVHu5kC7DYtwHAHheFHA==" spinCount="100000" sheet="1" objects="1" scenarios="1" selectLockedCells="1" selectUnlockedCells="1"/>
  <mergeCells count="15">
    <mergeCell ref="A12:A15"/>
    <mergeCell ref="A1:G1"/>
    <mergeCell ref="A2:G2"/>
    <mergeCell ref="A3:G3"/>
    <mergeCell ref="A4:G4"/>
    <mergeCell ref="A6:A10"/>
    <mergeCell ref="T4:U4"/>
    <mergeCell ref="V4:W4"/>
    <mergeCell ref="X4:Y4"/>
    <mergeCell ref="R4:S4"/>
    <mergeCell ref="H4:I4"/>
    <mergeCell ref="J4:K4"/>
    <mergeCell ref="L4:M4"/>
    <mergeCell ref="N4:O4"/>
    <mergeCell ref="P4:Q4"/>
  </mergeCells>
  <pageMargins left="0.7" right="0.7" top="0.75" bottom="0.75" header="0.3" footer="0.3"/>
  <pageSetup scale="52" orientation="portrait" horizontalDpi="4294967295" verticalDpi="4294967295" r:id="rId1"/>
  <ignoredErrors>
    <ignoredError sqref="V18" unlockedFormula="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19"/>
  <sheetViews>
    <sheetView zoomScale="80" zoomScaleNormal="80" workbookViewId="0">
      <pane xSplit="7" ySplit="5" topLeftCell="X16" activePane="bottomRight" state="frozen"/>
      <selection pane="topRight" activeCell="H1" sqref="H1"/>
      <selection pane="bottomLeft" activeCell="A6" sqref="A6"/>
      <selection pane="bottomRight" activeCell="Y10" sqref="Y10"/>
    </sheetView>
  </sheetViews>
  <sheetFormatPr baseColWidth="10" defaultColWidth="11.42578125" defaultRowHeight="12.75" x14ac:dyDescent="0.2"/>
  <cols>
    <col min="1" max="1" width="16" style="2" customWidth="1"/>
    <col min="2" max="2" width="6" style="2" customWidth="1"/>
    <col min="3" max="3" width="31.5703125" style="2" customWidth="1"/>
    <col min="4" max="4" width="24.85546875" style="2" customWidth="1"/>
    <col min="5" max="5" width="37.5703125" style="2" customWidth="1"/>
    <col min="6" max="6" width="17" style="2" customWidth="1"/>
    <col min="7" max="7" width="18.5703125" style="2" customWidth="1"/>
    <col min="8" max="8" width="15" style="2" customWidth="1"/>
    <col min="9" max="9" width="68.7109375" style="2" customWidth="1"/>
    <col min="10" max="10" width="15" style="2" customWidth="1"/>
    <col min="11" max="11" width="68.7109375" style="2" customWidth="1"/>
    <col min="12" max="12" width="23.5703125" style="2" customWidth="1"/>
    <col min="13" max="13" width="66.28515625" style="2" customWidth="1"/>
    <col min="14" max="14" width="15" style="2" customWidth="1"/>
    <col min="15" max="15" width="68.7109375" style="2" customWidth="1"/>
    <col min="16" max="16" width="15" style="2" customWidth="1"/>
    <col min="17" max="17" width="68.7109375" style="2" customWidth="1"/>
    <col min="18" max="18" width="14.140625" style="40" customWidth="1"/>
    <col min="19" max="19" width="66.28515625" style="32" customWidth="1"/>
    <col min="20" max="20" width="15" style="35" customWidth="1"/>
    <col min="21" max="21" width="76.140625" style="35" customWidth="1"/>
    <col min="22" max="22" width="15" style="2" customWidth="1"/>
    <col min="23" max="23" width="72.7109375" style="319" customWidth="1"/>
    <col min="24" max="24" width="14.7109375" style="2" customWidth="1"/>
    <col min="25" max="25" width="62.5703125" style="319" customWidth="1"/>
    <col min="26" max="16384" width="11.42578125" style="2"/>
  </cols>
  <sheetData>
    <row r="1" spans="1:25" x14ac:dyDescent="0.2">
      <c r="A1" s="367"/>
      <c r="B1" s="368"/>
      <c r="C1" s="368"/>
      <c r="D1" s="368"/>
      <c r="E1" s="368"/>
      <c r="F1" s="368"/>
      <c r="G1" s="369"/>
    </row>
    <row r="2" spans="1:25" x14ac:dyDescent="0.2">
      <c r="A2" s="344" t="s">
        <v>0</v>
      </c>
      <c r="B2" s="345"/>
      <c r="C2" s="345"/>
      <c r="D2" s="345"/>
      <c r="E2" s="345"/>
      <c r="F2" s="345"/>
      <c r="G2" s="346"/>
    </row>
    <row r="3" spans="1:25" ht="36" customHeight="1" thickBot="1" x14ac:dyDescent="0.25">
      <c r="A3" s="370"/>
      <c r="B3" s="371"/>
      <c r="C3" s="371"/>
      <c r="D3" s="371"/>
      <c r="E3" s="371"/>
      <c r="F3" s="371"/>
      <c r="G3" s="372"/>
    </row>
    <row r="4" spans="1:25" ht="43.5" customHeight="1" thickBot="1" x14ac:dyDescent="0.25">
      <c r="A4" s="373" t="s">
        <v>785</v>
      </c>
      <c r="B4" s="374"/>
      <c r="C4" s="375"/>
      <c r="D4" s="375"/>
      <c r="E4" s="375"/>
      <c r="F4" s="375"/>
      <c r="G4" s="376"/>
      <c r="H4" s="366" t="s">
        <v>2</v>
      </c>
      <c r="I4" s="377"/>
      <c r="J4" s="366" t="s">
        <v>3</v>
      </c>
      <c r="K4" s="377"/>
      <c r="L4" s="364" t="s">
        <v>195</v>
      </c>
      <c r="M4" s="365"/>
      <c r="N4" s="366" t="s">
        <v>5</v>
      </c>
      <c r="O4" s="377"/>
      <c r="P4" s="366" t="s">
        <v>6</v>
      </c>
      <c r="Q4" s="377"/>
      <c r="R4" s="401" t="s">
        <v>7</v>
      </c>
      <c r="S4" s="365"/>
      <c r="T4" s="329" t="s">
        <v>8</v>
      </c>
      <c r="U4" s="330"/>
      <c r="V4" s="329" t="s">
        <v>9</v>
      </c>
      <c r="W4" s="330"/>
      <c r="X4" s="360" t="s">
        <v>10</v>
      </c>
      <c r="Y4" s="361"/>
    </row>
    <row r="5" spans="1:25" ht="35.25" customHeight="1" thickBot="1" x14ac:dyDescent="0.25">
      <c r="A5" s="136" t="s">
        <v>11</v>
      </c>
      <c r="B5" s="100"/>
      <c r="C5" s="240" t="s">
        <v>12</v>
      </c>
      <c r="D5" s="101" t="s">
        <v>13</v>
      </c>
      <c r="E5" s="101" t="s">
        <v>14</v>
      </c>
      <c r="F5" s="102" t="s">
        <v>15</v>
      </c>
      <c r="G5" s="103" t="s">
        <v>16</v>
      </c>
      <c r="H5" s="172" t="s">
        <v>17</v>
      </c>
      <c r="I5" s="241" t="s">
        <v>18</v>
      </c>
      <c r="J5" s="172" t="s">
        <v>17</v>
      </c>
      <c r="K5" s="241" t="s">
        <v>18</v>
      </c>
      <c r="L5" s="176" t="s">
        <v>17</v>
      </c>
      <c r="M5" s="177" t="s">
        <v>18</v>
      </c>
      <c r="N5" s="172" t="s">
        <v>17</v>
      </c>
      <c r="O5" s="241" t="s">
        <v>18</v>
      </c>
      <c r="P5" s="172" t="s">
        <v>17</v>
      </c>
      <c r="Q5" s="241" t="s">
        <v>18</v>
      </c>
      <c r="R5" s="242" t="s">
        <v>17</v>
      </c>
      <c r="S5" s="177" t="s">
        <v>18</v>
      </c>
      <c r="T5" s="58" t="s">
        <v>17</v>
      </c>
      <c r="U5" s="59" t="s">
        <v>18</v>
      </c>
      <c r="V5" s="58" t="s">
        <v>17</v>
      </c>
      <c r="W5" s="322" t="s">
        <v>18</v>
      </c>
      <c r="X5" s="47" t="s">
        <v>17</v>
      </c>
      <c r="Y5" s="320" t="s">
        <v>18</v>
      </c>
    </row>
    <row r="6" spans="1:25" ht="287.25" customHeight="1" thickBot="1" x14ac:dyDescent="0.25">
      <c r="A6" s="405" t="s">
        <v>786</v>
      </c>
      <c r="B6" s="404" t="s">
        <v>20</v>
      </c>
      <c r="C6" s="402" t="s">
        <v>787</v>
      </c>
      <c r="D6" s="243" t="s">
        <v>788</v>
      </c>
      <c r="E6" s="243" t="s">
        <v>789</v>
      </c>
      <c r="F6" s="243" t="s">
        <v>790</v>
      </c>
      <c r="G6" s="244">
        <v>45626</v>
      </c>
      <c r="H6" s="183">
        <v>1</v>
      </c>
      <c r="I6" s="245" t="s">
        <v>791</v>
      </c>
      <c r="J6" s="220">
        <v>0.33</v>
      </c>
      <c r="K6" s="184" t="s">
        <v>792</v>
      </c>
      <c r="L6" s="220">
        <v>1</v>
      </c>
      <c r="M6" s="184" t="s">
        <v>793</v>
      </c>
      <c r="N6" s="183">
        <v>1</v>
      </c>
      <c r="O6" s="245" t="s">
        <v>794</v>
      </c>
      <c r="P6" s="220">
        <v>0.66</v>
      </c>
      <c r="Q6" s="184" t="s">
        <v>795</v>
      </c>
      <c r="R6" s="246">
        <f>(348+151)/499</f>
        <v>1</v>
      </c>
      <c r="S6" s="151" t="s">
        <v>796</v>
      </c>
      <c r="T6" s="267">
        <v>1</v>
      </c>
      <c r="U6" s="276" t="s">
        <v>797</v>
      </c>
      <c r="V6" s="41">
        <v>1</v>
      </c>
      <c r="W6" s="323" t="s">
        <v>798</v>
      </c>
      <c r="X6" s="41">
        <v>1</v>
      </c>
      <c r="Y6" s="321" t="s">
        <v>975</v>
      </c>
    </row>
    <row r="7" spans="1:25" ht="284.25" customHeight="1" thickBot="1" x14ac:dyDescent="0.25">
      <c r="A7" s="385"/>
      <c r="B7" s="398"/>
      <c r="C7" s="403"/>
      <c r="D7" s="111" t="s">
        <v>799</v>
      </c>
      <c r="E7" s="111" t="s">
        <v>800</v>
      </c>
      <c r="F7" s="111" t="s">
        <v>790</v>
      </c>
      <c r="G7" s="113">
        <v>45626</v>
      </c>
      <c r="H7" s="147">
        <v>1</v>
      </c>
      <c r="I7" s="245" t="s">
        <v>801</v>
      </c>
      <c r="J7" s="220">
        <v>0.33</v>
      </c>
      <c r="K7" s="153" t="s">
        <v>802</v>
      </c>
      <c r="L7" s="220">
        <v>1</v>
      </c>
      <c r="M7" s="184" t="s">
        <v>803</v>
      </c>
      <c r="N7" s="147">
        <v>1</v>
      </c>
      <c r="O7" s="245" t="s">
        <v>804</v>
      </c>
      <c r="P7" s="220">
        <v>0.66</v>
      </c>
      <c r="Q7" s="153" t="s">
        <v>805</v>
      </c>
      <c r="R7" s="247">
        <f>(66+31)/97</f>
        <v>1</v>
      </c>
      <c r="S7" s="193" t="s">
        <v>806</v>
      </c>
      <c r="T7" s="11">
        <v>1</v>
      </c>
      <c r="U7" s="276" t="s">
        <v>807</v>
      </c>
      <c r="V7" s="11">
        <v>1</v>
      </c>
      <c r="W7" s="324" t="s">
        <v>808</v>
      </c>
      <c r="X7" s="11">
        <v>1</v>
      </c>
      <c r="Y7" s="321" t="s">
        <v>975</v>
      </c>
    </row>
    <row r="8" spans="1:25" ht="383.25" customHeight="1" thickBot="1" x14ac:dyDescent="0.25">
      <c r="A8" s="385"/>
      <c r="B8" s="209" t="s">
        <v>33</v>
      </c>
      <c r="C8" s="248" t="s">
        <v>809</v>
      </c>
      <c r="D8" s="111" t="s">
        <v>810</v>
      </c>
      <c r="E8" s="111" t="s">
        <v>811</v>
      </c>
      <c r="F8" s="111" t="s">
        <v>812</v>
      </c>
      <c r="G8" s="113">
        <v>45626</v>
      </c>
      <c r="H8" s="114">
        <v>1</v>
      </c>
      <c r="I8" s="249" t="s">
        <v>813</v>
      </c>
      <c r="J8" s="147">
        <v>0</v>
      </c>
      <c r="K8" s="153" t="s">
        <v>814</v>
      </c>
      <c r="L8" s="147">
        <v>0</v>
      </c>
      <c r="M8" s="153" t="s">
        <v>815</v>
      </c>
      <c r="N8" s="114">
        <v>0.5</v>
      </c>
      <c r="O8" s="249" t="s">
        <v>816</v>
      </c>
      <c r="P8" s="147">
        <v>0.3</v>
      </c>
      <c r="Q8" s="153" t="s">
        <v>817</v>
      </c>
      <c r="R8" s="247">
        <f>0/1</f>
        <v>0</v>
      </c>
      <c r="S8" s="193" t="s">
        <v>818</v>
      </c>
      <c r="T8" s="11">
        <v>0.4</v>
      </c>
      <c r="U8" s="19" t="s">
        <v>819</v>
      </c>
      <c r="V8" s="11">
        <v>0.4</v>
      </c>
      <c r="W8" s="324" t="s">
        <v>820</v>
      </c>
      <c r="X8" s="11">
        <v>0.4</v>
      </c>
      <c r="Y8" s="321" t="s">
        <v>977</v>
      </c>
    </row>
    <row r="9" spans="1:25" ht="196.5" customHeight="1" thickBot="1" x14ac:dyDescent="0.25">
      <c r="A9" s="385"/>
      <c r="B9" s="250" t="s">
        <v>46</v>
      </c>
      <c r="C9" s="248" t="s">
        <v>821</v>
      </c>
      <c r="D9" s="251" t="s">
        <v>822</v>
      </c>
      <c r="E9" s="251" t="s">
        <v>823</v>
      </c>
      <c r="F9" s="251" t="s">
        <v>407</v>
      </c>
      <c r="G9" s="252">
        <v>45641</v>
      </c>
      <c r="H9" s="114">
        <v>0</v>
      </c>
      <c r="I9" s="153" t="s">
        <v>824</v>
      </c>
      <c r="J9" s="147">
        <v>0.05</v>
      </c>
      <c r="K9" s="153" t="s">
        <v>825</v>
      </c>
      <c r="L9" s="147">
        <v>0</v>
      </c>
      <c r="M9" s="153" t="s">
        <v>826</v>
      </c>
      <c r="N9" s="114"/>
      <c r="O9" s="226" t="s">
        <v>827</v>
      </c>
      <c r="P9" s="147">
        <v>0</v>
      </c>
      <c r="Q9" s="153" t="s">
        <v>828</v>
      </c>
      <c r="R9" s="247">
        <v>0</v>
      </c>
      <c r="S9" s="153" t="s">
        <v>515</v>
      </c>
      <c r="T9" s="11">
        <v>1</v>
      </c>
      <c r="U9" s="279" t="s">
        <v>829</v>
      </c>
      <c r="V9" s="11">
        <v>1</v>
      </c>
      <c r="W9" s="324" t="s">
        <v>830</v>
      </c>
      <c r="X9" s="11">
        <v>1</v>
      </c>
      <c r="Y9" s="321" t="s">
        <v>978</v>
      </c>
    </row>
    <row r="10" spans="1:25" ht="298.5" customHeight="1" thickBot="1" x14ac:dyDescent="0.25">
      <c r="A10" s="385"/>
      <c r="B10" s="253" t="s">
        <v>59</v>
      </c>
      <c r="C10" s="254" t="s">
        <v>831</v>
      </c>
      <c r="D10" s="255" t="s">
        <v>832</v>
      </c>
      <c r="E10" s="255" t="s">
        <v>833</v>
      </c>
      <c r="F10" s="255" t="s">
        <v>407</v>
      </c>
      <c r="G10" s="256">
        <v>45626</v>
      </c>
      <c r="H10" s="257">
        <v>0</v>
      </c>
      <c r="I10" s="153" t="s">
        <v>834</v>
      </c>
      <c r="J10" s="147">
        <v>0</v>
      </c>
      <c r="K10" s="153" t="s">
        <v>835</v>
      </c>
      <c r="L10" s="147">
        <v>0</v>
      </c>
      <c r="M10" s="153" t="s">
        <v>515</v>
      </c>
      <c r="N10" s="258">
        <v>50</v>
      </c>
      <c r="O10" s="153" t="s">
        <v>836</v>
      </c>
      <c r="P10" s="147">
        <v>0.5</v>
      </c>
      <c r="Q10" s="259" t="s">
        <v>837</v>
      </c>
      <c r="R10" s="225">
        <f>(28/30)</f>
        <v>0.93333333333333335</v>
      </c>
      <c r="S10" s="193" t="s">
        <v>838</v>
      </c>
      <c r="T10" s="11">
        <v>1</v>
      </c>
      <c r="U10" s="280" t="s">
        <v>839</v>
      </c>
      <c r="V10" s="11">
        <v>0.7</v>
      </c>
      <c r="W10" s="324" t="s">
        <v>987</v>
      </c>
      <c r="X10" s="406">
        <v>0.69</v>
      </c>
      <c r="Y10" s="407" t="s">
        <v>990</v>
      </c>
    </row>
    <row r="11" spans="1:25" ht="214.5" customHeight="1" thickBot="1" x14ac:dyDescent="0.25">
      <c r="A11" s="385"/>
      <c r="B11" s="250" t="s">
        <v>71</v>
      </c>
      <c r="C11" s="254" t="s">
        <v>840</v>
      </c>
      <c r="D11" s="255" t="s">
        <v>841</v>
      </c>
      <c r="E11" s="255" t="s">
        <v>842</v>
      </c>
      <c r="F11" s="255" t="s">
        <v>407</v>
      </c>
      <c r="G11" s="256" t="s">
        <v>659</v>
      </c>
      <c r="H11" s="114">
        <v>0</v>
      </c>
      <c r="I11" s="153" t="s">
        <v>834</v>
      </c>
      <c r="J11" s="147">
        <v>0</v>
      </c>
      <c r="K11" s="153" t="s">
        <v>843</v>
      </c>
      <c r="L11" s="147">
        <v>0</v>
      </c>
      <c r="M11" s="153" t="s">
        <v>515</v>
      </c>
      <c r="N11" s="114">
        <v>100</v>
      </c>
      <c r="O11" s="153" t="s">
        <v>844</v>
      </c>
      <c r="P11" s="147">
        <v>1</v>
      </c>
      <c r="Q11" s="153" t="s">
        <v>845</v>
      </c>
      <c r="R11" s="260"/>
      <c r="S11" s="193" t="s">
        <v>846</v>
      </c>
      <c r="T11" s="3"/>
      <c r="U11" s="19"/>
      <c r="V11" s="11">
        <v>1</v>
      </c>
      <c r="W11" s="324" t="s">
        <v>847</v>
      </c>
      <c r="X11" s="11">
        <v>1</v>
      </c>
      <c r="Y11" s="321" t="s">
        <v>979</v>
      </c>
    </row>
    <row r="12" spans="1:25" ht="192" thickBot="1" x14ac:dyDescent="0.25">
      <c r="A12" s="385"/>
      <c r="B12" s="250" t="s">
        <v>848</v>
      </c>
      <c r="C12" s="248" t="s">
        <v>849</v>
      </c>
      <c r="D12" s="251" t="s">
        <v>850</v>
      </c>
      <c r="E12" s="251" t="s">
        <v>851</v>
      </c>
      <c r="F12" s="251" t="s">
        <v>407</v>
      </c>
      <c r="G12" s="252" t="s">
        <v>659</v>
      </c>
      <c r="H12" s="114">
        <v>0</v>
      </c>
      <c r="I12" s="153" t="s">
        <v>852</v>
      </c>
      <c r="J12" s="147">
        <v>0.1</v>
      </c>
      <c r="K12" s="153" t="s">
        <v>853</v>
      </c>
      <c r="L12" s="147">
        <v>0</v>
      </c>
      <c r="M12" s="153" t="s">
        <v>515</v>
      </c>
      <c r="N12" s="114">
        <v>30</v>
      </c>
      <c r="O12" s="153" t="s">
        <v>854</v>
      </c>
      <c r="P12" s="147">
        <v>0.3</v>
      </c>
      <c r="Q12" s="153" t="s">
        <v>855</v>
      </c>
      <c r="R12" s="247">
        <f>0/1</f>
        <v>0</v>
      </c>
      <c r="S12" s="155" t="s">
        <v>856</v>
      </c>
      <c r="T12" s="3"/>
      <c r="U12" s="280" t="s">
        <v>857</v>
      </c>
      <c r="V12" s="11">
        <v>0.5</v>
      </c>
      <c r="W12" s="324" t="s">
        <v>858</v>
      </c>
      <c r="X12" s="11">
        <v>0.5</v>
      </c>
      <c r="Y12" s="321" t="s">
        <v>980</v>
      </c>
    </row>
    <row r="13" spans="1:25" ht="180.75" customHeight="1" thickBot="1" x14ac:dyDescent="0.25">
      <c r="A13" s="385"/>
      <c r="B13" s="250" t="s">
        <v>859</v>
      </c>
      <c r="C13" s="248" t="s">
        <v>860</v>
      </c>
      <c r="D13" s="251" t="s">
        <v>861</v>
      </c>
      <c r="E13" s="251" t="s">
        <v>862</v>
      </c>
      <c r="F13" s="251" t="s">
        <v>407</v>
      </c>
      <c r="G13" s="252" t="s">
        <v>659</v>
      </c>
      <c r="H13" s="114">
        <v>0</v>
      </c>
      <c r="I13" s="226" t="s">
        <v>863</v>
      </c>
      <c r="J13" s="147">
        <v>0</v>
      </c>
      <c r="K13" s="153" t="s">
        <v>864</v>
      </c>
      <c r="L13" s="147">
        <v>0</v>
      </c>
      <c r="M13" s="153" t="s">
        <v>515</v>
      </c>
      <c r="N13" s="114">
        <v>0</v>
      </c>
      <c r="O13" s="226" t="s">
        <v>865</v>
      </c>
      <c r="P13" s="147">
        <v>0</v>
      </c>
      <c r="Q13" s="153" t="s">
        <v>302</v>
      </c>
      <c r="R13" s="247">
        <f>0/1</f>
        <v>0</v>
      </c>
      <c r="S13" s="153" t="s">
        <v>515</v>
      </c>
      <c r="T13" s="11">
        <v>1</v>
      </c>
      <c r="U13" s="279" t="s">
        <v>866</v>
      </c>
      <c r="V13" s="11">
        <v>1</v>
      </c>
      <c r="W13" s="324" t="s">
        <v>867</v>
      </c>
      <c r="X13" s="11">
        <v>1</v>
      </c>
      <c r="Y13" s="321" t="s">
        <v>981</v>
      </c>
    </row>
    <row r="14" spans="1:25" ht="228.75" customHeight="1" thickBot="1" x14ac:dyDescent="0.25">
      <c r="A14" s="385"/>
      <c r="B14" s="250" t="s">
        <v>868</v>
      </c>
      <c r="C14" s="248" t="s">
        <v>869</v>
      </c>
      <c r="D14" s="251" t="s">
        <v>870</v>
      </c>
      <c r="E14" s="251" t="s">
        <v>871</v>
      </c>
      <c r="F14" s="251" t="s">
        <v>872</v>
      </c>
      <c r="G14" s="252" t="s">
        <v>659</v>
      </c>
      <c r="H14" s="261">
        <v>0</v>
      </c>
      <c r="I14" s="226" t="s">
        <v>873</v>
      </c>
      <c r="J14" s="147">
        <v>0</v>
      </c>
      <c r="K14" s="153" t="s">
        <v>874</v>
      </c>
      <c r="L14" s="147">
        <v>0</v>
      </c>
      <c r="M14" s="153" t="s">
        <v>515</v>
      </c>
      <c r="N14" s="261">
        <v>0</v>
      </c>
      <c r="O14" s="226" t="s">
        <v>875</v>
      </c>
      <c r="P14" s="147">
        <v>0</v>
      </c>
      <c r="Q14" s="153" t="s">
        <v>302</v>
      </c>
      <c r="R14" s="247">
        <f>0/1</f>
        <v>0</v>
      </c>
      <c r="S14" s="153" t="s">
        <v>515</v>
      </c>
      <c r="T14" s="11">
        <v>1</v>
      </c>
      <c r="U14" s="19" t="s">
        <v>876</v>
      </c>
      <c r="V14" s="11">
        <v>1</v>
      </c>
      <c r="W14" s="324" t="s">
        <v>877</v>
      </c>
      <c r="X14" s="11">
        <v>1</v>
      </c>
      <c r="Y14" s="321" t="s">
        <v>982</v>
      </c>
    </row>
    <row r="15" spans="1:25" ht="276.75" customHeight="1" thickBot="1" x14ac:dyDescent="0.25">
      <c r="A15" s="385"/>
      <c r="B15" s="250" t="s">
        <v>878</v>
      </c>
      <c r="C15" s="254" t="s">
        <v>879</v>
      </c>
      <c r="D15" s="255" t="s">
        <v>880</v>
      </c>
      <c r="E15" s="254" t="s">
        <v>881</v>
      </c>
      <c r="F15" s="254" t="s">
        <v>882</v>
      </c>
      <c r="G15" s="256" t="s">
        <v>883</v>
      </c>
      <c r="H15" s="114">
        <v>1</v>
      </c>
      <c r="I15" s="153" t="s">
        <v>884</v>
      </c>
      <c r="J15" s="147">
        <v>0.5</v>
      </c>
      <c r="K15" s="153" t="s">
        <v>885</v>
      </c>
      <c r="L15" s="147">
        <v>0.5</v>
      </c>
      <c r="M15" s="153" t="s">
        <v>886</v>
      </c>
      <c r="N15" s="147">
        <v>0.5</v>
      </c>
      <c r="O15" s="153" t="s">
        <v>887</v>
      </c>
      <c r="P15" s="147">
        <v>0.5</v>
      </c>
      <c r="Q15" s="153" t="s">
        <v>888</v>
      </c>
      <c r="R15" s="247">
        <f>1/2</f>
        <v>0.5</v>
      </c>
      <c r="S15" s="155" t="s">
        <v>889</v>
      </c>
      <c r="T15" s="11">
        <v>1</v>
      </c>
      <c r="U15" s="19" t="s">
        <v>890</v>
      </c>
      <c r="V15" s="11">
        <v>1</v>
      </c>
      <c r="W15" s="324" t="s">
        <v>891</v>
      </c>
      <c r="X15" s="11">
        <v>1</v>
      </c>
      <c r="Y15" s="321" t="s">
        <v>983</v>
      </c>
    </row>
    <row r="16" spans="1:25" ht="324" customHeight="1" thickBot="1" x14ac:dyDescent="0.25">
      <c r="A16" s="385"/>
      <c r="B16" s="250" t="s">
        <v>892</v>
      </c>
      <c r="C16" s="254" t="s">
        <v>893</v>
      </c>
      <c r="D16" s="255" t="s">
        <v>894</v>
      </c>
      <c r="E16" s="254" t="s">
        <v>895</v>
      </c>
      <c r="F16" s="254" t="s">
        <v>882</v>
      </c>
      <c r="G16" s="256" t="s">
        <v>883</v>
      </c>
      <c r="H16" s="114">
        <v>0</v>
      </c>
      <c r="I16" s="153" t="s">
        <v>896</v>
      </c>
      <c r="J16" s="147">
        <v>0.5</v>
      </c>
      <c r="K16" s="153" t="s">
        <v>897</v>
      </c>
      <c r="L16" s="147">
        <v>0</v>
      </c>
      <c r="M16" s="153" t="s">
        <v>537</v>
      </c>
      <c r="N16" s="147">
        <v>1</v>
      </c>
      <c r="O16" s="259" t="s">
        <v>898</v>
      </c>
      <c r="P16" s="147">
        <v>1</v>
      </c>
      <c r="Q16" s="226" t="s">
        <v>899</v>
      </c>
      <c r="R16" s="247">
        <v>1</v>
      </c>
      <c r="S16" s="155" t="s">
        <v>900</v>
      </c>
      <c r="T16" s="11">
        <v>1</v>
      </c>
      <c r="U16" s="19" t="s">
        <v>901</v>
      </c>
      <c r="V16" s="11">
        <v>1</v>
      </c>
      <c r="W16" s="324" t="s">
        <v>902</v>
      </c>
      <c r="X16" s="11">
        <v>1</v>
      </c>
      <c r="Y16" s="321" t="s">
        <v>984</v>
      </c>
    </row>
    <row r="17" spans="1:25" ht="268.5" customHeight="1" thickBot="1" x14ac:dyDescent="0.25">
      <c r="A17" s="386"/>
      <c r="B17" s="262" t="s">
        <v>903</v>
      </c>
      <c r="C17" s="263" t="s">
        <v>904</v>
      </c>
      <c r="D17" s="264" t="s">
        <v>905</v>
      </c>
      <c r="E17" s="264" t="s">
        <v>906</v>
      </c>
      <c r="F17" s="263" t="s">
        <v>882</v>
      </c>
      <c r="G17" s="265">
        <v>45626</v>
      </c>
      <c r="H17" s="131">
        <v>0</v>
      </c>
      <c r="I17" s="207" t="s">
        <v>907</v>
      </c>
      <c r="J17" s="206">
        <v>0</v>
      </c>
      <c r="K17" s="207" t="s">
        <v>908</v>
      </c>
      <c r="L17" s="206">
        <v>0</v>
      </c>
      <c r="M17" s="207" t="s">
        <v>515</v>
      </c>
      <c r="N17" s="131">
        <v>0</v>
      </c>
      <c r="O17" s="207" t="s">
        <v>907</v>
      </c>
      <c r="P17" s="206">
        <v>0</v>
      </c>
      <c r="Q17" s="207" t="s">
        <v>302</v>
      </c>
      <c r="R17" s="266">
        <f>0/1</f>
        <v>0</v>
      </c>
      <c r="S17" s="207" t="s">
        <v>515</v>
      </c>
      <c r="T17" s="12">
        <v>1</v>
      </c>
      <c r="U17" s="57" t="s">
        <v>909</v>
      </c>
      <c r="V17" s="12">
        <v>1</v>
      </c>
      <c r="W17" s="325" t="s">
        <v>910</v>
      </c>
      <c r="X17" s="12">
        <v>1</v>
      </c>
      <c r="Y17" s="321" t="s">
        <v>985</v>
      </c>
    </row>
    <row r="18" spans="1:25" ht="15.75" x14ac:dyDescent="0.25">
      <c r="C18" s="2">
        <v>11</v>
      </c>
      <c r="L18" s="20">
        <f>AVERAGE(L6:L17)</f>
        <v>0.20833333333333334</v>
      </c>
      <c r="P18" s="4">
        <f>AVERAGE(P6:P17)</f>
        <v>0.41</v>
      </c>
      <c r="R18" s="4">
        <f>AVERAGE(R6:R17)</f>
        <v>0.40303030303030307</v>
      </c>
      <c r="V18" s="312">
        <f>AVERAGE(V6:V17)</f>
        <v>0.8833333333333333</v>
      </c>
      <c r="X18" s="326">
        <f>AVERAGE(X6:X17)</f>
        <v>0.88249999999999995</v>
      </c>
    </row>
    <row r="19" spans="1:25" x14ac:dyDescent="0.2">
      <c r="C19" s="2" t="s">
        <v>911</v>
      </c>
      <c r="D19" s="2">
        <f>+'1.Riesgos'!C19+'2.Racionalización'!C9+'3.Rendición de cuentas'!C18+'4.Atención al ciudadano'!C32+'5.Transparencia'!C18+'6. Iniciativas Adicionales'!C18</f>
        <v>77</v>
      </c>
    </row>
  </sheetData>
  <sheetProtection algorithmName="SHA-512" hashValue="/w0AXyNniSYlTh5bKQq/EBSL669Ch7QAjxQOrpXzRzJDFSxpQWmBIdFAKCErz2HUMHEDorFnXSANdWlJye+Akw==" saltValue="3jhZ5yxqfmUyODZzbJPa4w==" spinCount="100000" sheet="1" objects="1" scenarios="1" selectLockedCells="1" selectUnlockedCells="1"/>
  <mergeCells count="16">
    <mergeCell ref="A1:G1"/>
    <mergeCell ref="A2:G2"/>
    <mergeCell ref="A3:G3"/>
    <mergeCell ref="A4:G4"/>
    <mergeCell ref="C6:C7"/>
    <mergeCell ref="B6:B7"/>
    <mergeCell ref="A6:A17"/>
    <mergeCell ref="T4:U4"/>
    <mergeCell ref="V4:W4"/>
    <mergeCell ref="X4:Y4"/>
    <mergeCell ref="R4:S4"/>
    <mergeCell ref="H4:I4"/>
    <mergeCell ref="J4:K4"/>
    <mergeCell ref="L4:M4"/>
    <mergeCell ref="N4:O4"/>
    <mergeCell ref="P4:Q4"/>
  </mergeCells>
  <phoneticPr fontId="4" type="noConversion"/>
  <pageMargins left="0.7" right="0.7" top="0.75" bottom="0.75" header="0.3" footer="0.3"/>
  <pageSetup orientation="portrait" horizontalDpi="4294967295" verticalDpi="4294967295"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Zaira Paola Gutierrez Alarcon</DisplayName>
        <AccountId>1699</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CF74EFB-BB16-46DD-BE28-F4D07C269D6A}">
  <ds:schemaRefs>
    <ds:schemaRef ds:uri="http://schemas.microsoft.com/office/2006/metadata/properties"/>
    <ds:schemaRef ds:uri="http://purl.org/dc/terms/"/>
    <ds:schemaRef ds:uri="http://purl.org/dc/elements/1.1/"/>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 ds:uri="4c005be5-a76b-498b-b56b-d752a86a9e92"/>
    <ds:schemaRef ds:uri="f3fd3fb8-5eaa-4af1-b04c-68cbcc097b6b"/>
    <ds:schemaRef ds:uri="http://purl.org/dc/dcmitype/"/>
  </ds:schemaRefs>
</ds:datastoreItem>
</file>

<file path=customXml/itemProps2.xml><?xml version="1.0" encoding="utf-8"?>
<ds:datastoreItem xmlns:ds="http://schemas.openxmlformats.org/officeDocument/2006/customXml" ds:itemID="{6035C86C-5BC1-422F-ADE4-4D694FBC25A7}">
  <ds:schemaRefs>
    <ds:schemaRef ds:uri="http://schemas.microsoft.com/sharepoint/v3/contenttype/forms"/>
  </ds:schemaRefs>
</ds:datastoreItem>
</file>

<file path=customXml/itemProps3.xml><?xml version="1.0" encoding="utf-8"?>
<ds:datastoreItem xmlns:ds="http://schemas.openxmlformats.org/officeDocument/2006/customXml" ds:itemID="{2BFF0D6E-9BEB-4E85-AF65-D855782CA7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1.Riesgos</vt:lpstr>
      <vt:lpstr>2.Racionalización</vt:lpstr>
      <vt:lpstr>3.Rendición de cuentas</vt:lpstr>
      <vt:lpstr>4.Atención al ciudadano</vt:lpstr>
      <vt:lpstr>5.Transparencia</vt:lpstr>
      <vt:lpstr>6. 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Oscar Alfredo Martinez Rodriguez</cp:lastModifiedBy>
  <cp:revision/>
  <dcterms:created xsi:type="dcterms:W3CDTF">2021-12-15T11:58:33Z</dcterms:created>
  <dcterms:modified xsi:type="dcterms:W3CDTF">2025-01-17T20:23:01Z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