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admin\Desktop\"/>
    </mc:Choice>
  </mc:AlternateContent>
  <xr:revisionPtr revIDLastSave="0" documentId="8_{74F4294F-A8AD-431F-B939-542F250A971A}" xr6:coauthVersionLast="47" xr6:coauthVersionMax="47" xr10:uidLastSave="{00000000-0000-0000-0000-000000000000}"/>
  <bookViews>
    <workbookView xWindow="-120" yWindow="-120" windowWidth="29040" windowHeight="15840" tabRatio="810" firstSheet="5" activeTab="11" xr2:uid="{00000000-000D-0000-FFFF-FFFF00000000}"/>
  </bookViews>
  <sheets>
    <sheet name="Consolidado" sheetId="36" state="hidden" r:id="rId1"/>
    <sheet name="Antecedentes" sheetId="38" state="hidden" r:id="rId2"/>
    <sheet name="Programación Metas" sheetId="40" state="hidden" r:id="rId3"/>
    <sheet name="4.1RC" sheetId="34" state="hidden" r:id="rId4"/>
    <sheet name="Hoja1" sheetId="42" state="hidden" r:id="rId5"/>
    <sheet name="1.Riesgos corrupción " sheetId="41" r:id="rId6"/>
    <sheet name="2.Racionalización" sheetId="33" r:id="rId7"/>
    <sheet name="3.Rendición de Cuentas" sheetId="29" r:id="rId8"/>
    <sheet name="4.Atencion al Ciudadano" sheetId="46" r:id="rId9"/>
    <sheet name="Hoja2" sheetId="49" state="hidden" r:id="rId10"/>
    <sheet name="5.Transparencia " sheetId="47" r:id="rId11"/>
    <sheet name="6. Iniciativas adicionales." sheetId="48" r:id="rId12"/>
    <sheet name="2.1 RdeC" sheetId="35" state="hidden" r:id="rId13"/>
  </sheets>
  <externalReferences>
    <externalReference r:id="rId14"/>
    <externalReference r:id="rId15"/>
  </externalReferences>
  <definedNames>
    <definedName name="_xlnm._FilterDatabase" localSheetId="5" hidden="1">'1.Riesgos corrupción '!$A$5:$F$21</definedName>
    <definedName name="_xlnm._FilterDatabase" localSheetId="6" hidden="1">'2.Racionalización'!$B$5:$N$8</definedName>
    <definedName name="_xlnm._FilterDatabase" localSheetId="7" hidden="1">'3.Rendición de Cuentas'!$A$5:$F$23</definedName>
    <definedName name="_xlnm._FilterDatabase" localSheetId="8" hidden="1">'4.Atencion al Ciudadano'!$A$5:$F$30</definedName>
    <definedName name="_xlnm._FilterDatabase" localSheetId="10" hidden="1">'5.Transparencia '!$A$5:$F$18</definedName>
    <definedName name="a" localSheetId="8">#REF!</definedName>
    <definedName name="a" localSheetId="10">#REF!</definedName>
    <definedName name="a" localSheetId="11">#REF!</definedName>
    <definedName name="a">#REF!</definedName>
    <definedName name="A_Obj1" localSheetId="5">OFFSET(#REF!,0,0,COUNTA(#REF!)-1,1)</definedName>
    <definedName name="A_Obj1" localSheetId="7">OFFSET(#REF!,0,0,COUNTA(#REF!)-1,1)</definedName>
    <definedName name="A_Obj1" localSheetId="8">OFFSET(#REF!,0,0,COUNTA(#REF!)-1,1)</definedName>
    <definedName name="A_Obj1" localSheetId="10">OFFSET(#REF!,0,0,COUNTA(#REF!)-1,1)</definedName>
    <definedName name="A_Obj1" localSheetId="11">OFFSET(#REF!,0,0,COUNTA(#REF!)-1,1)</definedName>
    <definedName name="A_Obj1" localSheetId="2">OFFSET(#REF!,0,0,COUNTA(#REF!)-1,1)</definedName>
    <definedName name="A_Obj1">OFFSET(#REF!,0,0,COUNTA(#REF!)-1,1)</definedName>
    <definedName name="A_Obj2" localSheetId="5">OFFSET(#REF!,0,0,COUNTA(#REF!)-1,1)</definedName>
    <definedName name="A_Obj2" localSheetId="7">OFFSET(#REF!,0,0,COUNTA(#REF!)-1,1)</definedName>
    <definedName name="A_Obj2" localSheetId="8">OFFSET(#REF!,0,0,COUNTA(#REF!)-1,1)</definedName>
    <definedName name="A_Obj2" localSheetId="10">OFFSET(#REF!,0,0,COUNTA(#REF!)-1,1)</definedName>
    <definedName name="A_Obj2" localSheetId="11">OFFSET(#REF!,0,0,COUNTA(#REF!)-1,1)</definedName>
    <definedName name="A_Obj2" localSheetId="2">OFFSET(#REF!,0,0,COUNTA(#REF!)-1,1)</definedName>
    <definedName name="A_Obj2">OFFSET(#REF!,0,0,COUNTA(#REF!)-1,1)</definedName>
    <definedName name="A_Obj3" localSheetId="5">OFFSET(#REF!,0,0,COUNTA(#REF!)-1,1)</definedName>
    <definedName name="A_Obj3" localSheetId="7">OFFSET(#REF!,0,0,COUNTA(#REF!)-1,1)</definedName>
    <definedName name="A_Obj3" localSheetId="8">OFFSET(#REF!,0,0,COUNTA(#REF!)-1,1)</definedName>
    <definedName name="A_Obj3" localSheetId="10">OFFSET(#REF!,0,0,COUNTA(#REF!)-1,1)</definedName>
    <definedName name="A_Obj3" localSheetId="11">OFFSET(#REF!,0,0,COUNTA(#REF!)-1,1)</definedName>
    <definedName name="A_Obj3" localSheetId="2">OFFSET(#REF!,0,0,COUNTA(#REF!)-1,1)</definedName>
    <definedName name="A_Obj3">OFFSET(#REF!,0,0,COUNTA(#REF!)-1,1)</definedName>
    <definedName name="A_Obj4" localSheetId="5">OFFSET(#REF!,0,0,COUNTA(#REF!)-1,1)</definedName>
    <definedName name="A_Obj4" localSheetId="7">OFFSET(#REF!,0,0,COUNTA(#REF!)-1,1)</definedName>
    <definedName name="A_Obj4" localSheetId="8">OFFSET(#REF!,0,0,COUNTA(#REF!)-1,1)</definedName>
    <definedName name="A_Obj4" localSheetId="10">OFFSET(#REF!,0,0,COUNTA(#REF!)-1,1)</definedName>
    <definedName name="A_Obj4" localSheetId="11">OFFSET(#REF!,0,0,COUNTA(#REF!)-1,1)</definedName>
    <definedName name="A_Obj4" localSheetId="2">OFFSET(#REF!,0,0,COUNTA(#REF!)-1,1)</definedName>
    <definedName name="A_Obj4">OFFSET(#REF!,0,0,COUNTA(#REF!)-1,1)</definedName>
    <definedName name="Acc_1" localSheetId="5">#REF!</definedName>
    <definedName name="Acc_1" localSheetId="7">#REF!</definedName>
    <definedName name="Acc_1" localSheetId="8">#REF!</definedName>
    <definedName name="Acc_1" localSheetId="10">#REF!</definedName>
    <definedName name="Acc_1" localSheetId="2">#REF!</definedName>
    <definedName name="Acc_1">#REF!</definedName>
    <definedName name="Acc_1234" localSheetId="2">#REF!</definedName>
    <definedName name="Acc_1234">#REF!</definedName>
    <definedName name="Acc_2" localSheetId="5">#REF!</definedName>
    <definedName name="Acc_2" localSheetId="7">#REF!</definedName>
    <definedName name="Acc_2" localSheetId="8">#REF!</definedName>
    <definedName name="Acc_2" localSheetId="10">#REF!</definedName>
    <definedName name="Acc_2" localSheetId="2">#REF!</definedName>
    <definedName name="Acc_2">#REF!</definedName>
    <definedName name="Acc_3" localSheetId="5">#REF!</definedName>
    <definedName name="Acc_3" localSheetId="7">#REF!</definedName>
    <definedName name="Acc_3" localSheetId="8">#REF!</definedName>
    <definedName name="Acc_3" localSheetId="10">#REF!</definedName>
    <definedName name="Acc_3" localSheetId="2">#REF!</definedName>
    <definedName name="Acc_3">#REF!</definedName>
    <definedName name="Acc_4" localSheetId="5">#REF!</definedName>
    <definedName name="Acc_4" localSheetId="7">#REF!</definedName>
    <definedName name="Acc_4" localSheetId="8">#REF!</definedName>
    <definedName name="Acc_4" localSheetId="10">#REF!</definedName>
    <definedName name="Acc_4" localSheetId="2">#REF!</definedName>
    <definedName name="Acc_4">#REF!</definedName>
    <definedName name="Acc_5" localSheetId="5">#REF!</definedName>
    <definedName name="Acc_5" localSheetId="7">#REF!</definedName>
    <definedName name="Acc_5" localSheetId="8">#REF!</definedName>
    <definedName name="Acc_5" localSheetId="10">#REF!</definedName>
    <definedName name="Acc_5" localSheetId="2">#REF!</definedName>
    <definedName name="Acc_5">#REF!</definedName>
    <definedName name="Acc_6" localSheetId="5">#REF!</definedName>
    <definedName name="Acc_6" localSheetId="7">#REF!</definedName>
    <definedName name="Acc_6" localSheetId="8">#REF!</definedName>
    <definedName name="Acc_6" localSheetId="10">#REF!</definedName>
    <definedName name="Acc_6" localSheetId="2">#REF!</definedName>
    <definedName name="Acc_6">#REF!</definedName>
    <definedName name="Acc_7" localSheetId="5">#REF!</definedName>
    <definedName name="Acc_7" localSheetId="7">#REF!</definedName>
    <definedName name="Acc_7" localSheetId="8">#REF!</definedName>
    <definedName name="Acc_7" localSheetId="10">#REF!</definedName>
    <definedName name="Acc_7" localSheetId="2">#REF!</definedName>
    <definedName name="Acc_7">#REF!</definedName>
    <definedName name="Acc_8" localSheetId="5">#REF!</definedName>
    <definedName name="Acc_8" localSheetId="7">#REF!</definedName>
    <definedName name="Acc_8" localSheetId="8">#REF!</definedName>
    <definedName name="Acc_8" localSheetId="10">#REF!</definedName>
    <definedName name="Acc_8" localSheetId="2">#REF!</definedName>
    <definedName name="Acc_8">#REF!</definedName>
    <definedName name="Acc_9" localSheetId="5">#REF!</definedName>
    <definedName name="Acc_9" localSheetId="7">#REF!</definedName>
    <definedName name="Acc_9" localSheetId="8">#REF!</definedName>
    <definedName name="Acc_9" localSheetId="10">#REF!</definedName>
    <definedName name="Acc_9" localSheetId="2">#REF!</definedName>
    <definedName name="Acc_9">#REF!</definedName>
    <definedName name="_xlnm.Print_Area" localSheetId="5">'1.Riesgos corrupción '!$A$1:$F$21</definedName>
    <definedName name="_xlnm.Print_Area" localSheetId="6">'2.Racionalización'!$A$1:$F$8</definedName>
    <definedName name="_xlnm.Print_Area" localSheetId="7">'3.Rendición de Cuentas'!$A$1:$F$23</definedName>
    <definedName name="_xlnm.Print_Area" localSheetId="8">'4.Atencion al Ciudadano'!$A$1:$F$30</definedName>
    <definedName name="_xlnm.Print_Area" localSheetId="10">'5.Transparencia '!$A$1:$F$18</definedName>
    <definedName name="_xlnm.Print_Area" localSheetId="0">Consolidado!$B$1:$G$30</definedName>
    <definedName name="_xlnm.Print_Area" localSheetId="2">'Programación Metas'!$B$1:$I$15</definedName>
    <definedName name="Componente_1._Mapa_de_Riesgos_de_Corrupción" localSheetId="7">[1]Consolidado!#REF!</definedName>
    <definedName name="Componente_1._Mapa_de_Riesgos_de_Corrupción" localSheetId="8">[2]Consolidado!#REF!</definedName>
    <definedName name="Componente_1._Mapa_de_Riesgos_de_Corrupción" localSheetId="10">[2]Consolidado!#REF!</definedName>
    <definedName name="Componente_1._Mapa_de_Riesgos_de_Corrupción" localSheetId="11">#REF!</definedName>
    <definedName name="Componente_1._Mapa_de_Riesgos_de_Corrupción" localSheetId="0">Consolidado!#REF!</definedName>
    <definedName name="Componente_1._Mapa_de_Riesgos_de_Corrupción" localSheetId="2">'Programación Metas'!#REF!</definedName>
    <definedName name="Componente_1._Mapa_de_Riesgos_de_Corrupción">#REF!</definedName>
    <definedName name="Departamentos" localSheetId="5">#REF!</definedName>
    <definedName name="Departamentos" localSheetId="7">#REF!</definedName>
    <definedName name="Departamentos" localSheetId="8">#REF!</definedName>
    <definedName name="Departamentos" localSheetId="10">#REF!</definedName>
    <definedName name="Departamentos" localSheetId="2">#REF!</definedName>
    <definedName name="Departamentos">#REF!</definedName>
    <definedName name="Fuentes" localSheetId="5">#REF!</definedName>
    <definedName name="Fuentes" localSheetId="7">#REF!</definedName>
    <definedName name="Fuentes" localSheetId="8">#REF!</definedName>
    <definedName name="Fuentes" localSheetId="10">#REF!</definedName>
    <definedName name="Fuentes" localSheetId="2">#REF!</definedName>
    <definedName name="Fuentes">#REF!</definedName>
    <definedName name="Indicadores" localSheetId="5">#REF!</definedName>
    <definedName name="Indicadores" localSheetId="7">#REF!</definedName>
    <definedName name="Indicadores" localSheetId="8">#REF!</definedName>
    <definedName name="Indicadores" localSheetId="10">#REF!</definedName>
    <definedName name="Indicadores" localSheetId="2">#REF!</definedName>
    <definedName name="Indicadores">#REF!</definedName>
    <definedName name="Objetivos" localSheetId="5">OFFSET(#REF!,0,0,COUNTA(#REF!)-1,1)</definedName>
    <definedName name="Objetivos" localSheetId="7">OFFSET(#REF!,0,0,COUNTA(#REF!)-1,1)</definedName>
    <definedName name="Objetivos" localSheetId="8">OFFSET(#REF!,0,0,COUNTA(#REF!)-1,1)</definedName>
    <definedName name="Objetivos" localSheetId="10">OFFSET(#REF!,0,0,COUNTA(#REF!)-1,1)</definedName>
    <definedName name="Objetivos" localSheetId="11">OFFSET(#REF!,0,0,COUNTA(#REF!)-1,1)</definedName>
    <definedName name="Objetivos" localSheetId="2">OFFSET(#REF!,0,0,COUNTA(#REF!)-1,1)</definedName>
    <definedName name="Objetivos">OFFSET(#REF!,0,0,COUNTA(#REF!)-1,1)</definedName>
    <definedName name="ss">OFFSET(#REF!,0,0,COUNTA(#REF!)-1,1)</definedName>
    <definedName name="_xlnm.Print_Titles" localSheetId="5">'1.Riesgos corrupción '!$4:$5</definedName>
    <definedName name="_xlnm.Print_Titles" localSheetId="6">'2.Racionalización'!$4:$5</definedName>
    <definedName name="_xlnm.Print_Titles" localSheetId="7">'3.Rendición de Cuentas'!$4:$5</definedName>
    <definedName name="_xlnm.Print_Titles" localSheetId="8">'4.Atencion al Ciudadano'!$4:$5</definedName>
    <definedName name="_xlnm.Print_Titles" localSheetId="10">'5.Transparencia '!$4:$5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10" i="48" l="1"/>
  <c r="X11" i="48" s="1"/>
  <c r="W10" i="48"/>
  <c r="V10" i="48"/>
  <c r="U10" i="48"/>
  <c r="T10" i="48"/>
  <c r="S10" i="48"/>
  <c r="I9" i="48"/>
  <c r="I7" i="48"/>
  <c r="Y19" i="47"/>
  <c r="Y20" i="47" s="1"/>
  <c r="X19" i="47"/>
  <c r="W19" i="47"/>
  <c r="V19" i="47"/>
  <c r="U19" i="47"/>
  <c r="T19" i="47"/>
  <c r="I18" i="47"/>
  <c r="I16" i="47"/>
  <c r="I14" i="47"/>
  <c r="I13" i="47"/>
  <c r="I11" i="47"/>
  <c r="I10" i="47"/>
  <c r="I9" i="47"/>
  <c r="I7" i="47"/>
  <c r="I6" i="47"/>
  <c r="AA31" i="46"/>
  <c r="AA32" i="46" s="1"/>
  <c r="Z31" i="46"/>
  <c r="Y31" i="46"/>
  <c r="X31" i="46"/>
  <c r="W31" i="46"/>
  <c r="V31" i="46"/>
  <c r="I30" i="46"/>
  <c r="I21" i="46"/>
  <c r="I20" i="46"/>
  <c r="I15" i="46"/>
  <c r="I12" i="46"/>
  <c r="I11" i="46"/>
  <c r="I9" i="46"/>
  <c r="I8" i="46"/>
  <c r="I6" i="46"/>
  <c r="G24" i="29"/>
  <c r="G26" i="29" s="1"/>
  <c r="G9" i="33"/>
  <c r="G11" i="33" s="1"/>
  <c r="Y32" i="46" l="1"/>
  <c r="W32" i="46"/>
  <c r="V20" i="47"/>
  <c r="U11" i="48"/>
  <c r="X20" i="47"/>
  <c r="V32" i="46"/>
  <c r="X32" i="46"/>
  <c r="Z32" i="46"/>
  <c r="I11" i="33"/>
  <c r="I26" i="29"/>
  <c r="T20" i="47"/>
  <c r="S11" i="48"/>
  <c r="U20" i="47"/>
  <c r="T11" i="48"/>
  <c r="V11" i="48"/>
  <c r="W11" i="48"/>
  <c r="W20" i="47"/>
  <c r="I24" i="41" l="1"/>
  <c r="G10" i="41" l="1"/>
  <c r="G6" i="41"/>
  <c r="G22" i="41" s="1"/>
  <c r="G24" i="41" s="1"/>
  <c r="H13" i="40" l="1"/>
  <c r="G13" i="40"/>
  <c r="F13" i="40"/>
  <c r="E13" i="40"/>
  <c r="D13" i="40"/>
  <c r="C13" i="40"/>
  <c r="H12" i="40"/>
  <c r="G12" i="40"/>
  <c r="F12" i="40"/>
  <c r="E12" i="40"/>
  <c r="D12" i="40"/>
  <c r="C12" i="40"/>
  <c r="H11" i="40"/>
  <c r="G11" i="40"/>
  <c r="F11" i="40"/>
  <c r="E11" i="40"/>
  <c r="D11" i="40"/>
  <c r="C11" i="40"/>
  <c r="Y24" i="29"/>
  <c r="Y25" i="29" s="1"/>
  <c r="H10" i="40" s="1"/>
  <c r="X24" i="29"/>
  <c r="X25" i="29" s="1"/>
  <c r="G10" i="40" s="1"/>
  <c r="W24" i="29"/>
  <c r="V24" i="29"/>
  <c r="U24" i="29"/>
  <c r="U25" i="29" s="1"/>
  <c r="D10" i="40" s="1"/>
  <c r="T24" i="29"/>
  <c r="T25" i="29" s="1"/>
  <c r="C10" i="40" s="1"/>
  <c r="Y9" i="33"/>
  <c r="Y10" i="33" s="1"/>
  <c r="H9" i="40" s="1"/>
  <c r="X9" i="33"/>
  <c r="X10" i="33" s="1"/>
  <c r="G9" i="40" s="1"/>
  <c r="W9" i="33"/>
  <c r="V9" i="33"/>
  <c r="V10" i="33" s="1"/>
  <c r="E9" i="40" s="1"/>
  <c r="U9" i="33"/>
  <c r="U10" i="33" s="1"/>
  <c r="D9" i="40" s="1"/>
  <c r="T9" i="33"/>
  <c r="T10" i="33" s="1"/>
  <c r="C9" i="40" s="1"/>
  <c r="H8" i="40"/>
  <c r="G8" i="40"/>
  <c r="F8" i="40"/>
  <c r="E8" i="40"/>
  <c r="D8" i="40"/>
  <c r="C8" i="40"/>
  <c r="V25" i="29" l="1"/>
  <c r="E10" i="40" s="1"/>
  <c r="W25" i="29"/>
  <c r="F10" i="40" s="1"/>
  <c r="E14" i="40"/>
  <c r="C14" i="40"/>
  <c r="D14" i="40"/>
  <c r="H14" i="40"/>
  <c r="W10" i="33"/>
  <c r="F9" i="40" s="1"/>
  <c r="F14" i="40" s="1"/>
  <c r="G14" i="40"/>
  <c r="D34" i="34"/>
  <c r="F13" i="34"/>
  <c r="F14" i="34"/>
  <c r="F15" i="34"/>
  <c r="F16" i="34"/>
  <c r="F17" i="34"/>
  <c r="F18" i="34"/>
  <c r="F19" i="34"/>
  <c r="F21" i="34"/>
  <c r="F22" i="34"/>
  <c r="F23" i="34"/>
  <c r="F24" i="34"/>
  <c r="F25" i="34"/>
  <c r="F26" i="34"/>
  <c r="F27" i="34"/>
  <c r="F28" i="34"/>
  <c r="F29" i="34"/>
  <c r="F30" i="34"/>
  <c r="F31" i="34"/>
  <c r="F32" i="34"/>
  <c r="F33" i="34"/>
  <c r="D23" i="35"/>
  <c r="C34" i="34"/>
  <c r="F34" i="34" s="1"/>
  <c r="F11" i="34"/>
  <c r="F6" i="34"/>
  <c r="F5" i="34"/>
  <c r="F4" i="34"/>
  <c r="F3" i="34"/>
  <c r="D8" i="35"/>
  <c r="D24" i="35" l="1"/>
</calcChain>
</file>

<file path=xl/sharedStrings.xml><?xml version="1.0" encoding="utf-8"?>
<sst xmlns="http://schemas.openxmlformats.org/spreadsheetml/2006/main" count="1036" uniqueCount="697">
  <si>
    <t>Resultados Seguimiento Plan Anticorrupción y de Atención al Ciudadano 2020</t>
  </si>
  <si>
    <t xml:space="preserve">Selecciona el componente que desea consultar: </t>
  </si>
  <si>
    <t>Componente 1: Mapa de riesgos de corrupción y medidas para mitigar los riesgos</t>
  </si>
  <si>
    <t>Componente 2: Racionalización (Estrategia antitrámites)</t>
  </si>
  <si>
    <t>Componente 3. Rendición de cuentas</t>
  </si>
  <si>
    <t>Componente 4. Atención al Ciudadano</t>
  </si>
  <si>
    <t>Componente 5. Transparencia y Acceso a la Información</t>
  </si>
  <si>
    <t>Componente 6: Iniciativas adicionales</t>
  </si>
  <si>
    <t>TOTAL</t>
  </si>
  <si>
    <t>PLAN ANTICORRUPCIÓN Y DE ATENCIÓN AL CIUDADANO 2021</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</si>
  <si>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</si>
  <si>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 Formular acciones de rendición de cuentas de la entidad como instrumento de fortalecimiento en la gestión.
• Generar acciones para la identificación, priorización y racionalización de trámites del Ministerio del Deporte.
• • Formular acciones pedagógicas adicionales para fomentar la Transparencia e integridad de los funcionarios y contratistas.
</t>
    </r>
  </si>
  <si>
    <t>Plan Anticorrupción y de Atención al Ciudadano 2021</t>
  </si>
  <si>
    <t>Componente</t>
  </si>
  <si>
    <t>1er bimestre
ene-feb</t>
  </si>
  <si>
    <t>2do bimestre
mar-abr</t>
  </si>
  <si>
    <t>3ro bimestre
may-jun</t>
  </si>
  <si>
    <t>4to bimestre
jul-ago</t>
  </si>
  <si>
    <t>5to bimestre
sep-oct</t>
  </si>
  <si>
    <t>6to bimestre
nov-dic</t>
  </si>
  <si>
    <t>N°</t>
  </si>
  <si>
    <t>Proceso</t>
  </si>
  <si>
    <t>Informe de monitoreo MRC</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</si>
  <si>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</si>
  <si>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</si>
  <si>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</si>
  <si>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 avance</t>
  </si>
  <si>
    <t>Planeación Estratégica</t>
  </si>
  <si>
    <t>Gestión de Comunicaciones</t>
  </si>
  <si>
    <t>Inspección, Vigilancia y Control</t>
  </si>
  <si>
    <t>Fomento al Desarrollo Humano y Social</t>
  </si>
  <si>
    <t>Recreación</t>
  </si>
  <si>
    <t>Deporte Escolar</t>
  </si>
  <si>
    <t>Social Comunitario</t>
  </si>
  <si>
    <t>Actividad Fisica</t>
  </si>
  <si>
    <t>Fomento al Desarrollo Humano y Social - Programa Superate</t>
  </si>
  <si>
    <t>Altos Logros</t>
  </si>
  <si>
    <t>Deporte Convencional</t>
  </si>
  <si>
    <t>CCD</t>
  </si>
  <si>
    <t>Programas y proyectos Deportivos</t>
  </si>
  <si>
    <t>Deporte Paralimpico</t>
  </si>
  <si>
    <t>Nacional Antidopaje</t>
  </si>
  <si>
    <t>Juegos y eventos</t>
  </si>
  <si>
    <t>Psicosocial</t>
  </si>
  <si>
    <t>Apoyo en Infraestructura Técnica y Científica</t>
  </si>
  <si>
    <t>CAR</t>
  </si>
  <si>
    <t>Laboratorio al Dopaje</t>
  </si>
  <si>
    <t>Infraestructura</t>
  </si>
  <si>
    <t>Informacion y Estudios</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</si>
  <si>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</si>
  <si>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</si>
  <si>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</si>
  <si>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</si>
  <si>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</si>
  <si>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</si>
  <si>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</si>
  <si>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</si>
  <si>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</si>
  <si>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Cumplimiento</t>
  </si>
  <si>
    <t>COMPONENTE</t>
  </si>
  <si>
    <t>Avance reportado por el responsable</t>
  </si>
  <si>
    <t>Avance Verificado por la OCI</t>
  </si>
  <si>
    <t>Nivel de Cumplimiento OCI</t>
  </si>
  <si>
    <t>Observaciones OCI</t>
  </si>
  <si>
    <t>1: Mapa de Riesgo de Corrupcion y medidas para mitigar los riesgos</t>
  </si>
  <si>
    <t>ZONA BAJA</t>
  </si>
  <si>
    <t>observación De 7 actividades programadas en el Primer Cuatrimestre 2021, dos no alcanzaron el 100%, quedando así: una (1) no se cumplió (0%), y la segunda (2) con el cumplimiento del 60%.</t>
  </si>
  <si>
    <t>2: Racionalización ( Estrategia antitrámites)</t>
  </si>
  <si>
    <t>ZONA MEDIA</t>
  </si>
  <si>
    <t>Sin Novedad</t>
  </si>
  <si>
    <t>3: Rendición de Cuentas</t>
  </si>
  <si>
    <t>4: Atención al Ciudadano</t>
  </si>
  <si>
    <t>5: Transparencia y Acceso a la información</t>
  </si>
  <si>
    <t xml:space="preserve">6: Iniciativas adicionales </t>
  </si>
  <si>
    <t>No se tiene actividades programadas para el primer cuatrimestre 2021</t>
  </si>
  <si>
    <t>Seguimiento Primer Cuatrimestre</t>
  </si>
  <si>
    <t>Seguimiento Segundo Cuatrimestre</t>
  </si>
  <si>
    <t>Seguimiento Tercer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</si>
  <si>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</si>
  <si>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</si>
  <si>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</si>
  <si>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</si>
  <si>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</si>
  <si>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</si>
  <si>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Subcomponente</t>
  </si>
  <si>
    <t>Acción</t>
  </si>
  <si>
    <t>Meta o Producto</t>
  </si>
  <si>
    <t>Indicador</t>
  </si>
  <si>
    <t xml:space="preserve">Responsable </t>
  </si>
  <si>
    <t>Fecha programada</t>
  </si>
  <si>
    <t>Avance Cuantitativo</t>
  </si>
  <si>
    <t>Avance Cualitativo</t>
  </si>
  <si>
    <t>Avance   Cuantitativo OCI</t>
  </si>
  <si>
    <t>Avance   Cuantitativo</t>
  </si>
  <si>
    <t>Subcomponente - Proceso 1:
Política de Administración de Riesgos</t>
  </si>
  <si>
    <t>Recibir la asesoría y acompañamiento del Departamento Administrativo de la Función Pública para la implementación de la Guía de Administración de Riesgos emitida en diciembre de 2020.</t>
  </si>
  <si>
    <t>Capacitación realizada, actas de reunión y/o correos electrónicos</t>
  </si>
  <si>
    <t>Número de actividades ejecutadas/Número de actividades planeadas</t>
  </si>
  <si>
    <t>Oficina Asesora de Planeación.</t>
  </si>
  <si>
    <t>Mediante radicado 20215000080581 del 8-ma-21 (soporte a) fue aprobado por parte del DAFP la asesoría y acompañamiento en el temade riesgos para el Ministerio del Deporte, la cual esta conformada por cautro (4) hitos de los cuales se ha ejecutado:
- El 14-abr-21 fue realizada una capacitación directamente por el DAFP a los Líderes y Enlaces de los Procesos del Ministerio en la nueva Guía de Administración de Riesgos (soporte b).
- El 30-mar-21 fueron enviados para la ejecución del hito 2 y 3 el proyecto de actualización de la política de riesgos y la caracterización del proceso PE, del cual estamos a la espera de recibir los resultados. (soporte c)
- El 16-abr-21 fue enviado el Mapa de Riesgos vigente del Proceso priorizado PE. (soporte c)
- El 29-abr-21 se realizó mesa de trabajo donde se recibió retroalimentacion del DAFP y el 30-abr-21 se recibieron el resultado de la revisión de la politica de riesgos y caracterización del proceso priorizado (soporte c).
Teniendo en cuenta lo anterior el avance de la actividad esta dado por (3 actividad ejecutada / 5 planeadas)=60%</t>
  </si>
  <si>
    <t>Se esta adelantando las respectivas asesorias con el DAFP, Se verificaron los soportes de avance</t>
  </si>
  <si>
    <t>Durante el segundo cuatrimestre de 2021, se dio continuidad a las actividades en materia de administración del riesgo asi:
- 19 de mayo de 2021, se realizo sesión con la asesora del DAFP en materia de administración del riesgo, en donde se reviso aplicación de la metodología aplicada en el proceso priorizado por Mindeporte-Planeación Estratégica.
-El 21 de mayo, la asesora del Dafp remitió observaciones del Mapa de
riesgos, acta de la sesión y archivo con ejemplos de redacción de riesgos.
Una vez realizados los ajustes y aplicada la metodología la Oficina Asesora de Planeación remitió matriz  del proceso PE, con la aplicación de la Guia V5 de 2021.El 25 de mayo de 2021, el Dafp remitió revisión de a la matriz del mapa de riesgos del proceso priorizado enviado,en donde se evidencian los ajustes correspondientes a las observaciones, quedando así definido el mapa de riesgos de Planeación Estratégica para la entidad.
Teniendo en cuenta lo anterior el cumplimiento de la actividad esta dado por (5 actividades ejecutadas / 5 planeadas)=100%</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</si>
  <si>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</si>
  <si>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</si>
  <si>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Número de actas de reunión emitidas/Número de actas de reunión programadas</t>
  </si>
  <si>
    <t>Sin avance dado que no ha finalizado la asesoría del DAFP y la fecha programada para su finalización no ha vencido.</t>
  </si>
  <si>
    <t>Se tiene programado cumplir el 31 mayo 2021</t>
  </si>
  <si>
    <t>Se solicito  ampliación de fecha de cumplimiento de la actividad para reporte y cumplimiento de la misma en el mes de septiembre de 2021.
Lo anterior dado  que al surgir cambios al interior del Ministerio, a la fecha no se ha convocado a Comité Institucional de Control Interno.
Como avance para el segundo cuatrimestre y gestión en el desarrollo de la actividad, se adjunta correo electrónico e información,en donde el día 24 de mayo de 2021, se solicito a la Oficina de Control Interno temas a incluir por parte de la Oficina Asesora de Planeación, que incluye: aprobación de Actualización de la Política de Administración del Riesgo bajo la Guía Administración del Riesgo v.5 del DAFP.</t>
  </si>
  <si>
    <t>Actualizar la Política de Administración del Riesgo del Ministerio del Deporte de acuerdo con la versión vigente de la Guía de Administración del Riesgo emitida por el DAFP.</t>
  </si>
  <si>
    <t>Una (1) política actualizada en ISOLUCION</t>
  </si>
  <si>
    <t>Número de documentos actualizados en ISOLUCION / Número de documentos proyectados</t>
  </si>
  <si>
    <t>Sin avance dado que no ha finalizado la asesoría del DAFP y no se ha presentado al CICCI y la fecha programada para su finalización no ha vencido.</t>
  </si>
  <si>
    <t>Se tiene programado cumplir el 30 Junio 2021</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</si>
  <si>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</si>
  <si>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</si>
  <si>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El 4-mar-21 fue aprobado en ISOLUCION la versión actualizada del procedimiento Administración de Riesgos GO-PD-011 versión 1 (soporte d)
Esta pendiente la actualización en ISOLUCIÓN del formato del mapa de riesgos.
Teniendo en cuenta lo anterior el avance de la actividad esta dado por (1 documento actualizado / 2 documentos proyectados)=50%</t>
  </si>
  <si>
    <t>Se solicito  ampliación de fecha de cumplimiento de la actividad para reporte y cumplimiento de la misma en el mes de septiembre de 2021.
Lo anterior dado  que al surgir cambios al interior del Ministerio, a la fecha no se ha convocado a Comité Institucional de Control Interno.
Como avance para el segundo cuatrimestre y gestión en el desarrollo de la actividad, se adjunta correo electrónico e información,en donde el día 24 de mayo de 2021, se solicito a la Oficina de Control Interno temas a incluir por parte de la Oficina Asesora de Planeación, que incluye: aprobación de Actualización de la Política de Administración del Riesgo bajo la Guía Administración del Riesgo v.5 del DAFP.
Teniendo en cuenta lo anterior el avance de la actividad  se da de acuerdo a lo reportado en el primer cuatrimestre  (1 documento actualizado / 2 documentos proyectados)=50%
Lo anterior teniendo en cuenta que  el formato del mapa de riesgos se encuentra vinculado al documento política de admon de riesgo que se someterá a aprobación por parte del CICCI.</t>
  </si>
  <si>
    <t>Socializar  la Política, procedimiento y formato asociado con la Administración del Riesgo del Ministerio del Deporte.</t>
  </si>
  <si>
    <t>Emisión de una (1) pieza de comunicación Entérate cada trimestre, para un total de cuatro (4) en el año</t>
  </si>
  <si>
    <t>Número de piezas emitidas/Número de piezas proyectadas en el año</t>
  </si>
  <si>
    <t>5-mar-21
8-jun-21
30-sep-21
15-dic-21</t>
  </si>
  <si>
    <t>El 8-mar-21 fue publicada en la Intranet Institucional la pieza de Comunicación Enteráte sobre la Política de Administración de Riesgos  vigente. (soporte e)
Teniendo en cuenta lo anterior el avance de la actividad esta dado por (1 pieza emitida / 4 piezas proyectadas)=25%</t>
  </si>
  <si>
    <t>Se evidencia publicacion en la Intranet de la politica de admnistracion del Riesgo</t>
  </si>
  <si>
    <t>El 28 de mayo de 2021 fue publicado en la intranet institucional la pieza de comunicación Entérate sobre la socialización del procedimiento de admninistración del riesgo GO-PD-011.
Teniendo en cuenta lo anterior el avance de la actividad esta dado por (2 piezas emitidas/4 piezas proyectadas)=50%</t>
  </si>
  <si>
    <t xml:space="preserve">Realizar mesas de trabajo con los responsables y/o enlaces de cada uno de los procesos de la Entidad, para socializar la aplicación de la política, procedimiento y formato de administración del riesgo actualizados.. </t>
  </si>
  <si>
    <t>Mesas de trabajo realizadas con cada proceso de la Entidad</t>
  </si>
  <si>
    <t>Número de procesos socializados/Número de total de procesos</t>
  </si>
  <si>
    <t>Oficina Asesora de Planeación</t>
  </si>
  <si>
    <t>Sin avance dado que no ha finalizado la asesoría del DAFP y no se ha actualizado en ISOLUCION la política y formato de riesgos y la fecha programada para su finalización no ha vencido.</t>
  </si>
  <si>
    <t>Se tiene programado cumplir el 30 Julio 2021</t>
  </si>
  <si>
    <t xml:space="preserve">Se solicito  ampliación de fecha de cumplimiento de la actividad para reporte y cumplimiento de la misma en el mes de octubre de 2021.
Lo anterior dado  que al surgir cambios al interior del Ministerio, a la fecha no se ha convocado a Comité Institucional de Control Interno y no se a aprobado por parte de la alta dirección los documentos para iniciar con la socialización y ejecutar la actividad.
Como avance para el segundo cuatrimestre y gestión en el desarrollo de la actividad, se adjunta correo electrónico e información,en donde el día 24 de mayo de 2021, se solicito a la Oficina de Control Interno temas a incluir por parte de la Oficina Asesora de Planeación, que incluye: aprobación de Actualización de la Política de Administración del Riesgo bajo la Guía Administración del Riesgo v.5 del DAFP.
</t>
  </si>
  <si>
    <t>Subcomponente - Proceso 2:
 Construcción del Mapa de Riesgos de Corrupción</t>
  </si>
  <si>
    <t>Formular el mapa de riesgos institucional de corrupción de la vigencia 2021.</t>
  </si>
  <si>
    <t>Un (1) mapa de Riesgos de Corrupción Institucional 2021</t>
  </si>
  <si>
    <t>Número de documentos formulados / Número de documentos proyectados</t>
  </si>
  <si>
    <t>Líderes de Proceso / Oficina Asesora de Planeación</t>
  </si>
  <si>
    <t xml:space="preserve">Se formuló el mapa de riesgos institucional de corrupción de la vigencia 2021 el cual fue publicado en la página web de la Entidad el 29-ene-21 en el link: https://www.mindeporte.gov.co/index.php?idcategoria=99279
Teniendo en cuenta lo anterior el avance de la actividad es 100% </t>
  </si>
  <si>
    <t>Se evidencia publicacion  del mapa de riesgo en la Pag Web del 29 de enero 2021</t>
  </si>
  <si>
    <t>Actividad cumplida en el primer cuatrimestre de 2021.</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</si>
  <si>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</si>
  <si>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</si>
  <si>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</si>
  <si>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El GIT de Planeación y Gestión asesoró en la actualizacion de los mapas de riesgos 2021 a dieciocho (18) procesos de la Entidad a traves de las mesas de trabajo ejecutadas en el primer cuatrimestre 2021, tal como consta en correos electrónicos, teams o actas de reunion (soporte f).</t>
  </si>
  <si>
    <t>Se realizó 18  mesas de trabajo  en diferentes procesps de asesoria en los mapas de riesgos de la entidad</t>
  </si>
  <si>
    <t>Para el segundo cuatrimestre, no se recibieron requerimientos de los procesos frente a mesas de trabajo para la identificación de nuevos riesgos  de corrupción.
Se anexan correos emitidos por los enlaces desde la Oficina Asesora de Planeación.</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</si>
  <si>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</si>
  <si>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</si>
  <si>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</si>
  <si>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Sin avance dado que no ha finalizado la asesoría del DAFP y no se ha actualizado en ISOLUCION la política y formato de riesgos.</t>
  </si>
  <si>
    <t>Se solicito  ampliación de fecha de cumplimiento de la actividad para reporte y cumplimiento de la misma .
Lo anterior dado  que al surgir cambios al interior del Ministerio, a la fecha no se ha convocado a Comité Institucional de Control Interno y no se a aprobado por parte de la alta dirección los documentos para iniciar con la socialización y ejecución de la actividad.</t>
  </si>
  <si>
    <t>Presentar al CICG Del Contexto estratégico instirtucional 2021, de acuerdo a las solicitudes realizadas a los líderes de proceso.</t>
  </si>
  <si>
    <t>Contexto Institucional Actualizado</t>
  </si>
  <si>
    <t>Número de documento actualizado / Número de documentos proyectados</t>
  </si>
  <si>
    <t>Esta en revisión los ajustes recibidos de parte de los Líderes de Proceso, una vez sean consolidados se presentaran al CIDG.</t>
  </si>
  <si>
    <t>En acta Sesión Ordinaria N° 1 del 28 de Enero 2021, en el orden del dia se presento en el punto Sexto " Presentación Contexto Extrategico" y se dejo como compromiso que cada lider analizara, y remitiera a OPA algun ajuste de ser necesarios . ( Actividad no se cumplio de acuerdo a la fecha programada)</t>
  </si>
  <si>
    <t xml:space="preserve">
 En el acta correspondiente a la sesión ordinaria No.3 del Comité Institucional de Gestión y Desempeño CIGD , en el orden del día se presento el numeral  9. Presentación actualización Contexto Estratégico - GIT Planeación y Gestión de la OAP; en donde dicha actualización fue sometida a aprobación por parte de los miembros del Comité. (Ver acta).</t>
  </si>
  <si>
    <t>Subcomponente - Proceso 3:
 Consulta y Divulgación</t>
  </si>
  <si>
    <t>Someter a consulta pública interna y externa el Mapa de Riesgos institucional de Corrupción de la vigencia 2021.</t>
  </si>
  <si>
    <t>Una (1) Pieza de comunicaciones internas y Una (1) Pieza en la página web</t>
  </si>
  <si>
    <t>Número de piezas emitidas/Número de piezas proyectadas</t>
  </si>
  <si>
    <t>En el mes de enero de 2021 fue publicada una pieza comunicaciones internas la cual fue enviada a los correos electrónicos (soporte g) y una pieza en la página web (soporte h).
Teniendo en cuenta lo anterior el avance de la actividad esta dado por (2 piezas emitidas / 2 piezas proyectadas)=100%</t>
  </si>
  <si>
    <t>Se evidencia soporte de comunicación en la Intranet el 25 de enero 2021 de la publicacion Foro del PAYAC 2021 y se evidencia  aportes de la ciudadania , adicional este fue publicado en la Web el 29 de enero de 2021</t>
  </si>
  <si>
    <t>Publicar el Mapa de Riesgos institucional de Corrupción de la vigencia 2021.</t>
  </si>
  <si>
    <t>Publicación en pagina web institucional</t>
  </si>
  <si>
    <t>Número de documento publicado / Número de documentos proyectados</t>
  </si>
  <si>
    <t xml:space="preserve">El 29-ene-21 fue publicado en la página web de la Entidad los riesgos de corrupción en el link: https://www.mindeporte.gov.co/index.php?idcategoria=99279
Teniendo en cuenta lo anterior el avance de la actividad es 100% </t>
  </si>
  <si>
    <t>El maoa de riesgo se publico el 29 de enero de 2021 cumpliendo con las fechas estipuladas por ley</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</si>
  <si>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</si>
  <si>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</si>
  <si>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</si>
  <si>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Teniendo en cuenta la actualización de los Planes de Tratamiento de Riesgos 2021, se realizó la actualización del mapa de riesgos de corrupción publicado en la pagina web de la Entidad en la ruta:
https://www.mindeporte.gov.co/index.php?idcategoria=99279</t>
  </si>
  <si>
    <t>Se evidencia actualizacion del MRC el 27 de abril 2021 en la pagina WEB de Mindeporte, de acuerdo a la actualizacion de los planes de tratamientos</t>
  </si>
  <si>
    <t>Teniendo en cuenta la actualización de controles en los riesgos de algunos procesos con corte 31 de agosto de 2021, se realizó la actualización del mapa de riesgos de corrupción publicado en la pagina web de la Entidad en la ruta:
https://www.mindeporte.gov.co/index.php?idcategoria=99279</t>
  </si>
  <si>
    <t>Subcomponente - Proceso 4: 
Monitoreo o revisión</t>
  </si>
  <si>
    <t>Realizar el monitoreo y el reporte de avances en la administración de los riesgos por proceso de la Entidad.</t>
  </si>
  <si>
    <t xml:space="preserve">Mapa de riesgos de cada proceso con el reporte de monitoreo cuatrimestral </t>
  </si>
  <si>
    <t>(Número de procesos*monitoreos realizados) / (Número de procesos *Número de monitoreos proyectados)</t>
  </si>
  <si>
    <t>Líderes de Proceso</t>
  </si>
  <si>
    <t>23-abr-21
20-ago-21
20-dic-21</t>
  </si>
  <si>
    <t>Los diecinueve (19) procesos del Ministerio del Deporte realizaron el monitoreo de riesgos y reportaron los resultados del primer cuatrimestre de 2021.</t>
  </si>
  <si>
    <t xml:space="preserve">Se encuentra actualizado y publicado en ISOLUCION de  los 19 MRC de los procesos existente en Mindeporte </t>
  </si>
  <si>
    <t>Los diecinueve (19) procesos del Ministerio del Deporte realizaron el monitoreo de riesgos y reportaron los resultados del segundo cuatrimestre de 2021.
Evidencia: Ruta Sharepoint  https://coldeportes.sharepoint.com/:f:/r/sites/oficinaasesoraplaneacion/Documentos%20compartidos/OAP/2.%20GIT%20Planeaci%C3%B3n%20y%20Gesti%C3%B3n/RIESGOS/Mapa%20de%20Riesgos%202021/Monitoreos%202021/2do%20cuatrimestre%202021/3.%20Monitoreo%202Cuatrimestre_Publicar?csf=1&amp;web=1&amp;e=9ZErtG</t>
  </si>
  <si>
    <t xml:space="preserve">Realizar el seguimiento al monitoreo reportado por los líderes de los procesos. </t>
  </si>
  <si>
    <t>Consolidado de monitoreo cuatrimestral realizado por los procesos</t>
  </si>
  <si>
    <t>Número de Reportes consolidado / Número de reportes proyectados</t>
  </si>
  <si>
    <t>7-may-21
3-sep-21
31-dic-21</t>
  </si>
  <si>
    <t>El resultado del seguimiento reportado por los Líderes de Procesos será remitido a la Oficina de Control Interno en los primeros días hábiles del mes de mayo de 2021, de acuerdo con lo solicitado por dicha dependencia.</t>
  </si>
  <si>
    <t>Se tiene programado cumplir el 7 mayo  2021</t>
  </si>
  <si>
    <t>Se dio respuesta a la Oficina de Control Interno,  mediante  Radicado 2021IE0002403_  frente al Monitoreo correspondiente al  primer Cuatrimestre de 2021 del Plan Anticorrupción y de Atención al Ciudadano y Mapas de Riesgos.
Teniendo en cuenta lo anterior, el avance de la actividad  se da de acuerdo a lo reportado en el primer y segundo cuatrimestre  asi:(2 reportes consolidados / 3 reportes proyectados)=66,67%</t>
  </si>
  <si>
    <t>Subcomponente -Proceso 5:  
Seguimiento</t>
  </si>
  <si>
    <t>En forma cuatrimestral realizar seguimiento al Mapa de Riesgos de Corrupción de la vigencia 2021 para lo cual se emitirara informes y su publicacion.</t>
  </si>
  <si>
    <t>Dos (2) Informes</t>
  </si>
  <si>
    <t>Número de Informes realizados/Número de Informes proyectados</t>
  </si>
  <si>
    <t xml:space="preserve"> Oficina de Control Interno</t>
  </si>
  <si>
    <t>15-05-2021
14-09-2021</t>
  </si>
  <si>
    <t>De acuerdo con lo establecido en el Plan Anual de Auditoria Interna -PAAI de la vigencia 2021 aprobado por el Comité Institucional de Coordinación de Control Interno el 06 de abril de 2021, se dio cumpllimiento al primer informe relacionado con el seguimiento al Mapa de Riesgos de Corrupción, memorando radicado a través del aplicativo de gestión documental Gesdoc N° 2021IE0002910 del 14-may-2021.</t>
  </si>
  <si>
    <t xml:space="preserve">
PLAN ANTICORRUPCIÓN Y DE ATENCIÓN AL CIUDADANO 2021</t>
  </si>
  <si>
    <t>2. Racionalización de Trámites</t>
  </si>
  <si>
    <t>Programación Meta Acumulativa</t>
  </si>
  <si>
    <t xml:space="preserve"> Actividades</t>
  </si>
  <si>
    <t>Meta o producto</t>
  </si>
  <si>
    <t>Fecha</t>
  </si>
  <si>
    <t>Fecha reprogramada</t>
  </si>
  <si>
    <r>
      <rPr>
        <b/>
        <sz val="11"/>
        <color theme="1"/>
        <rFont val="Calibri"/>
        <family val="2"/>
        <scheme val="minor"/>
      </rPr>
      <t>Subcomponente 1:</t>
    </r>
    <r>
      <rPr>
        <sz val="11"/>
        <color theme="1"/>
        <rFont val="Calibri"/>
        <family val="2"/>
        <scheme val="minor"/>
      </rPr>
      <t xml:space="preserve">
Identificación de Trámites</t>
    </r>
  </si>
  <si>
    <t>Realizar Diagnóstico de los trámites y servicios en línea ofrecidos por el Ministerio del Deporte.</t>
  </si>
  <si>
    <t>Un (1)Documento de Diagnóstico Realizado</t>
  </si>
  <si>
    <t>Número de diagnósticos realizados/Número de diagnósticos planeados</t>
  </si>
  <si>
    <t>Oficina Asesora de Planeación y Líderes de Proceso</t>
  </si>
  <si>
    <t xml:space="preserve">Se realizó informe diagnóstico  para la construcción de la estrategia de racionalización de trámites del Ministerio del Deporte Vigencia  2021. Fecha del informe: 24 de marzo de 2021.
Para la elaboración del Diagnóstico se realizaron sesiones virtuales con los responsables de los trámites Dirección de Inspección Vigilancia y Control, Dirección de Posicionamiento y Liderazgo Deportivo, GIT Centro de Alto rendimiento y  GIT TICs. </t>
  </si>
  <si>
    <t>Se realizó Diagnostico de los tramites y servicios en linea ofrecidos por ministerio,  se priorizaron 6 Tramites y 2 OPAS</t>
  </si>
  <si>
    <t>Actividad cumplida durante el primer cuatrimestre de 2021.</t>
  </si>
  <si>
    <t>N/A</t>
  </si>
  <si>
    <r>
      <rPr>
        <b/>
        <sz val="11"/>
        <color theme="1"/>
        <rFont val="Calibri"/>
        <family val="2"/>
        <scheme val="minor"/>
      </rPr>
      <t>Subcomponente 2:</t>
    </r>
    <r>
      <rPr>
        <sz val="11"/>
        <color theme="1"/>
        <rFont val="Calibri"/>
        <family val="2"/>
        <scheme val="minor"/>
      </rPr>
      <t xml:space="preserve">
Priorización de Trámites</t>
    </r>
  </si>
  <si>
    <t>Formular la Estrategia  de trámites de Acuerdo con los resultados obtenidos en el diagnóstico y realizar su registro en el aplicativo SUIT.</t>
  </si>
  <si>
    <t>Un (1) documento de Estrategia de trámites formulada</t>
  </si>
  <si>
    <t>Número de documentos de estrategias realizadas/Número de estrategias planeadas</t>
  </si>
  <si>
    <t>Se formulo la estrategia de racionalización de trámites  para la vigencia 2021 y se registró en el aplicativo SUIT (Sistema Único de Información de Trámites). La estrategia  fue cargada el día 29 de marzo de 2021 con el acompañamiento del DAFP. Se anexan evidencias y la estrategia registrada puede ser consultada en SUIT.</t>
  </si>
  <si>
    <t>Se Evidencia cargue de la estrategia en el aplicativo SUIT, el 29 de marzo , sin embargo esta debio cargarse por tardar el 31 de Enero 2021 como lo indica la guia estrategia de corrupcion - plan anticorrupcion y atencion al ciudadano</t>
  </si>
  <si>
    <r>
      <rPr>
        <b/>
        <sz val="11"/>
        <color theme="1"/>
        <rFont val="Calibri"/>
        <family val="2"/>
        <scheme val="minor"/>
      </rPr>
      <t>Subcomponente 3:</t>
    </r>
    <r>
      <rPr>
        <sz val="11"/>
        <color theme="1"/>
        <rFont val="Calibri"/>
        <family val="2"/>
        <scheme val="minor"/>
      </rPr>
      <t xml:space="preserve"> Racionalización de Trámites </t>
    </r>
  </si>
  <si>
    <t>Ejecutar las actividades definidas en la Estrategia de Racionalización de Trámites registrada en el aplicativo SUIT.</t>
  </si>
  <si>
    <t xml:space="preserve">100% de la ejecución de acciones de racionalización de la Estrategia Antitrámites </t>
  </si>
  <si>
    <t>Número de acciones de racionalización realizadas de la estrategia de trámites /Número de acciones de racionalización  programadas de la estrategia de trámites</t>
  </si>
  <si>
    <t>La actividad tiene por fecha de reporte el 30 de noviembre de 2021.
Se realizo seguimiento cuatrimestral en el Sistema Unico de Información de Trámites SUIT con corte 30 de abril de 2021.
Los Planes de Trabajo y actas de las reuniones realizadas,  se anexan como evidencia del cumplimiento de dicho seguimiento registrado en el aplicativo.</t>
  </si>
  <si>
    <t xml:space="preserve">El reporte de cierre esta para el 30 de noviembre 2021 ,
Por parte de la OCI se realizó seguimiento y evaluacion a las avances de las actividades que se tienen establecidas de acuerdo al plan de trabajo deseñado para 6 Tramites y 2 OPAS </t>
  </si>
  <si>
    <t>* La actividad tiene por fecha de reporte el 30 de noviembre de 2021.
* Durante el segundo cuatrimestre se incluyo en la estrategia antitrámites una nueva OPA para racionalizar, la OPA que se incluyo fue "Análisis de muestras nacionales e internacionales" y su racionalización se cumplió en este periodo.
* Durante el periodo evaluado se han venido desarrollando las actividades establecidas en la estrategia antitrámites y los planes de trabajo asociados a cada trámite.
* El avance de la estrategia antitrámites se puede consultar en el aplicativo SUIT
* Las evidencias del avance de la estrategia antitrámites se pueden consultar en el share point de la OAP en la ruta https://coldeportes.sharepoint.com/sites/oficinaasesoraplaneacion/Documentos%20compartidos/Forms/AllItems.aspx?viewid=4730f7e4%2Df92c%2D4902%2D9b0e%2Da4b5eb0bd3fe&amp;id=%2Fsites%2Foficinaasesoraplaneacion%2FDocumentos%20compartidos%2FOAP%2F2%2E%20GIT%20Planeaci%C3%B3n%20y%20Gesti%C3%B3n%2FPAAC%2F2021%2FReporte%5Fseguimiento%5FPAYAC%5F2021%2F2do%20Cuatrimestre%5F%20PAAC2021%2F2%2EComp2%5FRacionalizaci%C3%B3n%5FTr%C3%A1mites%2FSubcomp%5F3%2FAct%5F1</t>
  </si>
  <si>
    <t>N° Actividades</t>
  </si>
  <si>
    <t>Meta Avance</t>
  </si>
  <si>
    <t>Componente 3: Rendición de cuentas</t>
  </si>
  <si>
    <t>Subcomponente 1                                      
     Información de calidad y en lenguaje comprensible</t>
  </si>
  <si>
    <t>Realizar el ejercicio de caracterización de los ciudadanos, usuarios y grupos de interés, de la vigencia 2020</t>
  </si>
  <si>
    <t>29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</si>
  <si>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</si>
  <si>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</si>
  <si>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En el periodo reportado no se ha iniciado la ejecución de la actividad
Aunque se adelantaron algunas acciones para poder iniciar con el levantamiento de las caracterizaciones:
1. Se enviaron diez (10)  memorandos a las Direcciones Técnicas y Secretaria General comunicando el inicio de los ejercicios de caracterización con cronograma de cumplimiento.
2.  Reunión con la Oficina Asesora de Planeación para el establecimiento conjunto del objetivo de la caracterización para la vigencia 2020 y brindar insumos para la Estrategia de Rendición de Cuentas 2021. Reportando la ficha de caracterización para la identificación de los grupos de valor.
Se adjunta acta de reunión.
3. Se informó cronograma de fechas de cumplimiento del ejercicio de caracterización a las dependencias. Se adjuntan memorandos.
4.  El día 13 de abril de 2020, se iniciaron las sesiones de acompañamiento. Se adjuntan dos (2) actas.
5. Se envío pieza de comunicación por la intranet para sensibilizar a las dependencias de la importancia de incluir en los instrumentos de recolección de información, variables que permitan identificar las características de los ciudadanos, usuarios y/o grupos de interés. </t>
  </si>
  <si>
    <t>se tiene programada el cumplimiento de la actividad para el 30 de agosto, sin embargo se evidencia avances de actividades.</t>
  </si>
  <si>
    <t>Se actualizaron los documentos de caracterización de ciudadanos, usuarios y grupos de interes por las dependencias respnsables, y el GIT Servicio integral al Ciudadano realizó el acompañamiento. Los 29 documentos de caracterización actualizados se encuentran publicados en la página web de la entidad. link: https://www.mindeporte.gov.co/index.php?idcategoria=100430</t>
  </si>
  <si>
    <t>Consolidar información de avance de la estrategia de Rendición de Cuentas y publicar en la pagína web periodicamente mediante Boletines de Gestión.</t>
  </si>
  <si>
    <t>Tres (3) boletines de gestíón</t>
  </si>
  <si>
    <t>Número de boletines realizados publicados en la pagina web/Número de boletines programados para publicar en la pagina web</t>
  </si>
  <si>
    <t xml:space="preserve">
Ofcina Asesora de Planeación - GTI Comunicaciones </t>
  </si>
  <si>
    <t>En el periodo reportado no se ha iniciado la ejecución de la actividad</t>
  </si>
  <si>
    <t>Se tiene programada el cumplimiento de la actividad para el 30 de octubre de 2021</t>
  </si>
  <si>
    <t>Informar a la ciudadanía sobre los proyectos y  las actividades misionales del  Ministerio del Deporte de acuerdo con las funciones otorgadas por Ley, para la vigencia 2021.</t>
  </si>
  <si>
    <t>Campañas de comunicación para informar a la ciudadanía sobre las acciones realizadas por las áreas misionales durante la vigencia 2021.</t>
  </si>
  <si>
    <t xml:space="preserve"> Número de campañas realizadas/Número de campañas solicitadas</t>
  </si>
  <si>
    <t>GIT Comunicaciones</t>
  </si>
  <si>
    <t>Se han difundido 23 campañas, con 674 productos sobre las acciones de las áreas misionales, despacho del ministro, y viceministerio.
https://coldeportes.sharepoint.com/:f:/s/gitcomunicaciones/EgrDjUBjcvlHuBHuF9d4scQBnXGxTImiBZR_v8wUpZHSuA?e=13CsK9
El avance se mide con base en las campañas solicitadas que para los efectos de la medición de el indicador son las campañas programadas, en ese sentido todas las solicitudes fueron atendidas o realizadas y por lo anterior se solicitara el cambio del indicador para dejar claridad sobre las campañas programadas vs solicitadas</t>
  </si>
  <si>
    <t>23 campañas difundidas Evidencia " Proyectos y actividades misionales "</t>
  </si>
  <si>
    <t xml:space="preserve">Se han difundido 48 campañas, con 1.900 productos sobre las acciones de las áreas misionales, despacho del ministro, y viceministerio.
El avance se mide con base en las campañas solicitadas que para los efectos de la medición de el indicador son las campañas programadas. Con memorando 2021IE000323, del 27 de mayo, se solicitó el ajuste del indicador de la actividad para que quedará: número de campañas realizadas/número de campañas solicitadas.
https://coldeportes.sharepoint.com/:f:/s/gitcomunicaciones/EpzH4VUC5RRIkveT9vV8r2oBe7tmvpNDUK5dOar0juIs0Q?e=SA74ou </t>
  </si>
  <si>
    <t xml:space="preserve">Subcomponente 2.
Dialogo de doble vía con la ciudadania y sus organizaciones.
</t>
  </si>
  <si>
    <t>Realizar la consulta a los grupos de valor para la definición de los temas sobre los cuales abordar la rendición de cuentas.</t>
  </si>
  <si>
    <t>Un (1) foro con los grupos de valor</t>
  </si>
  <si>
    <t>Número de foros realizados / Número de foros programados</t>
  </si>
  <si>
    <t>GIT Servicio Integral al Ciudadano .
GIT Comunicaciones con el apoyo de todos los GIT de MinDeporte.</t>
  </si>
  <si>
    <t xml:space="preserve">Foro planeado, formulado y publicado el día 23 de abril de 2021 a partir del trabajo conjunto entre el GIT Servicio al Ciudadano, GIT Comunicaciones y la Oficina Asesora de Planeación. 
Evidencias:
Foro publicado en: https://www.mindeporte.gov.co/index.php?idcategoria=99945
Documento soporte de trabajo donde se recopilo la información a tener en cuenta para priorizar los temas del foro </t>
  </si>
  <si>
    <t>Se evidencia foro Publicado en : https://www.mindeporte.gov.co/index.php?idcategoria=99945</t>
  </si>
  <si>
    <t>Realizar la Audiencia Pública de Rendición de Cuentas de la Vigencia 2020</t>
  </si>
  <si>
    <t>Una (1)Audiencia Pública</t>
  </si>
  <si>
    <t>Número de audiencias públicas realizadas / Número de  audiencias públicas programadas</t>
  </si>
  <si>
    <t>Todas las Areas del Ministerios / Lidera Oficina Asesora de Planeación y G.I.T Comunicaciones</t>
  </si>
  <si>
    <t>Se tiene programado cuplir para el 30 de agosto 2021</t>
  </si>
  <si>
    <t>El 30 de junio se llevó a cabo la Audiencia Pública de Rendición de Cuentas a través de Canal Trece y Facebook Live de Mindeporte
https://www.facebook.com/watch/live/?v=507708580455493&amp;ref=watch_permalink
https://www.youtube.com/watch?v=BZ4NkdUkZs8
En la intranet institucional se creo un espacio para difundir los videos y piezas gráficas.
Intranet: https://coldeportes.sharepoint.com/sites/IntranetInstitucional/SitePages/Rendici%C3%B3n-de-cuentas-2021.aspx?CT=1627576776281&amp;OR=OWA-NT&amp;CID=23472d97-2d5e-2ff5-b033-befcdd5ac81e</t>
  </si>
  <si>
    <t xml:space="preserve">Implementar mecanismos de información para la participación de los grupos de valor caracterizados y la ciudadanía </t>
  </si>
  <si>
    <t>Diseñar e implementar un (1) plan de comunicaciones para la Estrategia de Rendición de Cuentas de la vigencia.</t>
  </si>
  <si>
    <t>Número de planes de comunicacion implementados/ Número de  planes de comunicaciones programados</t>
  </si>
  <si>
    <t>GIT Comunicaciones/ Oficina Asesora de Planeacion</t>
  </si>
  <si>
    <t>Se elaboró  el Plan de Comunicaciones que se implementará para la vigencia 2021 y el 22 de febrero se envió por parte de Comunicaciones al enlace designado en la OAP.
https://coldeportes.sharepoint.com/:f:/s/gitcomunicaciones/EhlanifTHMNMhJLwbUHl0Q0BBtvkdjZtzZY2GpeJJX9orw?e=IVjnfd</t>
  </si>
  <si>
    <t>Se Evidencia  Avances de Comunicación de rendicion de cuentas</t>
  </si>
  <si>
    <t>Se avanza en el cumplimimiento del Plan de Comunicaciones de la vigencia, que hace parte de la rendición de cuentas.
https://coldeportes.sharepoint.com/:f:/s/gitcomunicaciones/Er0J5NmWHE5CvarPaSAUVRsBUlnPsgKuPhlmy7z21HnbVg?e=CQ5eAh</t>
  </si>
  <si>
    <t>Generar espacios de rendición de cuentas con grupos de valor</t>
  </si>
  <si>
    <t>Difusión de las convocatorias sobre ejercicios de rendición de cuentas</t>
  </si>
  <si>
    <t xml:space="preserve">Número de convocatorias difundidas/Número de ejercicios de rendición de cuentas programadas en la estrategia </t>
  </si>
  <si>
    <t>GIT Comunicaciones con los reportes de todos los GIT de MinDeporte.</t>
  </si>
  <si>
    <t>A la fecha esta actividad no ha iniciado su ejecución ya que la Estrategia de la Rendición de Cuentas se encuentra en construcción por parte de la OAP.</t>
  </si>
  <si>
    <t>Se tiene programado cuplir para el 30 de Nov 2021</t>
  </si>
  <si>
    <t>Se hizo la difusión de las convocatorias sobre ejercicios de rendición de cuentas del Viceministerio (Nueva Ley del Deporte),  Fomento, Secretaría General (Foro permanente)  y la Audiencia Pública de Rendición de Cuentas.
https://coldeportes.sharepoint.com/:f:/s/gitcomunicaciones/EmImNQQqu3JFq-bXMwMSIb0Ble4jUXxDzE6UBsHr43FMHg?e=eMA2cz</t>
  </si>
  <si>
    <t xml:space="preserve">Publicación de los informes sobre las conclusiones generadas en cada encuentro de diálogo con los grupos de valor. </t>
  </si>
  <si>
    <t xml:space="preserve">Número de  informes publicados /Número de informes generados de ejercicios de rendición de cuentas </t>
  </si>
  <si>
    <t xml:space="preserve">Se publicarón los informes sobre las conclusiones generadas en cada encuentro de diálogo con los grupos de valor, a través de notas de prensa del Viceministerio, Fomento, Secretaría General y la Audiencia Pública de Rendición de Cuentas.
https://coldeportes.sharepoint.com/:f:/s/gitcomunicaciones/EuUXnlVoJaVIvi_mP0yY2C0BQeC0lW-o4L-sfXcxc7lSdg?e=KRWQcC </t>
  </si>
  <si>
    <t xml:space="preserve">Espacios de socialización e interacción con la ciudadanía dispuestos desde las plataformas y canales electrónicos del Ministerio </t>
  </si>
  <si>
    <t>: Número de espacios de socialización dispuestos en plataforma / número de espacios de socialización
e interacción solicitados.</t>
  </si>
  <si>
    <t>GIT Comunicaciones/Servicio Integral al Ciudadano</t>
  </si>
  <si>
    <t>Se han difundido 4 foros en la página Web.
Se llevaron a cabo 16 Facebook Live
https://coldeportes.sharepoint.com/:f:/s/gitcomunicaciones/Eu_dOAdFO6VOse2DnPq-bMAB51W3Xbv7ngq8GakVR4ecdA?e=mtbZFQ
El avance se mide con base en los espacios solicitados que para los efectos de la medición de el indicador son los espacios programados en la plataforma, en ese sentido todas las solicitudes de espacios fueron dispuestos en la plataforma y por lo anterior se solicitara el cambio del indicador para dejar claridad sobre los espacios programados vs solicitados</t>
  </si>
  <si>
    <t xml:space="preserve">Se presenta espacios de  socializacion a travez de foros en la  pagina del Mindeporte ( 1. Foro proyecto del PAYAC 2021  el 25 de enero 2021, 
2)  Foro de la Nueva Ley del Deporte 2021 ) el 5 de febrero 
3) Consulta Publica del Proyecto de Decreto reglamentatario de la Ley 1946 de 2019) el 12 de febrero
4) Consulta Publica Decreto Becas por Imptos  16 de febrero
5) Foro de priorizacion de temas audiencia publica de rendicion de cuentas el 23 abril hasta el 14 de amyo
6. Encuentas de Percepcion de Calidad, siobre tema de transparencia el 20 de abril </t>
  </si>
  <si>
    <t>Se presenta espacios de socialización a través de foros en la página web de Mindeporte. 12 en total en lo corrido del año. Entre mayo y agosto 6 foros: (1. Foro de Audiencia Pública de Rendición de Cuentas, el 23 de abril. Foro Informe Rendición de Cuentas 2020-2021, el 17 de junio. Foro Decreto reglamentario para la ley 2084. el 23 de junio. Proyectos de acto administrativo, el 2 de agosto. Foro de rendición de cuentas Secretaría General 2021, el 4 de agosto y Foro de consulta y aportes al proyecto de la política institucional de Servicio al Ciudadano, el 5 de agosto.
Se llevaron a cabo 56 Facebook Live,  donde participa la ciudadanía.
El avance se mide con relación a las solicitudes  realizadas por las áreas, que en su totalidad fueron atendidas. Con memorando 2021IE000323, del 27 de mayo, se solicitó el ajuste del indicador de la actividad para que quedará: Número de espacios de socialización dispuestos en plataforma / número de espacios de socialización
e interacción solicitados.
https://coldeportes.sharepoint.com/:f:/s/gitcomunicaciones/Er0nyYwwCH9MsBISB0m0C3EBexUldgxtfGWqoQuNqacY8Q?e=UEfFQa</t>
  </si>
  <si>
    <t>Subcomponente 3                                                 
Incentivos para motivar la cultura de la rendición y petición de cuentas</t>
  </si>
  <si>
    <t>Realizar campañas de comunicación interna sobre la importancia de la Rendición de Cuentas</t>
  </si>
  <si>
    <t>Dos (2) campañas realizadas</t>
  </si>
  <si>
    <t>Número de campañas realizadas/Número de campañas programadas</t>
  </si>
  <si>
    <t>Oficina Asesora de Planeación / GIT Comunicaciones</t>
  </si>
  <si>
    <t>Se llevó a cabo la primera fase, de la primera campaña de Rendición de Cuentas, con  9  piezas gráficas publicadas y socializadas a través de la intranet.
https://coldeportes.sharepoint.com/:f:/s/gitcomunicaciones/EnAACt_387FEsmUBHSL6FdwBBnyyPD1zHe5rEt0OH9q1OQ?e=oqfU3h</t>
  </si>
  <si>
    <t>Se evidencio campañas publicitaria en la intranet sobre rendicion de cuentas</t>
  </si>
  <si>
    <t>Se llevarom a cabo dos campañas de comunicación interna sobre la importancia de la Rendición de Cuentas, durante el año. Una en el segundo cuatrimestre. Se publicaron y socializaron 15 piezas gráficas en la intranet.
https://coldeportes.sharepoint.com/:f:/s/gitcomunicaciones/EvBhRmwJTMNBnq_HZsK8-MABQwQq8siSYAuT5OuYMzOQmA?e=n8J8oS</t>
  </si>
  <si>
    <t>Subcomponente 4                                               
Evaluación y retroalimentación a  la gestión institucional</t>
  </si>
  <si>
    <t>Consolidar y publicar el informe de acciones de la audiencia pública</t>
  </si>
  <si>
    <t>Un (1 )informe publicado y socializado de la audiencia pública</t>
  </si>
  <si>
    <t>Número de informes publicados/Número de informes  consolidados</t>
  </si>
  <si>
    <t xml:space="preserve">El informe publicado contiene la relación del total de acciones en comunicación realizadas en las etapas de convocatoria, ejecución y evaluación de la audiencia pública de rendición de cuentas, se incluye los resultados del foro de consulta a la ciudadanía, convocatoria grupos de valor, resultados de encuesta de percepción y respuestas a la ciudadanía de las preguntas consignadas durante el foro y la transmisión.
https://coldeportes.sharepoint.com/:f:/s/gitcomunicaciones/EgM9fYZUEZRAvJ7h25sGUecBfc3rwINNounospN2ihLElQ?e=yc5AXS
El informe fue publicado y socializado en la página web del Ministerio en la siguiente ruta https://www.mindeporte.gov.co/recursos_user/2021/Comunicaciones/Agosto/Informe_de_acciones_Audiencia_P%C3%BAblica_de_Rendici%C3%B3n_de_Cuentas_2020-2021.pdf </t>
  </si>
  <si>
    <t>Realizar seguimiento y evaluación de la Estrategia de rendición de cuentas</t>
  </si>
  <si>
    <t>Un (1 )informe de seguimiento a las actividades de la Estrategia de Rendición de Cuentas publicados en la página web</t>
  </si>
  <si>
    <t>Número de informes de seguimiento elaborados/Número de informes de seguimiento programados</t>
  </si>
  <si>
    <t xml:space="preserve">Oficina Asesora de Planeación </t>
  </si>
  <si>
    <t>Se tiene programado cuplir para el 15 de dic 2021</t>
  </si>
  <si>
    <t>Realizar un ejercicio de rendición de cuentas sobre la gestión contractual, financiera, de trámite y gestión de peticiones del Ministerio.</t>
  </si>
  <si>
    <t>Número de foros realizados con los grupos de valor/ Número de foros programados con los grupos de valor</t>
  </si>
  <si>
    <t>Secretaría General- GIT Financiera, GIT Contratación y GIT Servicio al Ciduadano</t>
  </si>
  <si>
    <t>Se tiene programado un foro para cumplir la estrategia de rendición de cuentas y se espera desarrollarlo en el segundo semestre. En el periodo reportado no se ha iniciado la ejecución de la actividad</t>
  </si>
  <si>
    <t>1. Se inicia el ejercicio de Rendición de cuentas de la Secretaría General a partir del 2 de agosto de 2021, se diseña formulario de inscripción y libreto de presentación.  Se publica convocatoria a participar a los grupos de interés en la página web banner principal del ministerio, enlace https://www.mindeporte.gov.co/index.php?idcategoria=100761&amp;amp;ne&amp;amp;inf=0   e intranet y a través de correos masivos. El foro cierra el 30 de octubre de 2021</t>
  </si>
  <si>
    <t>Identificar las oportunidades de mejora, resultado de la evaluación de ejercicios de Rendicion de cuentas y documentar los planes de accion que sean adecuados</t>
  </si>
  <si>
    <t>Un (1) documento con oportunidades de mejora y recomendaciones.</t>
  </si>
  <si>
    <t>Número de documentos de oportunidades de mejora realizados/
Número de documentos de oportunidades de mejora programados</t>
  </si>
  <si>
    <t>Oficina Asesora de Planeación.
GIT Servicio Integral al ciudadano</t>
  </si>
  <si>
    <t>Elaborar y publicar el informe de rendición de cuentas de la vigencia 2020  con relación a los compromisos adquiridos y acciones realizadas en el marco del Acuerdo de Paz.</t>
  </si>
  <si>
    <t>Un (1)Informe de seguimiento a los Acuerdos de Paz</t>
  </si>
  <si>
    <t>Número de Informes de seguimiento a los Acuerdos de Paz realizados y publicados/ Número de Informes de seguimiento a los Acuerdos de Paz programados</t>
  </si>
  <si>
    <t>Oficina Asesora de Planeación-
GIT Comunicaciones</t>
  </si>
  <si>
    <t>Se publicó informe de seguimiento a los Acuerdos de Paz 2020 el día 29 de abril de 2021 en la pagina web del Ministerio.
https://www.mindeporte.gov.co/index.php?idcategoria=98234</t>
  </si>
  <si>
    <t>Se evidencio informe de acuerdo de paz publicado en la pagina web de mindeporte del periodo de enero a diciembre 2020</t>
  </si>
  <si>
    <t>Consolidar y publicar el informe de acciones de la audiencia pública, y documentar las debilidades y fortalezas de la entidad en ejercicio de rendición de cuentas del año 2021.</t>
  </si>
  <si>
    <t>Un (1) Informe publicado  y socializado</t>
  </si>
  <si>
    <t>Número de informes realizados consolidados y publicados/Número de informes programados</t>
  </si>
  <si>
    <t>Oficina Asesora de Planeación-
GITComunicaciones</t>
  </si>
  <si>
    <t>El informe se publicará en el mes de noviembre de 2021</t>
  </si>
  <si>
    <t>Realizar seguimiento a los avances de las acciones realizadas durante el año 2021 relacionados con la implementación del Acuerdo de Paz asignados al Ministerio del Deporte.</t>
  </si>
  <si>
    <t>Un (1)Informe de Seguimiento a los avances del Acuerdos de Paz</t>
  </si>
  <si>
    <t>Número de informes de seguimiento a los avances de acuerdos de paz realizados /Número de informes de seguimiento a los avances de acuerdos de paz programados</t>
  </si>
  <si>
    <t>Se tiene programado cuplir para el 31 de dic 2021</t>
  </si>
  <si>
    <t>Realizar la evaluacion de las actividades suscritas en el componente de rendición de cuentas en el marco del seguimiento al Plan Anticorrupción y de Atención al Ciudadano.</t>
  </si>
  <si>
    <t>Oficina de Control Interno</t>
  </si>
  <si>
    <t>15/05/2021
14/09/2021</t>
  </si>
  <si>
    <t>De acuerdo con lo establecido en el Plan Anual de Auditoria Interna de la vigencia 2021 aprobado por el Comité Institucional de Coordinación de Control Interno y lo indicado en el documento Estrategias para la Construcción del Plan Anticorrupción y de Atención al Ciudadano de la Presidencia de la República, la OCI dará cumplimiento al primer informe en la fecha establecida.
Teniendo en cuenta lo anterior, el avance se reporta en 0%.</t>
  </si>
  <si>
    <t>Se tiene programado cuplir para el 15 de mayo y 14 de septiembre  2021</t>
  </si>
  <si>
    <t>De acuerdo con lo establecido en el Plan Anual de Auditoria Interna -PAAI de la vigencia 2021 aprobado por el Comité Institucional de Coordinación de Control Interno el 06 de abril de 2021, se dio cumpllimiento al primer informe relacionado con el componente de rendición de cuentas en el marco del seguimiento al Plan Anticorrupción y de Atención al Ciudadano, memorando radicado a través del aplicativo de gestión documental Gesdoc N° 2021IE0002234 del 19-abr-2021.</t>
  </si>
  <si>
    <t>Componente 4: Atención al ciudadano</t>
  </si>
  <si>
    <r>
      <t xml:space="preserve">Seguimiento Primera Línea de Defensa 
</t>
    </r>
    <r>
      <rPr>
        <b/>
        <u/>
        <sz val="9"/>
        <color indexed="8"/>
        <rFont val="Calibri"/>
        <family val="2"/>
      </rPr>
      <t>Primer Cuatrimestre</t>
    </r>
  </si>
  <si>
    <r>
      <t xml:space="preserve">Seguimiento Tercera Línea de Defensa 
</t>
    </r>
    <r>
      <rPr>
        <b/>
        <u/>
        <sz val="9"/>
        <color indexed="8"/>
        <rFont val="Calibri"/>
        <family val="2"/>
      </rPr>
      <t>Primer Cuatrimestre</t>
    </r>
  </si>
  <si>
    <r>
      <t xml:space="preserve">Seguimiento Primera Línea de Defensa 
</t>
    </r>
    <r>
      <rPr>
        <b/>
        <u/>
        <sz val="9"/>
        <color indexed="8"/>
        <rFont val="Calibri"/>
        <family val="2"/>
      </rPr>
      <t>Segundo Cuatrimestre</t>
    </r>
  </si>
  <si>
    <r>
      <t xml:space="preserve">Seguimiento Tercera Línea de Defensa 
</t>
    </r>
    <r>
      <rPr>
        <b/>
        <u/>
        <sz val="9"/>
        <color indexed="8"/>
        <rFont val="Calibri"/>
        <family val="2"/>
      </rPr>
      <t>Segundo Cuatrimestre</t>
    </r>
  </si>
  <si>
    <r>
      <t xml:space="preserve">Seguimiento Primera Línea de Defensa 
</t>
    </r>
    <r>
      <rPr>
        <b/>
        <u/>
        <sz val="9"/>
        <color indexed="8"/>
        <rFont val="Calibri"/>
        <family val="2"/>
      </rPr>
      <t>Tercer Cuatrimestre</t>
    </r>
  </si>
  <si>
    <r>
      <t xml:space="preserve">Seguimiento Tercera Línea de Defensa 
</t>
    </r>
    <r>
      <rPr>
        <b/>
        <u/>
        <sz val="9"/>
        <color indexed="8"/>
        <rFont val="Calibri"/>
        <family val="2"/>
      </rPr>
      <t>Tercer Cuatrimestre</t>
    </r>
  </si>
  <si>
    <t>Subcomponente 1
Estructura administrativa y
Direccionamiento estratégico</t>
  </si>
  <si>
    <t>Diseñar  el modelo para el desarrollo de la Cultura de Servicio en el Ministerio del Deporte</t>
  </si>
  <si>
    <t>Un (1) Documento del diseño del modelo</t>
  </si>
  <si>
    <t>Documento de diseño elaborado/Documento de diseño programado</t>
  </si>
  <si>
    <t>GIT Servicio Integral al Ciudadano</t>
  </si>
  <si>
    <t>La propuesta de Modelo de Servicio se encuentra en revisión. Se remite adjunto el documento como evidencia</t>
  </si>
  <si>
    <t>La acción presenta avance del 5% y  se encuentra con fecha  de corte a 31 de Julio de 2021</t>
  </si>
  <si>
    <t>El documento fue elaborado y revisado. Se remite adjunto como evidencia.</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</si>
  <si>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</si>
  <si>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</si>
  <si>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Documento de Política elaborada/ Documento de Política programada</t>
  </si>
  <si>
    <t>La política se encuentra en elaboración</t>
  </si>
  <si>
    <t>La acción se encuentra con fecha  de corte a 30 de Noviembre de 2021</t>
  </si>
  <si>
    <t>Se formuló la politica y se puso bajo consulta ciudadana en foro que cerró el pasado 19 de agosto de 2021. El documento ajustado se presentará al comité de gestión y desempeño para su aprobación y posterior adopción. Se adjunta el documento de politica ajustado como evidencia.</t>
  </si>
  <si>
    <t>Solicitar concepto al Departamento Administrativo de la Función Pública , frente a la creación de la Oficina de Relación con el Ciudadano de conformidad con el artículo 17 de la Ley 2052 de 2020 vs la estuctura actual del GIT de Servicio al Ciudadano.</t>
  </si>
  <si>
    <t>Un (1) concepto solicitado al DAFP</t>
  </si>
  <si>
    <t>Concepto solicitado/Concepto programado</t>
  </si>
  <si>
    <t>El día 25 de marzo de 2021, se solicito concepto al Departamento Administrativo de la Función Pública vía correo electrónico institucional frente a la creación de la Oficina de Relación con el Ciudadano de conformidad con el artículo 17 de la Ley 2052 de 2020 vs la estuctura actual del GIT de Servicio al Ciudadano. Se anexa correo de la solicitud realizada.</t>
  </si>
  <si>
    <t>Esta actividad se cumplió en la fecha programada.</t>
  </si>
  <si>
    <r>
      <rPr>
        <b/>
        <sz val="9"/>
        <color indexed="8"/>
        <rFont val="Calibri"/>
        <family val="2"/>
      </rPr>
      <t xml:space="preserve">Subcomponente 2 </t>
    </r>
    <r>
      <rPr>
        <sz val="9"/>
        <color indexed="8"/>
        <rFont val="Calibri"/>
        <family val="2"/>
      </rPr>
      <t>Fortalecimiento de los canales de atención</t>
    </r>
  </si>
  <si>
    <t>Implementar mejoras a los sistemas de información; que permitan el seguimiento a peticiones incompletas y a negaciones de acceso a la información.</t>
  </si>
  <si>
    <t>Dos (2)mejoras implementadas en GESDOC</t>
  </si>
  <si>
    <t>Número de mejoras en GESDOC implementadas/Número de mejoras en GESDOC programadas</t>
  </si>
  <si>
    <t>GIT Servicio Integral al Ciudadano /
GIT Gestión Administrativa</t>
  </si>
  <si>
    <t xml:space="preserve">* Envío de la comunicación EE directamente desde GESDOC al correo del peticionario, en la que se incluyen más de dos direcciones de correo. 
* Notificaciones al correo del ciudadano para todos los casos de radicación (radicación física, correo electrónico y pagina web) 
* En el módulo de reportes se implementó el de “almacenamiento”, desde el cual se hace seguimiento al uso del espacio en el servidor. </t>
  </si>
  <si>
    <t>La acción presenta avance del 50% y  se encuentra con fecha  de corte a 30 de Junio de 2021</t>
  </si>
  <si>
    <t xml:space="preserve">Se estan en pruebas con mesa de soporte para la implementación de alertas tempranas Se espera que la implementación ocurra en el mes de septiembre.
*Ajustes en el  reporte ER (Excel)  con nuevas columnas, una de ellas específicamente “Documento que lo responden”,  para identificar con qué número de radicado EE fue respondido. 
* Actualización del tamaño permitido de envío de las comunicaciones y sus anexos  a los correos de los peticionarios a través de GESDOC y actualización del mensaje respectivo, de igual forma en dicho mensaje se advierte el parámetro permitido cuando existen dos direcciones de correo.
* Sub-módulo de seguimiento para las comunicaciones enviadas desde GESDOC al correo de los ciudadanos, de modo que se permita confirmar el envío exitoso o no de la misma para tomar luego las acciones que correspondan
* Implementación (en pruebas)  módulo “Cargue de Documentos”,  a través del cual se podrá subir a GESDOC información masiva para archivarse  en la TRD de la dependencia que corresponda. </t>
  </si>
  <si>
    <t>Realizar  capacitación  en  el curso de lenguaje claro brindado por el Departamento Nacional de Planeación</t>
  </si>
  <si>
    <t>Una (1) capacitación realizada en curso de lenguaje claro incluido</t>
  </si>
  <si>
    <t>Número de capacitaciones realizadas en el curso de lenguaje claro/Número de capacitaciones programadas en el curso de lenguaje claro</t>
  </si>
  <si>
    <t>GIT Talento Humano</t>
  </si>
  <si>
    <t>No se reporta avance dado que la fecha de corte de la actividad esta definida para el segundo cuatrimestre de 2021.</t>
  </si>
  <si>
    <t>La acción se encuentra con fecha  de corte a 30 de Junio de 2021</t>
  </si>
  <si>
    <t xml:space="preserve">Se promovió a través de piezas de comunicación lla realización del curso de lenguaje claro a funcionarios y contratistas en los meses de marzo y junio de 2021. 
Como resultado 38 funcionarios culminaron el proceso.
Teniendo en cuenta lo anterior el avance de la actividad esta dado por (1 capacitación realizada en lenguaje claro/1 capacitación  programada en el curso de lenguaje claro=100%
</t>
  </si>
  <si>
    <t>Realizar la actualización y publicación de la carta del trato digno.</t>
  </si>
  <si>
    <t>Un (1) documento actualizado y publicado en la página web</t>
  </si>
  <si>
    <t xml:space="preserve">Número de documentos actualizados y publicados en la página web/Número de documentos programados </t>
  </si>
  <si>
    <t>Actualización y pubicación de la carta del trato digno 2021:  https://www.mindeporte.gov.co/recursos_user/2021/Servicio_Integral_al_Ciudadano/Marzo/CARTA_DEL_TRATO_DIGNO_AL_CIUDADANO_-_MINDEPORTE-_2021.pdf</t>
  </si>
  <si>
    <t>Esta actividad se cumplió en el 1er. Cuatrimestre de la vigencia 2.021</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</si>
  <si>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</si>
  <si>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</si>
  <si>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</si>
  <si>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Encuesta diseñada y publicada  en pagina web:  https://www.mindeporte.gov.co/index.php?idcategoria=95933</t>
  </si>
  <si>
    <t>La acción presenta avance del 50% y  se encuentra con fecha  de corte a 30 de Agosto de 2021</t>
  </si>
  <si>
    <t>Encuesta diseñada y publicada. Informe con los resultados: https://www.mindeporte.gov.co/index.php?idcategoria=100516</t>
  </si>
  <si>
    <t xml:space="preserve">Divulgar los protocolos de atención de servicio al ciudadano del Ministerio con el personal de vigilancia  de la entidad.   </t>
  </si>
  <si>
    <t>Una (1) capacitación realizada</t>
  </si>
  <si>
    <t>Número de capacitaciones realizadas/Número de capacitaciones programadas</t>
  </si>
  <si>
    <t>En el periodo reportado no se ha realizado la actividad.</t>
  </si>
  <si>
    <t xml:space="preserve"> Capacitacion realizada el 18 de junio de 2021 por teams, como evidencia se tiene el registro de asistencia. Se remite  adjunto.</t>
  </si>
  <si>
    <t>Promocionar los mecanismos con los que cuenta el ciudadano para la presentación de denuncias por actos de corrupción.</t>
  </si>
  <si>
    <t>Una (1) campaña de promoción de información por la página web</t>
  </si>
  <si>
    <t>Campañas realizadas/Campañas programadas</t>
  </si>
  <si>
    <t>Para el inicio de campaña de promoción, se  encuentra en elaboración la pieza comunicativa, por lo que la campaña se ejecutará en el segundo cuatrimestre.</t>
  </si>
  <si>
    <t>En coordinación con GIT. Comunicaciones se elabora pieza gráfica y  video para promoción a través de intranet y redes sociales de la forma como se presentan las denuncias por posibles actos de corrupción ante el ministerio, el cual se publica en el mes de julio del 2021.</t>
  </si>
  <si>
    <r>
      <rPr>
        <b/>
        <sz val="9"/>
        <color indexed="63"/>
        <rFont val="Calibri"/>
        <family val="2"/>
      </rPr>
      <t>Subcomponente 3</t>
    </r>
    <r>
      <rPr>
        <sz val="9"/>
        <color indexed="63"/>
        <rFont val="Calibri"/>
        <family val="2"/>
      </rPr>
      <t xml:space="preserve">
Talento Humano y Atención al ciudadano
</t>
    </r>
  </si>
  <si>
    <t>Elaborar, de manera coordinada con las distintas dependencias, los calendarios de eventos del Ministerio en la vigencia 2021, para efectos de su publicación en página web.</t>
  </si>
  <si>
    <t xml:space="preserve"> Dos (2) Calendarios de eventos publicado en la pagina web según reporte de las direcciones técnicas</t>
  </si>
  <si>
    <t>Número de  Calendarios de eventos publicados en la pagina web /Número de Calendarios programados</t>
  </si>
  <si>
    <t>GIT Servicio Integral al Ciudadano/ GIT Comunicaciones</t>
  </si>
  <si>
    <t xml:space="preserve">Se elaboró el calendario de eventos de MINDEPORTES 2021, con base en la información enviada por las diferentes direcciones y fue publicado, se encuentra sujeto a cambios. Así mismo se publicaron los calendarios de la Direcciones de Posicionamiento y Fomento y Desarrollo
https://www.mindeporte.gov.co/index.php?idcategoria=96363
</t>
  </si>
  <si>
    <t xml:space="preserve">Formular y publicar el Plan de Participación Ciudadana de la vigencia del Ministerio del Deporte </t>
  </si>
  <si>
    <t>Un plan de participación publicado en la página web</t>
  </si>
  <si>
    <t>Número de Planes publicados/Número de planes programados</t>
  </si>
  <si>
    <t>Ya se conformó el equipo de trabajo lider de participación ciudadana 2021 designado por cada jefe de dependencia y se realizaron mesas de trabajo para la estructuración del plan de participación de manera coordinada y conjunta. Se encuentra pendiente someter a la ciudadania y al comité de gestión de desempeño para su aprobación y publicación. Por lo que la publicación se realizará en el segundo cuatrimestre.</t>
  </si>
  <si>
    <t>La acción se encuentra con fecha  de corte a 30 de Mayo de 2021</t>
  </si>
  <si>
    <t>Se formuló el plan de Participación Ciudadana 2021 de manera conjunta con todas las dependencias de la entidad y fue aprobado por el comité de gestión de desempeño, en la sesión No. 3 adelantada el 10 de junio de 2021. El documento del plan aprobado, se encuentra publicado en la pagina web de la entidad bajo este lnk: https://www.mindeporte.gov.co/index.php?idcategoria=100196</t>
  </si>
  <si>
    <t>Desarrollar los ejercicios de participación ciudadana establecidos en el Plan de Participación Ciudadana de la entidad.</t>
  </si>
  <si>
    <t>100% de reportes de ejecución de EPC publicados en la página web oficial</t>
  </si>
  <si>
    <t>Número de Reportes de ejecución de EPC publicados en la página web oficial/Número de Reportes de ejecución de EPC generados</t>
  </si>
  <si>
    <t>GIT responsables de ejecución de los ejercicios de participación en el Plan de Participación Ciudadana bajo la articulación de G.I.T Servicio Integral al Ciudadano.</t>
  </si>
  <si>
    <t>Dado que el plan de la vigencia no se encuentra publicado, no es posible contar con el reporte formal de los ejercicios de participación.</t>
  </si>
  <si>
    <t>La acción se encuentra con fecha  de corte a 15 de Diciembre de 2021</t>
  </si>
  <si>
    <t>Dado que el seguimiento se efectua de manera trimestral, se encuentra que a junio 30 de 2021, la entidad de los 46 ejercicios de participación programados en el plan de participación ciudadana 2021,  ejecutado un total de quince (15) de los ejercicios programados, uno (1) de ellos de forma parcial, lo que corresponde a un avance de ejecución del plan de participación acumulado total del 31.5%. Se adjunta documento de seguimiento. los reportes de ejecución de los ejercicios de participación se publican en el siguiente enlace: https://www.mindeporte.gov.co/index.php?idcategoria=99608</t>
  </si>
  <si>
    <t xml:space="preserve">Implementar espacios de participación para la construcción del Plan de Acción 2022 de la entidad, en conjunto con los GIT Servicio Integral al ciudadano y Comunicaciones </t>
  </si>
  <si>
    <t>Un (1) foro realizado</t>
  </si>
  <si>
    <t>Número de foros realizados/Número de foros programados</t>
  </si>
  <si>
    <t>En el periodo reportado no se ha iniciado la ejecución de la actividad.</t>
  </si>
  <si>
    <t>Gestionar asesoria con las entidades correspondientes, en alguno de los siguientes temas:
*Discapacidad física
*Discapacidad psicosocial (mental) o intelectual (cognitiva)
*Grupos étnicos</t>
  </si>
  <si>
    <t>un (1) acta de reunión con el registro de la asesoría brindada por las entidades.</t>
  </si>
  <si>
    <t>Número de actas de asesorias  brindadas por las entidades/Número de actas de asesorias  programadas por las entidades</t>
  </si>
  <si>
    <t>GIT - Servicio Integral al Ciudadano</t>
  </si>
  <si>
    <t>La acción se encuentra con fecha  de corte a 30 de Septiembre de 2021</t>
  </si>
  <si>
    <t>1. Fisica y psicosocial:El día 12 de mayo de 2021 se envío comunicación bajo radicado 2021IE0002830, consecuente se recibió comunicación 2021IE0003560 del 9 de junio de 2021. El día 10 de junio de 2021 se realizó un sesión virtual para establecer las pautas para la capacitación de las personas con discapacidad mental e intelectual. 
Se tiene previsto realizar una segunda sesión para el día 1 de julio de 2021 para definir la programación de la capacitación. 
2. Grupos etnicos: El día 12 de mayo de 2021 se envio comunicación de solcitud de asesoría en temas de enfoque diferencial para grupos étnicos mediante radicado No. 2021EE0009218 al Ministerio del Interior.
SE ADJUNTAN EVIDENCIAS DE LA GESTIÓN DE ASESORIA. Se espera en el proximo cuatrimestre realizar el reporte de las asesorias</t>
  </si>
  <si>
    <t>Realizar una adecuación física a la sede de  la entidad de acuerdo con la NTC 6047, de acuerdo al diagnóstico existente.</t>
  </si>
  <si>
    <t>una (1) adecuación física realizada</t>
  </si>
  <si>
    <t>Número de adecuaciones realizadas/Número de adecuaciones programadas</t>
  </si>
  <si>
    <t>GIT Gestión Administrativa</t>
  </si>
  <si>
    <t>Se realizó señalización en el acceso de la emtidad asi como tambien a las zonas de parqueo para personal con movilidad reducida (Silla de ruedas)</t>
  </si>
  <si>
    <t>La acción presenta avance del 35% y  se encuentra con fecha  de corte a 15 de Diciembre de 2021</t>
  </si>
  <si>
    <t>Para el presente cuatimestre solo se cuenta con la señalización braille y señalización de zonas de parqueo de personal con movilidad reducida (sillas de ruedas)</t>
  </si>
  <si>
    <t>Realizar una adecuación tecnológica que permita y facilite la comunicación de personas con discapacidad visual o auditiva conforme a la NTC 5854.</t>
  </si>
  <si>
    <t>una (1) adecuación tecnólogica realizada</t>
  </si>
  <si>
    <t>GIT TICs y GIT Comunicaciones</t>
  </si>
  <si>
    <t>Ya se realizarón estudios previos con los requerimientos de las áreas para la vigencia 2021 en la pagina web.( soporte ver estudio previo Micrositio)</t>
  </si>
  <si>
    <t>La acción presenta avance del 5% y  se encuentra con fecha  de corte a 15 de Diciembre de 2021</t>
  </si>
  <si>
    <t>Se aprobo el contrato CMT-803-2021 con la empresa Micrositios en el cual se incluyen actividad de implementación de criterio de accesibilidad denidos en la NTC 5854, (Evidencia acta de inicio e Informe de factura).</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</si>
  <si>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</si>
  <si>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</si>
  <si>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</si>
  <si>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No se reporta avance dado que la fecha de corte de la actividad esta definida para el tercer cuatrimestre de 2021.</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</si>
  <si>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</si>
  <si>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</si>
  <si>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t>Número de Planes con la inclusión de los incentivos /Número de planes programados a incluir incentivos</t>
  </si>
  <si>
    <r>
      <rPr>
        <b/>
        <sz val="9"/>
        <color indexed="63"/>
        <rFont val="Calibri"/>
        <family val="2"/>
      </rPr>
      <t>Subcomponente 4</t>
    </r>
    <r>
      <rPr>
        <sz val="9"/>
        <color indexed="63"/>
        <rFont val="Calibri"/>
        <family val="2"/>
      </rPr>
      <t xml:space="preserve">
Normativo y Procedimental</t>
    </r>
  </si>
  <si>
    <t>Realizar la actualización del procedimiento de Recepción, Trámite y seguimiento de peticiones.</t>
  </si>
  <si>
    <t>un (1) Procedimiento actualizado en ISOLUCION</t>
  </si>
  <si>
    <t>Número de Procedimiento actualizados/Número de Procedimiento programados</t>
  </si>
  <si>
    <t>A la fecha de reporte no se ha ejecutado la actividad</t>
  </si>
  <si>
    <t>La acción se encuentra con fecha  de corte a 30 de septiembre de 2021</t>
  </si>
  <si>
    <t>Realizar la actualización de la resolución No. 1996 de 2019 mediante la cual se "Reglamenta el trámite y respuesta de las peticiones en el Ministerio del Deporte".</t>
  </si>
  <si>
    <t>una (1) resolución expedida</t>
  </si>
  <si>
    <t>Resolución expedida/ Resolución programada</t>
  </si>
  <si>
    <t>Publicar  en la página web del Ministerio del Deporte ,la agenda regulatoria de la entidad.</t>
  </si>
  <si>
    <t>Dos (2) Publicaciones realizadas en la página web</t>
  </si>
  <si>
    <t>Número de publicaciones realizadas en la página web/Número de publicaciones programadas</t>
  </si>
  <si>
    <t xml:space="preserve">Oficina  Asesora Jurídica </t>
  </si>
  <si>
    <t>31/10/2021
15/12/2021</t>
  </si>
  <si>
    <t>Las actividades están programadas para el 31 de octubre y 15 de diciembre de 2021, por lo que no son objeto de reporte para el primer cuatrimestre</t>
  </si>
  <si>
    <t>Las actividades están programadas para el 31 de octubre y 15 de diciembre de 2021, por lo que no son objeto de reporte para el tercer cuatrimestre</t>
  </si>
  <si>
    <t xml:space="preserve">Reglamentar la consulta pública de proyectos normativos expedidos por el
Ministerio del Deporte.
</t>
  </si>
  <si>
    <t>La actividad está programada para el 30 de julio de 2021, por lo que no es objeto de reporte para el primer cuatrimestre.</t>
  </si>
  <si>
    <t>La acción se encuentra con fecha  de corte a 30 de julio de 2021</t>
  </si>
  <si>
    <t>Mediante radicado 2021IE0004781 de fecha 23 de julio de 2021, la Oficina Asesora Jurídica solicitó cambio en la redacción de la actividad y meta, ya que el  documento existente a la fecha y que entraría a reglamentar la consulta pública de proyectos normativos, en relación con la participación de los ciudadanos o grupos de
interesados en la elaboración de proyectos específicos de regulación, tal como lo contemplan los Decretos 270 de 2017 y 1273 de 2020, es el Procedimiento de Agenda Regulatoria, actividad que también esta a cargo de la OAJ el cual se encuentra muy avanzado y que de acuerdo a fechas previamente establecidas debe ser entregado y publicado en ISOLUCION a finales del mes de agosto del presente año.
Se anexa correo electrónico remitido por la Oficina Asesora de Planeación en donde se avalo el documento para solicitar formalmente por Isolución la creación del mismo y proceder a realizar el cargue en el aplicativo.
Se presentan retrasos en el cumplimiento total de la actividad dado que la plataforma Isolución entro en mantenimiento desde el 27 de agosto hasta el 31 de agosto y alargan el plazo de dicho mantenimiento hasta el 3 de septiembre de 2021. Se anexan evidencias de las gestiones realizadas</t>
  </si>
  <si>
    <t>Subcomponente 5
Relacionamiento con el ciudadano</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</si>
  <si>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</si>
  <si>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</si>
  <si>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</si>
  <si>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</si>
  <si>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Se llevó a cabo reunión entre el GIT Comunicaciones y la Oficina Asesora Jurídica en la que se solicitó avanzar en la actualización de la Política de Protección de Datos Personales; de otra parte, la Oficina Asesora Jurídica remitió el mencionado documento con los ajustes que se consideraron pertinentes, para la revisión y comentarios a realizar por el GIT Servicio integral al Ciudadano, el pasado 7 de abril del año en curso, tal y como se evidencia en el correo que se anexa al respecto.
La actividad tiene por fecha de corte en el mes de septiembre de 2021.</t>
  </si>
  <si>
    <t xml:space="preserve"> La Política de protección de Datos objeto de actualización, cuenta con el visto bueno del GIT Servicio Integral al Ciudadano y fue remitida el 18 de agosto de 2021 al  GIT TICs,  el documento ha sido revisado previamente por los profesionales designados en la OAJ, frente al cual se hicieron ajustes de forma y sugerencias. Así mismo,  se remitió el mismo a la OAJ para su revisión adicional el 19 de agosto de 2021, se continuará con el trámite de envío para revisión de la Oficina Asesora de Planeación con el fin de agotar la etapa de consulta pública en la página web de la entidad. 
La actividad tiene por fecha de corte en el mes de septiembre de 2021.</t>
  </si>
  <si>
    <t>Capacitar a los grupos de valor con el propósito de cualificar los procesos de participación ciudadana y  fomentar el control social a la gestión pública.</t>
  </si>
  <si>
    <t>Número de capacitación realizadas a los grupos de valor/Número de capacitación programadas a los grupos de valor</t>
  </si>
  <si>
    <t>A la fecha de reporte no se ha ejecutado la actividad. Se diseñaron contenidos para que la EVD adelante en su plataforma el curso y desde el mes de julio quedaron enviados los contenidos. Se está a la espera de la ejecución del mismo.</t>
  </si>
  <si>
    <t>Medir la percepción de la calidad en el servicio en los diferentes procesos, proyectos,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</si>
  <si>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</si>
  <si>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Número de Informes trimestrales de gestión realizados/ Número de Informes de gestión programados</t>
  </si>
  <si>
    <t>Todos los GIT de MinDeporte bajo la articulación de G.I.T Servicio Integral al Ciudadano.</t>
  </si>
  <si>
    <t xml:space="preserve">31/01/2021
30 /04/2021
31 /07/2021
31 /10/2021
</t>
  </si>
  <si>
    <t>En el informe del cuarto trimestre de 2020 se consignó la información de la medición de percepción de calidad de ese periodo. Respecto al primer trimestre de 2021, la medición de percepción de calidad sobre procesos, actividades, actividades y eventos institucionales que se realizaron en el primer trimestre son:
IPC Reinducción en el manejo de GESDOC y gestión de peticiones
IPC Foro Ley del Deporte
IPC Capacitación manejo funcional de GESDOC y gestión de peticiones
IPC Capacitaciones en iniciación deportiva y fútbol
se encuentran publicados en el siguiente link:
https://www.mindeporte.gov.co/index.php?idcategoria=99665.
La medición de percepción de calidad sobre trámites y servicios
se incluye dentro del informe trimestrales de gestión de servicio al ciudadano del 1 trimestre el cual no ha sido publicado a la fecha.</t>
  </si>
  <si>
    <t>La acción presenta avance del 25% y  se encuentra con fecha  de corte a 31 de Octubre de 2021</t>
  </si>
  <si>
    <t xml:space="preserve">En los informes de gestión trimestrales numeral 4  se evidencia el reporte de percepción de calidad en la respuesta a peticiones, canales de atención, trámites y servicios:     https://www.mindeporte.gov.co/index.php?idcategoria=100013. 
Los informes   de medición de percepción de calidad de las actividades y eventos institucionales se encuentran publicados en el siguientes link:       https://www.mindeporte.gov.co/index.php?idcategoria=69728      </t>
  </si>
  <si>
    <t>Componente 5: Transparencia y Acceso a la información</t>
  </si>
  <si>
    <t>Subcomponente 1             
                                                                            Lineamientos de Transparencia Activa</t>
  </si>
  <si>
    <t xml:space="preserve">Actualizar la matriz de publicación de información (Esquema de Información) por dependencia y área responsable. </t>
  </si>
  <si>
    <t>Una (1) Matriz actualizada</t>
  </si>
  <si>
    <t>Matriz actualizada/Matriz programada</t>
  </si>
  <si>
    <t xml:space="preserve">Oficina Asesora de Planeación / GIT Comunicaciones </t>
  </si>
  <si>
    <t>Se encuentra actualizada la matriz a la fecha cumpliendo con los requisitos exigidos por la Procuraduría General de la Nación.
https://coldeportes.sharepoint.com/:f:/s/gitcomunicaciones/En60WHt6PttKsxtp9YBPWT0B9hncQ6B00GH_LwAC6BUT_w?e=OkjFpo</t>
  </si>
  <si>
    <t>La acción presenta avance del 33% y  se encuentra con fecha  de corte a 30 de Noviembre de 2021</t>
  </si>
  <si>
    <t>Se encuentra actualizada la matriz a la fecha cumpliendo con los requisitos exigidos por la Procuraduría General de la Nación.
https://coldeportes.sharepoint.com/:f:/s/gitcomunicaciones/Ei11qCI6tf5CpKEUKZqy40sBpJzwhdeYuChzxzF6eKix2Q?e=HBRxTj</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</si>
  <si>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</si>
  <si>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</si>
  <si>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</si>
  <si>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 Se llevó a cabo el seguimiento y monitoreo de la información mínima que debe estar publicada en la sección de transparencia y acceso a la información pública. Dentro del seguimiento se recibieron 111 solicitudes de actualización para la página web, se llevaron a cabo 7 reuniones con las áreas y se hicieron 4 solicitudes a través de correo electrónico, por parte del Web Master.
https://coldeportes.sharepoint.com/:f:/s/gitcomunicaciones/EjNJIQx5y9VJqMlMAgtkY5QBilvpvQVOWMrXUrr2qeklAw?e=gT0hOo
* Se realizó  reporte de seguimiento mediante matriz de transparencia en el mes de marzo de 2021</t>
  </si>
  <si>
    <t>* Se llevó a cabo el seguimiento y monitoreo de la información mínima que debe estar publicada en la sección de transparencia y acceso a la información pública. Dentro del seguimiento se han recibido 475 solicitudes de actualización para la página web, se llevaron a cabo 6 reuniones con las áreas y se hicieron 11 solicitudes a través de correo electrónico, por parte del Web Master.
* Se realizó  reporte de seguimiento mediante matriz de transparencia a agosto 15 de  2021.
https://coldeportes.sharepoint.com/:f:/s/gitcomunicaciones/EkubZkCPzylPr76U6yIns2wBBzMkZJo9i7darld7SHhbIw?e=rtNqlL</t>
  </si>
  <si>
    <t>Subcomponente 2                                                                           
Lineamientos de Transparencia Pasiva</t>
  </si>
  <si>
    <t>Publicar y actualizar los conjuntos de Datos abiertos identificados por la entidad.</t>
  </si>
  <si>
    <t xml:space="preserve">
Dos (2) Actualizaciones de conjuntos de datos.</t>
  </si>
  <si>
    <t xml:space="preserve">Número de actualizaciones realizadas a conjuntos de datos abiertos identificados por la entidad /Número de conjuntos de datos abiertos identificados por la entidad. </t>
  </si>
  <si>
    <t>GIT-TICS y Oficina Asesora de Planeación</t>
  </si>
  <si>
    <t>1. Se emitió correo electrónico para la solicitud de modificación de la acción, meta y responsable del lineamiento de transparencia pasiva.
2. En el periodo reportado no se ha iniciado la ejecución de la actividad</t>
  </si>
  <si>
    <t>La acción presenta fecha de corte a 15 de diciembre de 2021</t>
  </si>
  <si>
    <t>1. Se actualizaron dos (2) conjuntos de datos abiertos en el portal así: Registro de PQR Mindeporte actualizado el 16 de Junio de 2021 y Registro de activos de información MINDEPORTE 2021 actualizado 10 de junio de 2020( VER SOPOTE DE DATOS ABIERTO).
2. Se envío correo electrónico a las direcciones responsables de los restantes set de datos para que remitan información actulizada el 19 de agosto del 2021( VER SOPORTE CORREO ELECTRONICO).</t>
  </si>
  <si>
    <t>Presentar los informes trimestrales sobre la gestión interna de las PQRS y el servicio al ciudadano de la Entidad, incorporando un componente relacionado con la percepción de la calidad en trámites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</si>
  <si>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cuatro (4)  informes de gestión presentados</t>
  </si>
  <si>
    <t>Número de informes de gestión realizados/Número de Informes de gestión proyectados</t>
  </si>
  <si>
    <t xml:space="preserve">31/01/2021
30 /04/2021
31 /07/2021
31 /10/2021
</t>
  </si>
  <si>
    <t xml:space="preserve">Se publicó el informe de gestión anual 2020 a inicio de la vigencia en la página web. Así mismo, se elaboró el informe de gestión del primer trimestre 2021. Se encuentra en revisión y ajustes. Una vez listo se publicará en la página web. Evidencia en: https://www.mindeporte.gov.co/index.php?idcategoria=65304 </t>
  </si>
  <si>
    <t>La acción presenta avance  del 50% y  se encuentra con fecha  de corte a 30 de Octubre de 2021</t>
  </si>
  <si>
    <t>Se publicaron los informes de gestión del primer y segundo trimestre 2021 en la página web así: https://www.mindeporte.gov.co/index.php?idcategoria=100013</t>
  </si>
  <si>
    <t>Subcomponente 3 
Elaboración los Instrumentos de Gestión de la Información</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</si>
  <si>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</si>
  <si>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</si>
  <si>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</si>
  <si>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</si>
  <si>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30/06/2021
15/12/2021</t>
  </si>
  <si>
    <t xml:space="preserve">Se realizo informe de avance al proceso de implementación de las actividades propuestas en el cronograma especifico del  Plan Institucional de Archivos - PINAR  </t>
  </si>
  <si>
    <t>La acción presenta avance  del 25% y  se encuentra con fecha  de corte a 15 de Diciembre de 2021</t>
  </si>
  <si>
    <t> Se realizo informe de avance al proceso de implementación de las actividades propuestas en el cronograma especifico del  Plan Institucional de Archivos - PINAR con corte al 30 de junio de 2021</t>
  </si>
  <si>
    <t xml:space="preserve">Realizar la socialización de la Política de Gestión Documental </t>
  </si>
  <si>
    <t xml:space="preserve">Una (1) Socialización de la política de gestión documental </t>
  </si>
  <si>
    <t>Número de Socializaciones de la política de gestión documental realizadas/Número de Socializaciones de la política de gestión documental programadas</t>
  </si>
  <si>
    <t>Se realizó socialización de la Politica de Gestión Documental en la intranet mediante pieza gráfica</t>
  </si>
  <si>
    <t>Esta actividad se cumplió en el 1er. cuatrimestre de la vigencia 2021</t>
  </si>
  <si>
    <t xml:space="preserve">Mediante capacitación de Gestión Documental llevada a cabo el 17 de agosto de 2021  se realizó socialización de los instrumentos archivisticos y la Politica de Gestión Documental </t>
  </si>
  <si>
    <t>Elaboración y publicación matriz activos de información .</t>
  </si>
  <si>
    <t xml:space="preserve">Una(1) matriz activos de información </t>
  </si>
  <si>
    <t>Matriz activos de información elaborada y publicada/Matriz activos de información programada</t>
  </si>
  <si>
    <t>GIT de Gestión Documental - GIT TIC´s</t>
  </si>
  <si>
    <t>El GIT TIC´s mediante comunicaciÓn interna 2021IE0001844 solicto la designación de enlaces para inicar el proceso de elaboración y/o actualización de la matriz activos de información</t>
  </si>
  <si>
    <t>Dado que a la fecha del presente reporte no se cuenta con la Matriz de Activos de Información,  el  avance reportado corresponde a 0%.</t>
  </si>
  <si>
    <t>Se realizó la actualización al formato GT-FR-014 correspondiente al Inventario Activos de Información e Índice de información Clasificada y Reservada. Mediante mesas de trabajo con los enlaces líderes por proceso se realizó la actualización de los activos de información para toda la entidad. Por tanto, se publicó en el Portal Institucional y en el Portal de Datos Abiertos el conjunto de Datos referente a esta actualización (ver informe de datos abierto del items de datos abiertos)
Se evidencia publicación en el portal institucional y en el portal de datos abiertos.
https://www.mindeporte.gov.co/index.php?idcategoria=66629</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</si>
  <si>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</si>
  <si>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</si>
  <si>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</si>
  <si>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</si>
  <si>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 xml:space="preserve">Análisis de la producción documental bajo los inventarios documentales del GIT Gestión Administrativa </t>
  </si>
  <si>
    <t>La acción presenta avance del 5%  y se encuentra con fecha de corte a 15 de diciembre de 2021</t>
  </si>
  <si>
    <t xml:space="preserve"> Durante el primer semestre de 2021 se realizó la centralización de los archivos de gestión de 5 dependencias, de la siguiente manera:
1. Dirección de Inspección, Vigilancia y Control y sus Grupos Internos (4 dependencias).
2. GIT  Gestión Administrativa </t>
  </si>
  <si>
    <t>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</si>
  <si>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</si>
  <si>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</si>
  <si>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GIT-TICS</t>
  </si>
  <si>
    <t>Se establecieron los enlaces para realizar el inventario de activos de información y se esta definiendo el cronograma de mesas de trabajo a realizar las mesas de trabajo.( soporte: ver listado de enlaces)</t>
  </si>
  <si>
    <t>Se realiza seguimiento trimestralmente a los planes de TRATAMIENTO DE RIESGOS Y AL  DE SEGURIDAD Y PRIVACIDAD DE LA INFORMACIÓN 2021 . Por tanto, a la fecha se cuenta con el segundo seguimiento de cuatro que se realizan en la actual vigencia.
Se anexan matrices de los dos seguimientos que se llevan a la fecha actual.</t>
  </si>
  <si>
    <r>
      <t xml:space="preserve">Subcomponente 4.
</t>
    </r>
    <r>
      <rPr>
        <sz val="10"/>
        <color indexed="63"/>
        <rFont val="Calibri"/>
        <family val="2"/>
      </rPr>
      <t xml:space="preserve">Criterio diferencial de accesibilidad.
</t>
    </r>
  </si>
  <si>
    <t xml:space="preserve">Promover la Ley de transparencia y acceso  a información pública, mediante capacitaciones a sus funcionarios y contratistas </t>
  </si>
  <si>
    <t xml:space="preserve">Dos (2) capacitaciones de  ley de transparencia con los actores principales </t>
  </si>
  <si>
    <t>Número de capacitaciones en Ley de Transparencia realizadas/ Número de capacitaciones en Ley de Transparencia programadas.</t>
  </si>
  <si>
    <t>30/06/2021
30/11/2021</t>
  </si>
  <si>
    <t>La acción presenta fecha de corte a 30 de Noviembre de 2021</t>
  </si>
  <si>
    <t>Se realizó primera capacitación a los enlaces de los procesos sobre transparencia y acceso a la información. Se adjunta listado de asistencia (Teams) y memorias o presentación de la capacitación.</t>
  </si>
  <si>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</si>
  <si>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</si>
  <si>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</si>
  <si>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</si>
  <si>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Se realizarón estudios previos con los requerimientos de las áreas para la vigencia 2021 en la pagina web.( soporte ver estudio previo Micrositio)</t>
  </si>
  <si>
    <t>La acción presenta avance del 5%  y se encuentra con fecha de corte a 30 de Noviembre de 2021</t>
  </si>
  <si>
    <t>1. Se aprobo el contrato CMT-803-2021 con la empresa Micrositios en el cual se incluyen actividad de implementación de criterio de accesibilidad denidos en la NTC 5854, (Evidencia acta de inicio e Informe de factura).</t>
  </si>
  <si>
    <t>Subcomponente 5
Monitoreo del Acceso a la Información Pública</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</si>
  <si>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</si>
  <si>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</si>
  <si>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</si>
  <si>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 GIT Comunicaciones y  GIT Servicio Integral al Ciudadano </t>
  </si>
  <si>
    <t>La acción presenta fecha de corte a 30 de Octubre de 2021</t>
  </si>
  <si>
    <t>Informar a la Alta Dirección los resultados del seguimiento al cumplimiento de publicación de información mínima</t>
  </si>
  <si>
    <t>Dos informes (corte feb y ago)</t>
  </si>
  <si>
    <t xml:space="preserve">Oficina de Control Interno </t>
  </si>
  <si>
    <t>De acuerdo con lo establecido en el Plan Anual de Auditoria Interna -PAAI de la vigencia 2021 aprobado por el Comité Institucional de Coordinación de Control Interno el 06 de abril de 2021, de dos informes programados, se reporta avance del primer seguimiento al cumplimiento y aplicación de la Ley No. 1712 de 2014 “Ley de Transparencia y de Acceso a la Información Pública” al interior del Ministerio del Deporte, el cual fue emitido con memorando radicado a través del aplicativo de gestión documental Gesdoc con el N° 2021IE0002445  del 27-abr-2021.
El segundo informe según el PAAI-2021, esta programado para finalizar el 22 de septiembre de 2021.</t>
  </si>
  <si>
    <t>La acción presenta avance del 50%  y se encuentra con fecha de corte a 15  de Diciembre de 2021</t>
  </si>
  <si>
    <t>De acuerdo con lo establecido en el Plan Anual de Auditoria Interna de la vigencia 2021 aprobado por el Comité Institucional de Coordinación de Control Interno, la OCI dará cumplimiento al segundo informe en la fecha establecida.
Teniendo en cuenta lo anterior, el avance para el presente cuatrimestre queda igual al anterior.</t>
  </si>
  <si>
    <t>Componente 6: Iniciativas Adicionales</t>
  </si>
  <si>
    <t>Iniciativas adicionales</t>
  </si>
  <si>
    <t>Publicar el banco de conceptos jurídicos en la página web del Ministerio del Deporte.</t>
  </si>
  <si>
    <t>Dos (2) Publicaciones en la página web del Ministerio</t>
  </si>
  <si>
    <t>Número de publicaciones realizadas en página web del banco de conceptos/Número de publicaciones programadas del banco de conceptos.</t>
  </si>
  <si>
    <t>Oficina Asesora Jurídica</t>
  </si>
  <si>
    <t>La actividad está programadas para el 15 de diciembre de 2021, por lo que no es objeto de reporte para el primer cuatrimestre</t>
  </si>
  <si>
    <t>El 20 de abril de 2021, se realizó solicitud de publicación de los conceptos jurídicos emitidos durante el primer cuatrimestre de la vigencia 2021 con corte al 9 de abril. Esta publicación se realizó en la sección de normatividad de la página web Ministerio del Deporte
El 22 de julio de 2021, se realizó publicación de los conceptos jurídicos emitidos durante el 2020. Esta publicación se realizó en la sección de normatividad de la página web Ministerio del Deporte
El 16 de julio de 2021, se realizó la segunda solicitud de publicación de los conceptos jurídicos emitidos durante el primer semestre con corte al 30 de junio.
Se anexan las respectivas evidencias.</t>
  </si>
  <si>
    <t>Realizar estrategias de comunicación (por diferentes medios) y sensibilización relacionadas con los temas de código de Integridad y conflicto de intereses.</t>
  </si>
  <si>
    <t>3 Campañas por cada eje</t>
  </si>
  <si>
    <t>Se estructuró la campaña con el GIT de Talento Humano, para establecer cómo se trabajará el tema durante 2021. Se adjunta presentación. 
A través de la intranet se sensibilizaron 10 piezas gráficas sobre conflicto de intereses, integridad, transparencia y lucha contra la corrupción, y sobre el código de Integridad.
https://coldeportes.sharepoint.com/:f:/s/gitcomunicaciones/EvS7OEtODC1AhCeDO5TJVxEB2jzU9bZrxw4J5WbdzXMHLg?e=CT4taM</t>
  </si>
  <si>
    <t>La acción presenta avance del 33% y  se encuentra con fecha  de corte a 30 de Septiembre de 2021</t>
  </si>
  <si>
    <t>Se sensibilizó a través de la intranet 14 piezas gráficas sobre código de integridad, transparencia y conflicto de intereses. Abril (Código de Integridad), mayo (Transparencia y Lucha contra la Corrupción), junio (Conflicto de Intereses), julio (Conflicto de intereses), agosto (Conflicto de Intereses).
https://coldeportes.sharepoint.com/:f:/s/gitcomunicaciones/EtCM3ZVKhgpAtWzwZbvlN4gBYhx8v75sWt_r6walBl1bLw?e=5vq8u5</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</si>
  <si>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</si>
  <si>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Dos (2) capacitaciones realizadas</t>
  </si>
  <si>
    <t>GIT Gestión del Talento Humano</t>
  </si>
  <si>
    <t>No se reporta avance dado que la fecha de corte corresponde al segundo cuatrimestre de 2021.</t>
  </si>
  <si>
    <t>La acción presenta fecha de corte a 15 de junio de 2021</t>
  </si>
  <si>
    <t xml:space="preserve">Se realizaron jornadas de capacitación en el mes de enero y  mayo sobre Conflicto de Intereses y  el aplicativo Ley 2019 de 2019 publicación conflicto de intereses. Operador DAFP.
Teniendo en cuenta lo anterior el avance de la actividad esta dado por (2 capacitaciones realizadas/2 capacitaciones programadas) =100%
</t>
  </si>
  <si>
    <t>Promover que los servidores y contratistas de la entidad realicen el curso de integridad, transparencia y lucha contra la corrupción establecido por Función Pública para dar cumplimiento a la Ley 2016 de 2020.</t>
  </si>
  <si>
    <t>100% de funcionarios y contratistas de Mindeporte certificados en el curso</t>
  </si>
  <si>
    <t>Número de funcionarios y contratistas de Mindeporte  certificados en el curso/Número total de funcionarios y contratistas de Mindeporte</t>
  </si>
  <si>
    <t>GIT Gestión del Talento Humano y GIT Contratación</t>
  </si>
  <si>
    <t>Con corte al 01 de abril, 170 contratistas de las diferentes áreas de la entidad han realizado el curso de integridad, transparencia y lucha contra la corrupción</t>
  </si>
  <si>
    <t>La acción presenta avance del 25% y  se encuentra con fecha  de corte a 30 de Junio de 2021</t>
  </si>
  <si>
    <t xml:space="preserve">
TALENTO HUMANO:
De un total de 164 funcionarios de planta,159  realizaron el curso de integridad en el año 2020 y 3 funcionarios nuevos en lo corrido de 2021.
CONTRATACIÓN: Con corte al 31 de julio  de un total de 740, 504 contratistas han realizado el curso de integridad transparencia y lucha contra la corrupción, esta actividad se desarrolla durante todo el año, ya que el ingreso de contratistas se puede dar a lo largo de toda la vigencia.
Teniendo en cuenta lo anterior el avance de la actividad esta dado por    ( 666 funcionarios y contratistas de Mindeporte  certificados en el curso/904 funcionarios y contratistas de Mindeporte) =73.34%</t>
  </si>
  <si>
    <t>Área</t>
  </si>
  <si>
    <r>
      <t xml:space="preserve">Informes 1er semestral 2019 por área misional
</t>
    </r>
    <r>
      <rPr>
        <b/>
        <sz val="11"/>
        <color rgb="FFFF0000"/>
        <rFont val="Calibri"/>
        <family val="2"/>
        <scheme val="minor"/>
      </rPr>
      <t>(50 ptos)</t>
    </r>
  </si>
  <si>
    <t>Formulación y Adopción de Políticas, Planes y Programas</t>
  </si>
  <si>
    <t>Subdirección</t>
  </si>
  <si>
    <t>Dirección Técnica de Posicionamiento</t>
  </si>
  <si>
    <t>Dirección Técnica de IVC</t>
  </si>
  <si>
    <t>Dirección Técnica de Fomento</t>
  </si>
  <si>
    <t>Dirección Técnica de Rec y Herram</t>
  </si>
  <si>
    <t>GIT Atención al Ciudadano</t>
  </si>
  <si>
    <t>Promedio cumplimiento</t>
  </si>
  <si>
    <r>
      <t xml:space="preserve">Informe 1er semestre 2019 sobre las estrategias virtuales implementadas
</t>
    </r>
    <r>
      <rPr>
        <b/>
        <sz val="11"/>
        <color rgb="FFFF0000"/>
        <rFont val="Calibri"/>
        <family val="2"/>
        <scheme val="minor"/>
      </rPr>
      <t>(50 ptos)</t>
    </r>
  </si>
  <si>
    <t>Dirección - Cooperación</t>
  </si>
  <si>
    <t>Gestión Organizacional</t>
  </si>
  <si>
    <t>GIT de TIC's</t>
  </si>
  <si>
    <t>GIT de TH</t>
  </si>
  <si>
    <t>GIT de Administrativa</t>
  </si>
  <si>
    <t>GIT de Financiera y Presupuesto
GIT de Tesoreria</t>
  </si>
  <si>
    <t>OCI</t>
  </si>
  <si>
    <t>Cumplimiento total</t>
  </si>
  <si>
    <t>En validacion a los soportes que respalda cada una de las actividades de avance se verificó lo siguiente :
1. Se evidencia soportes de reunion "Revisión aplicación metodología en el proceso de  Planeación Estratégica" el 19 de mayo con el DAFP
2. Evidencia  de retroalimentacipon el 21 de mayo del mapa de riesgo por parte del DAFP
3. Se evidencia que el 25 de mayo 2021 el DAFP envio comunicado que el mapa de riesgo de PE se ajustaba a la guia Construccion de riesgo v5 quedando definitivo.
Se cumplen las actcividades y evidencias estan correcta.</t>
  </si>
  <si>
    <t>Se realizó cambio al cumplimiento de la activifdad la cual pasó del 31 de mayo de 2021 al 15 septiembre de 2021. 
con aprobacion del jefe de OAP y publicado en la pagaina web de MIndeporte
de igual forma se evidencia la politica de gestión de riesgo en sus version 5 , la cual va ser incluida dentro de los temas del proximo comite de coordinacion de control interno.
la OAP envió comunicado a la OCI para incluir dentro de los temas de la proxima sesion del CICI</t>
  </si>
  <si>
    <t>Se evidencia aprobacion de ampliacion para el 30 de septiembre y publiccado en la pagina web, toda vez que no se ha convocado la seiguiente sesion de Comité de control interno.</t>
  </si>
  <si>
    <t>Se evidencia aprobacion de ampliacion para el 30 de septiembre y publiccado en la pagina web, toda vez que no se ha convocado la siguiente sesion de Comité de control interno.</t>
  </si>
  <si>
    <t>Se cumple con las segunda publicacion en la intenet de la politica de admnistracion del riesgo el 28 de Mayo de 2021</t>
  </si>
  <si>
    <t>Se evidencia solicitud de ampliacion de plazo para el 15 de octubre de 2021 , misma aprobada por la Jefe de OAP y publicada en la pagina Web de Mindeporte</t>
  </si>
  <si>
    <t>Actividad Cumplida en el primer Cuatrimestre 2021</t>
  </si>
  <si>
    <t>De acuerdo a los correos de seguimiento de la OAP no se evidenció requerimientos de los procesos</t>
  </si>
  <si>
    <t>Se tiene programado cumplir el 15 Dic 2021</t>
  </si>
  <si>
    <t>Se realizó modificación a la fecha de cumplimiento el cual quedo para el 15 de octubre de 2021 , aprobado por el Jefe de la OAP y publicado en la pagina web de Mindeporte</t>
  </si>
  <si>
    <t>Se evidenció en el Acta Sesion Ordinaria N° 3 del 10 de junio 2021 en el numeral 9 del orden del dia " Presentacion actualización del contexto estrategico para aprobacion , el cual fue aprobado por el Comité de CIGD con 7 votos</t>
  </si>
  <si>
    <t>Se tiene programada la actividad para mayo y septiembre de 2021</t>
  </si>
  <si>
    <t>Con memorando 2021IE0002910 del 14 de amyo de 2021 la OCI proyecto informe final al seguimiento al Plan Anticorrupcion y de Atención al Ciudadano ( PAYAC) y MRC del 1 de enero al 31 de abril de 2021</t>
  </si>
  <si>
    <t>Se evidencia el cargue de los mapas de riesgo de diecinueve (19) procesos en ISOLUCION con el seguimiento del 2do cuatrimestre 2021</t>
  </si>
  <si>
    <t>Se evidencia la actualizacion de 29 grupos de valor y cargados en la pagina web del Mindeporte. ( https://www.mindeporte.gov.co/index.php?idcategoria=100430&amp;pag=2)
1. Actividad Fisica
2. Contratación
3. Deporte Escolar
4. Deporte Social Comunitario
5. Infraestructura
6. Laboratorio Control al dopaje
7. Centro Ciencias del deporte
8. Control Interno Disciplinario
9. Deporte Profesional
10. Deporte Rendimiento Convencional
11. Juegos Intercolegiados
12. Oficina Asesora de Planeacion 
13. Centro de Alto Rendimiento
14. Deporte aficionado
15. Deporte de Rendimiento Paralimpico
16. Desarrollo Psicosocial 
17. Gestión Financiera y Presupuestal
18. Juegos y Eventos deportivos
19. Oficina Asesora Juridica
20. Oficina de Comunicaciones
21. Organizacional antidopaje
22. Talento Humano
23. Servicios Administrativos
24. Recreación 
25. Tesoreria
26. Programas y proyectos Deportivos
27. Servicio Integral al Ciudadano
28.  TICS
29. Actuaciones Administrativas</t>
  </si>
  <si>
    <t>No ha iniciado la actividad, aun esta en tiempo, ( programada para el 30 de octubre 2021)</t>
  </si>
  <si>
    <t xml:space="preserve">Se evidencia soporte de las 48 campañas en el siguiente link
https://coldeportes.sharepoint.com/:f:/s/gitcomunicaciones/EpzH4VUC5RRIkveT9vV8r2oBe7tmvpNDUK5dOar0juIs0Q?e=SA74ou </t>
  </si>
  <si>
    <t>Se evidencia que para el 30 de junio 2021 se realizó audiencia publica  atra ves de facelive en el siguiente link
https://www.facebook.com/watch/live/?v=507708580455493&amp;ref=watch_permalink
https://www.youtube.com/watch?v=BZ4NkdUkZs8
De igual se comprueba que de acuerdo al siguiente link se creo el espacio para difundir videos y piezas publicitarias en la intranet
https://coldeportes.sharepoint.com/sites/IntranetInstitucional/SitePages/Rendici%C3%B3n-de-cuentas-2021.aspx?CT=1627576776281&amp;OR=OWA-NT&amp;CID=23472d97-2d5e-2ff5-b033-befcdd5ac81e</t>
  </si>
  <si>
    <t>Se continua el avance de la comunicación de rendicion de cuentas la cual se eevidencia en el siguiente link
https://coldeportes.sharepoint.com/:f:/s/gitcomunicaciones/Er0J5NmWHE5CvarPaSAUVRsBUlnPsgKuPhlmy7z21HnbVg?e=CQ5eAh</t>
  </si>
  <si>
    <t>Aun no ha iniciado la actividad, esta programada para el 15 de diciembre de 2021</t>
  </si>
  <si>
    <t>Aun no ha iniciado la actividad, esta programada para el 30 de noviembre de 2021</t>
  </si>
  <si>
    <t>Aun no ha iniciado la actividad, esta programada para el 31 de diciembre de 2021</t>
  </si>
  <si>
    <t>Se evidencia foros virtules de rendiciones de cuenta , for regionales de socializacion de la nueva ley del deporte
Evidencia siguiente link
https://coldeportes.sharepoint.com/:f:/s/gitcomunicaciones/EmImNQQqu3JFq-bXMwMSIb0Ble4jUXxDzE6UBsHr43FMHg?e=eMA2cz</t>
  </si>
  <si>
    <t>Se evidencia publicacion sobre las conclusiones de cada encuentro</t>
  </si>
  <si>
    <t>Se evidencia la publicacion  y socializacion de 15 piezas graficas en la Inteanet para el segundo cuatrimestre 2021.
Ver evidencia en siguiente link
https://coldeportes.sharepoint.com/:f:/s/gitcomunicaciones/EvBhRmwJTMNBnq_HZsK8-MABQwQq8siSYAuT5OuYMzOQmA?e=n8J8oS</t>
  </si>
  <si>
    <t xml:space="preserve">Se evidencia la publicacion del informe de acciones de comunicación " Audiencia Pública de Rendición de cuentas 2020- 2021
Evidencia siguiente link
https://www.mindeporte.gov.co/recursos_user/2021/Comunicaciones/Agosto/Informe_de_acciones_Audiencia_P%C3%BAblica_de_Rendici%C3%B3n_de_Cuentas_2020-2021.pdf </t>
  </si>
  <si>
    <t>Se evidencia en la pagina web de Mindeporte la publicacion de la convocatoria a participar en " Gestió Contraactual , Ejecuciones presupuestales mensuales vigencia 2021,  Estados Financieros año 2021 e informe trimestrales de gestión Servicio integral al ciudadano
Evidencia  siguiente link
https://www.mindeporte.gov.co/index.php?idcategoria=100761&amp;amp;ne&amp;amp;inf=0   e intranet y a través de correos masivos. El foro cierra el 30 de octubre de 2021</t>
  </si>
  <si>
    <t>Con memorando 2021IE0002234 del 19 de abril de 2021 la OCI proyecta el informe final al " Seguimiento Normativo a la Rendicion de cuentas vigencia 2020- 2021.</t>
  </si>
  <si>
    <t>La acción presenta avance del 66% y  se encuentra con fecha  de corte a 30 de Noviembre de 2021
Evidencia siguiente link 
https://coldeportes.sharepoint.com/:f:/s/gitcomunicaciones/Ei11qCI6tf5CpKEUKZqy40sBpJzwhdeYuChzxzF6eKix2Q?e=HBRxTj</t>
  </si>
  <si>
    <t>Se evidencia acta de 6 reuniones ,( Contratación, Juridica, Planeación , Servicio Integral al Ciudadano y Talento Humano) como tambien el informe de cumplimiento de la ley de transparancia.
Evidencia siguiente link : https://coldeportes.sharepoint.com/:f:/s/gitcomunicaciones/EkubZkCPzylPr76U6yIns2wBBzMkZJo9i7darld7SHhbIw?e=rtNqlL</t>
  </si>
  <si>
    <t xml:space="preserve">Se evidencia cumplimiento a las actividades </t>
  </si>
  <si>
    <t>Se evidencia el primer informe  de seguimmiento a la Implementación del Plan Institucional de Arhivo - PINAR</t>
  </si>
  <si>
    <t>Esta actividad se cumplió en el 1er. cuatrimestre de la vigencia 2021, adcionalmente se evidencia soporte de capacitacion del 17 de agosto sobre la socialización de los documentos archivisticos y la poltica de gestión documental</t>
  </si>
  <si>
    <t>Se evidencia publicación en el portal institucional y en el portal de datos abiertos.
Link https://www.mindeporte.gov.co/index.php?idcategoria=66629</t>
  </si>
  <si>
    <t>La acción presenta avance del 13%  y se encuentra con fecha de corte a 15 de diciembre de 2021</t>
  </si>
  <si>
    <t>Se evidencia segundo seguimiento a los planes de tratamiento de riesgo y al de seguridad y privacidad de la informacion</t>
  </si>
  <si>
    <t>Se evidencia publicacion de los informes de gestión del primer y segundo trimestre de 2021 en la pagina web del Mindeporte y el informe anual de la vigencia 2020
Ver evidencia
segundo trimestre 2021 en la página web así: https://www.mindeporte.gov.co/index.php?idcategoria=100013
https://www.mindeporte.gov.co/index.php?idcategoria=98057</t>
  </si>
  <si>
    <t>Se evidencia soporte de aistencia a capacitación sobre " Transparecncia y Acceso a la Información Ley 1712 de 2014)</t>
  </si>
  <si>
    <t>Se evidencia aprobacion del Contrato CMT-803 2021 ( acta de inicio del 4 de junio 2021 ) Objeto del contrato " Mantenimiento , actualización y desarrollo del portal del Ministerio y Subsitios"</t>
  </si>
  <si>
    <t>Se evidencia encuesta diseñada y publicada
Ver evidencia 
https://www.mindeporte.gov.co/index.php?idcategoria=100516</t>
  </si>
  <si>
    <t>Se evidencia que la actividad se cumplió en el 1er. Cuatrimestre de la vigencia 2021</t>
  </si>
  <si>
    <t>Se evidencia que la actividad tiene como fecha de cumplimiento el 30 de noviembre. Así mismo es importante señalar que la Oficina de Control Interno, como tercera línea de defensa realizó el seguimiento a los avances registrados en el SUIT, para el 2do cuatrimestre de 2021</t>
  </si>
  <si>
    <t>Se evidencia que se elaboro el modelo para el desarrollo de la Cultura de Servicio en el Ministerio del Deporte.</t>
  </si>
  <si>
    <t>La actividad presenta fecha de corte a 30 de Septiembre de 2021 . Se evidencia mejoras en el aplicativo Gesdoc (Ajustes en el  reporte ER (Excel)  con nuevas columnas, una de ellas específicamente “Documento que lo responden”,  para identificar con qué número de radicado EE fue respondido; Actualización del tamaño permitido de envío de las comunicaciones y sus anexos  a los correos de los peticionarios;  Sub-módulo de seguimiento para las comunicaciones enviadas desde GESDOC al correo de los ciudadanos)</t>
  </si>
  <si>
    <t>Se evidencia que 38 funcionarios realizaron el curso en Lenguaje Claro</t>
  </si>
  <si>
    <t xml:space="preserve">Se evidencia la publicación del Informe de percepción de calidad del servicio - Transparencia y acceso a la información Pública 2.021 en la página web institucional </t>
  </si>
  <si>
    <t>Se evidencia que se realizó la capacitación de los protocolos de atención de servicio al ciudadano del Ministerio en el 2do cuatrimestre de 2.021</t>
  </si>
  <si>
    <t>Se evidencia  que la campaña de promoción se realizó en el 2do cuatrimestre de 2.021</t>
  </si>
  <si>
    <t>Se evidencia que se formuló y publicó el Plan de Participación Ciudadana de la vigencia del Ministerio del Deporte,  en el 2do cuatrimestre de 2.021</t>
  </si>
  <si>
    <t>La actividad presenta fecha de corte a 15 de diciembre  de 2021  y no presenta  avances en la ejecución</t>
  </si>
  <si>
    <t>La actividad presenta fecha de corte a 30 de Septiembre  de 2021  y  presenta avances cualitativos en la ejecución, según radicados:  2021IE0002830; 2021EE0009218.</t>
  </si>
  <si>
    <t>La actividad presenta fecha de corte a 15 de diciembre  de 2021, en el 2do cuatrimestre se evidencia señalización en el acceso de la entidad así como tambien a las zonas de parqueo para personal con movilidad reducida (Silla de ruedas).</t>
  </si>
  <si>
    <t>La actividad presenta fecha de corte a 15 de diciembre  de 2021, en el 2do cuatrimestre se evidencia acta de inicio de contrato CMT-803-2021.</t>
  </si>
  <si>
    <t>La actividad presenta fecha de corte a 30 de septiembre  de 2021  y no presenta  avances en la ejecución</t>
  </si>
  <si>
    <t>La actividad presenta fecha de corte a 30 de octubre y 15 de diciembre   de 2021  y no presenta  avances en la ejecución</t>
  </si>
  <si>
    <t>La actividad presenta fecha de corte a 30 de septiembre  de 2021.</t>
  </si>
  <si>
    <t>La actividad presenta fecha de corte a 15 de diciembre  de 2021 .</t>
  </si>
  <si>
    <t>Se evidencia un avance del 67% y que los informes publicados están ubicados en la página web institucional en https://www.mindeporte.gov.co/index.php?idcategoria=100013 y https://www.mindeporte.gov.co/index.php?idcategoria=69728</t>
  </si>
  <si>
    <t xml:space="preserve">La actividad presenta fecha de corte a 15 de diciembre  de 2021  y   se evidencian  2  publicaciones  en la página del Ministerio </t>
  </si>
  <si>
    <t>Se evidencia que la actividad presenta un avance del 73.34%  y tiene fecha de corte de 30 de Junio de 2021</t>
  </si>
  <si>
    <t>Se evidencia que la publicación de ISOLUCIÓN del  Procedimiento actualizado de la consulta pública de proyectos normativos expedidos por el
Ministerio del Deporte, a la fecha de corte de la actividad de 30 de Agosto de 2.021, no se registro.</t>
  </si>
  <si>
    <t>Avance Reportado por el Responsable</t>
  </si>
  <si>
    <t>Nivel de Cumplimiento</t>
  </si>
  <si>
    <t>1. Gestión del Riesgo de Corrupción – Mapas de Riesgos Corrupción</t>
  </si>
  <si>
    <t>Zona Media</t>
  </si>
  <si>
    <t>2. Racionalización Trámites</t>
  </si>
  <si>
    <t>Zona Baja</t>
  </si>
  <si>
    <t>3. Rendición de Cuentas</t>
  </si>
  <si>
    <t>4. Atención al Ciudadano</t>
  </si>
  <si>
    <t>5. Transparencia y Acceso a la Información</t>
  </si>
  <si>
    <t xml:space="preserve">6. Iniciativas adicionales </t>
  </si>
  <si>
    <t>Zona Alta</t>
  </si>
  <si>
    <t xml:space="preserve">La actividad presenta fecha de corte a 15 de diciembre  de 2021 . Se evidencia que en el enlace de seguimiento " https://www.mindeporte.gov.co/index.php?idcategoria=99608" a los reportes del plan de participación acumulado total, estan disponible en la página web. </t>
  </si>
  <si>
    <t>Se evidencia que el mapa de riesgos presentó modificacion y publicacion de la nueva versión en la pagina web de Mindeporte el 31 de agosto 2021</t>
  </si>
  <si>
    <t>Se evidencian soportes de seguimiento y reporte a la OCI</t>
  </si>
  <si>
    <t>Se evidencia 5 foros realizados de mayo a agosto 
1. Foro Informe Rendición de Cuentas 2020-2021
2. Foro Decreto reglamentario para la ley 2084, el cual se publicó el 23 de junio 
3.  Proyectos de acto administrativo, se pe publicó el 02 de agosto
4. Foro de rendición de cuentas Secretaría General 2021Se publicó el 04 de agosto
5. Foro de consulta y aportes al proyecto de la política institucional de Servicio al Ciudadano
Ver evidencia siguiente link
https://coldeportes.sharepoint.com/:f:/s/gitcomunicaciones/Er0nyYwwCH9MsBISB0m0C3EBexUldgxtfGWqoQuNqacY8Q?e=UEfFQa</t>
  </si>
  <si>
    <t xml:space="preserve">Se evidencia que se elaboró y aprobó la Política de Servicio al Ciudadano y de Participación Ciudadana del sector deporte, recreación, actividad física y aprovechamiento del tiempo libre con horizonte a 2024, con base en el Plan Estratégico Institucional - PEI. </t>
  </si>
  <si>
    <t>El porcentaje de avance se mantiene con el primer cuatrimestre, toda vez que el segundo informe esta programado para septiembre de 2021</t>
  </si>
  <si>
    <t>La actividad presenta fecha de corte a 30 de septiembre  de 2021  y presenta  un avance del 90% en la ejecución teniendo en cuenta que se sensibilizó a través de la intranet 14 piezas gráficas sobre código de integridad, transparencia y conflicto de intereses. Abril (Código de Integridad), mayo (Transparencia y Lucha contra la Corrupción), junio (Conflicto de Intereses), julio (Conflicto de intereses), agosto (Conflicto de Intereses). https://coldeportes.sharepoint.com/:f:/s/gitcomunicaciones/EtCM3ZVKhgpAtWzwZbvlN4gBYhx8v75sWt_r6walBl1bLw?e=5vq8u5</t>
  </si>
  <si>
    <t>Se evidencia que se realizaron las 2 capacitaciones estipuladas dentro de la actividad, con lo cual cumple al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</si>
</sst>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_(&quot;$&quot;\ * #,##0.00_);_(&quot;$&quot;\ * \(#,##0.00\);_(&quot;$&quot;\ * &quot;-&quot;??_);_(@_)"/>
    <numFmt numFmtId="168" formatCode="_(* #,##0.00_);_(* \(#,##0.00\);_(* &quot;-&quot;??_);_(@_)"/>
    <numFmt numFmtId="169" formatCode="0.0%"/>
  </numFmts>
  <fonts count="83"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b/>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sz val="10"/>
      <color rgb="FF000000"/>
      <name val="Calibri"/>
      <family val="2"/>
      <scheme val="minor"/>
    </font>
    <font>
      <b/>
      <u/>
      <sz val="10"/>
      <name val="Calibri"/>
      <family val="2"/>
      <scheme val="minor"/>
    </font>
    <font>
      <b/>
      <sz val="10"/>
      <color rgb="FF000000"/>
      <name val="Calibri"/>
      <family val="2"/>
      <scheme val="minor"/>
    </font>
    <font>
      <b/>
      <u/>
      <sz val="8"/>
      <name val="Arial"/>
      <family val="2"/>
    </font>
    <font>
      <b/>
      <sz val="8"/>
      <name val="Arial"/>
      <family val="2"/>
    </font>
    <font>
      <sz val="10"/>
      <color theme="0"/>
      <name val="Calibri"/>
      <family val="2"/>
      <scheme val="minor"/>
    </font>
    <font>
      <sz val="9"/>
      <color theme="0"/>
      <name val="Calibri"/>
      <family val="2"/>
      <scheme val="minor"/>
    </font>
    <font>
      <sz val="9"/>
      <color rgb="FF000000"/>
      <name val="Calibri"/>
      <family val="2"/>
    </font>
    <font>
      <sz val="10"/>
      <color rgb="FF000000"/>
      <name val="Calibri"/>
      <family val="2"/>
    </font>
    <font>
      <sz val="10"/>
      <name val="Calibri"/>
      <family val="2"/>
    </font>
    <font>
      <sz val="10"/>
      <color indexed="8"/>
      <name val="Arial"/>
      <family val="2"/>
    </font>
    <font>
      <sz val="9"/>
      <name val="Calibri"/>
      <family val="2"/>
    </font>
    <font>
      <sz val="10"/>
      <color theme="1"/>
      <name val="Calibri"/>
      <family val="2"/>
    </font>
    <font>
      <sz val="10"/>
      <color theme="1"/>
      <name val="Arial"/>
      <family val="2"/>
    </font>
    <font>
      <b/>
      <u/>
      <sz val="9"/>
      <color indexed="8"/>
      <name val="Calibri"/>
      <family val="2"/>
    </font>
    <font>
      <b/>
      <sz val="9"/>
      <color indexed="8"/>
      <name val="Calibri"/>
      <family val="2"/>
    </font>
    <font>
      <sz val="9"/>
      <color indexed="8"/>
      <name val="Calibri"/>
      <family val="2"/>
    </font>
    <font>
      <b/>
      <sz val="9"/>
      <color indexed="63"/>
      <name val="Calibri"/>
      <family val="2"/>
    </font>
    <font>
      <sz val="9"/>
      <color indexed="63"/>
      <name val="Calibri"/>
      <family val="2"/>
    </font>
    <font>
      <sz val="8"/>
      <color rgb="FFFF0000"/>
      <name val="Arial"/>
      <family val="2"/>
    </font>
    <font>
      <sz val="10"/>
      <color indexed="63"/>
      <name val="Calibri"/>
      <family val="2"/>
    </font>
    <font>
      <sz val="9"/>
      <color theme="1"/>
      <name val="Arial"/>
      <family val="2"/>
    </font>
    <font>
      <sz val="10"/>
      <color rgb="FF000000"/>
      <name val="Calibri"/>
      <family val="2"/>
    </font>
    <font>
      <sz val="10"/>
      <name val="Calibri"/>
      <family val="2"/>
    </font>
    <font>
      <sz val="9"/>
      <name val="Calibri"/>
      <family val="2"/>
    </font>
    <font>
      <sz val="9"/>
      <color rgb="FF000000"/>
      <name val="Calibri"/>
      <family val="2"/>
    </font>
    <font>
      <sz val="9"/>
      <color theme="1"/>
      <name val="Calibri"/>
      <family val="2"/>
    </font>
    <font>
      <sz val="8"/>
      <color theme="1"/>
      <name val="Arial"/>
      <family val="2"/>
    </font>
    <font>
      <b/>
      <sz val="9"/>
      <name val="Calibri"/>
      <family val="2"/>
      <scheme val="minor"/>
    </font>
    <font>
      <b/>
      <sz val="11"/>
      <color rgb="FFFFFFFF"/>
      <name val="Calibri"/>
      <family val="2"/>
      <scheme val="minor"/>
    </font>
  </fonts>
  <fills count="50">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rgb="FFFFFFFF"/>
        <bgColor rgb="FF000000"/>
      </patternFill>
    </fill>
    <fill>
      <patternFill patternType="solid">
        <fgColor rgb="FFFFFFFF"/>
        <bgColor indexed="64"/>
      </patternFill>
    </fill>
    <fill>
      <patternFill patternType="solid">
        <fgColor rgb="FF00B0F0"/>
        <bgColor indexed="64"/>
      </patternFill>
    </fill>
    <fill>
      <patternFill patternType="solid">
        <fgColor theme="0"/>
        <bgColor rgb="FF000000"/>
      </patternFill>
    </fill>
    <fill>
      <patternFill patternType="solid">
        <fgColor rgb="FF92D050"/>
        <bgColor indexed="64"/>
      </patternFill>
    </fill>
  </fills>
  <borders count="111">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rgb="FF000000"/>
      </bottom>
      <diagonal/>
    </border>
    <border>
      <left/>
      <right/>
      <top style="medium">
        <color indexed="64"/>
      </top>
      <bottom style="thin">
        <color indexed="64"/>
      </bottom>
      <diagonal/>
    </border>
    <border>
      <left/>
      <right/>
      <top style="thin">
        <color indexed="64"/>
      </top>
      <bottom style="medium">
        <color indexed="64"/>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indexed="64"/>
      </right>
      <top/>
      <bottom style="medium">
        <color indexed="64"/>
      </bottom>
      <diagonal/>
    </border>
    <border>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style="thin">
        <color rgb="FF000000"/>
      </left>
      <right/>
      <top style="medium">
        <color rgb="FF000000"/>
      </top>
      <bottom style="thin">
        <color rgb="FF000000"/>
      </bottom>
      <diagonal/>
    </border>
    <border>
      <left style="thin">
        <color indexed="64"/>
      </left>
      <right/>
      <top style="thin">
        <color indexed="64"/>
      </top>
      <bottom style="medium">
        <color rgb="FF000000"/>
      </bottom>
      <diagonal/>
    </border>
    <border>
      <left style="thin">
        <color indexed="64"/>
      </left>
      <right/>
      <top/>
      <bottom style="medium">
        <color indexed="64"/>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medium">
        <color rgb="FF000000"/>
      </top>
      <bottom style="thin">
        <color rgb="FF000000"/>
      </bottom>
      <diagonal/>
    </border>
    <border>
      <left/>
      <right style="thin">
        <color rgb="FF000000"/>
      </right>
      <top style="thin">
        <color rgb="FF000000"/>
      </top>
      <bottom style="medium">
        <color rgb="FF000000"/>
      </bottom>
      <diagonal/>
    </border>
    <border>
      <left/>
      <right style="medium">
        <color indexed="64"/>
      </right>
      <top style="thin">
        <color indexed="64"/>
      </top>
      <bottom style="medium">
        <color indexed="64"/>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8" fontId="21" fillId="0" borderId="0" applyFont="0" applyFill="0" applyBorder="0" applyAlignment="0" applyProtection="0"/>
    <xf numFmtId="0" fontId="36" fillId="0" borderId="0"/>
    <xf numFmtId="0" fontId="36" fillId="0" borderId="0"/>
    <xf numFmtId="168" fontId="36" fillId="0" borderId="0" applyFont="0" applyFill="0" applyBorder="0" applyAlignment="0" applyProtection="0"/>
    <xf numFmtId="168" fontId="36" fillId="0" borderId="0" applyFont="0" applyFill="0" applyBorder="0" applyAlignment="0" applyProtection="0"/>
    <xf numFmtId="168"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8" fontId="38" fillId="0" borderId="0" applyFont="0" applyFill="0" applyBorder="0" applyAlignment="0" applyProtection="0"/>
    <xf numFmtId="165" fontId="21" fillId="0" borderId="0" applyFont="0" applyFill="0" applyBorder="0" applyAlignment="0" applyProtection="0"/>
    <xf numFmtId="166" fontId="21" fillId="0" borderId="0" applyFont="0" applyFill="0" applyBorder="0" applyAlignment="0" applyProtection="0"/>
    <xf numFmtId="166" fontId="21" fillId="0" borderId="0" applyFont="0" applyFill="0" applyBorder="0" applyAlignment="0" applyProtection="0"/>
    <xf numFmtId="0" fontId="38" fillId="0" borderId="0"/>
    <xf numFmtId="43" fontId="21" fillId="0" borderId="0" applyFont="0" applyFill="0" applyBorder="0" applyAlignment="0" applyProtection="0"/>
    <xf numFmtId="164"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8" fontId="36" fillId="0" borderId="0" applyFont="0" applyFill="0" applyBorder="0" applyAlignment="0" applyProtection="0"/>
    <xf numFmtId="0" fontId="37" fillId="0" borderId="0" applyNumberFormat="0" applyFill="0" applyBorder="0" applyAlignment="0" applyProtection="0"/>
    <xf numFmtId="168" fontId="21" fillId="0" borderId="0" applyFont="0" applyFill="0" applyBorder="0" applyAlignment="0" applyProtection="0"/>
    <xf numFmtId="9" fontId="21" fillId="0" borderId="0" applyFont="0" applyFill="0" applyBorder="0" applyAlignment="0" applyProtection="0"/>
    <xf numFmtId="167" fontId="21" fillId="0" borderId="0" applyFont="0" applyFill="0" applyBorder="0" applyAlignment="0" applyProtection="0"/>
    <xf numFmtId="168" fontId="21" fillId="0" borderId="0" applyFont="0" applyFill="0" applyBorder="0" applyAlignment="0" applyProtection="0"/>
    <xf numFmtId="168" fontId="21" fillId="0" borderId="0" applyFont="0" applyFill="0" applyBorder="0" applyAlignment="0" applyProtection="0"/>
    <xf numFmtId="168" fontId="38" fillId="0" borderId="0" applyFont="0" applyFill="0" applyBorder="0" applyAlignment="0" applyProtection="0"/>
    <xf numFmtId="9" fontId="38" fillId="0" borderId="0" applyFont="0" applyFill="0" applyBorder="0" applyAlignment="0" applyProtection="0"/>
    <xf numFmtId="0" fontId="21" fillId="0" borderId="0"/>
    <xf numFmtId="168"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164"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897">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9"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7" fillId="0" borderId="0" xfId="0" applyFont="1" applyAlignment="1" applyProtection="1">
      <alignment horizontal="center"/>
      <protection locked="0"/>
    </xf>
    <xf numFmtId="0" fontId="7" fillId="0" borderId="2" xfId="0" applyFont="1" applyBorder="1" applyProtection="1">
      <protection locked="0"/>
    </xf>
    <xf numFmtId="0" fontId="0" fillId="0" borderId="0" xfId="0" applyAlignment="1" applyProtection="1">
      <alignment horizontal="left" vertical="center"/>
      <protection locked="0"/>
    </xf>
    <xf numFmtId="0" fontId="45" fillId="0" borderId="0" xfId="0" applyFont="1" applyProtection="1">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7" fillId="2" borderId="0" xfId="0" applyFont="1" applyFill="1" applyBorder="1" applyAlignment="1" applyProtection="1">
      <alignment horizontal="center"/>
    </xf>
    <xf numFmtId="0" fontId="8" fillId="2" borderId="36"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35" xfId="0" applyFont="1" applyFill="1" applyBorder="1" applyAlignment="1" applyProtection="1">
      <alignment horizontal="center" vertical="center" wrapText="1"/>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8" fillId="2" borderId="45"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xf>
    <xf numFmtId="0" fontId="7" fillId="0" borderId="33" xfId="0" applyFont="1" applyBorder="1" applyProtection="1">
      <protection locked="0"/>
    </xf>
    <xf numFmtId="0" fontId="7" fillId="0" borderId="5" xfId="0" applyFont="1" applyBorder="1" applyProtection="1">
      <protection locked="0"/>
    </xf>
    <xf numFmtId="0" fontId="7" fillId="0" borderId="63" xfId="0" applyFont="1" applyBorder="1" applyProtection="1">
      <protection locked="0"/>
    </xf>
    <xf numFmtId="0" fontId="7" fillId="0" borderId="31" xfId="0" applyFont="1" applyBorder="1" applyProtection="1">
      <protection locked="0"/>
    </xf>
    <xf numFmtId="0" fontId="7" fillId="0" borderId="32" xfId="0" applyFont="1" applyBorder="1" applyProtection="1">
      <protection locked="0"/>
    </xf>
    <xf numFmtId="0" fontId="7" fillId="0" borderId="35" xfId="0" applyFont="1" applyBorder="1" applyProtection="1">
      <protection locked="0"/>
    </xf>
    <xf numFmtId="0" fontId="7" fillId="0" borderId="36" xfId="0" applyFont="1" applyBorder="1" applyProtection="1">
      <protection locked="0"/>
    </xf>
    <xf numFmtId="0" fontId="7" fillId="0" borderId="44" xfId="0" applyFont="1" applyBorder="1" applyProtection="1">
      <protection locked="0"/>
    </xf>
    <xf numFmtId="0" fontId="7" fillId="0" borderId="45" xfId="0" applyFont="1" applyBorder="1" applyProtection="1">
      <protection locked="0"/>
    </xf>
    <xf numFmtId="0" fontId="44" fillId="2" borderId="52" xfId="0" applyFont="1" applyFill="1" applyBorder="1" applyAlignment="1" applyProtection="1">
      <alignment horizontal="center" vertical="center" wrapText="1"/>
    </xf>
    <xf numFmtId="0" fontId="7" fillId="0" borderId="37" xfId="0" applyFont="1" applyBorder="1" applyProtection="1">
      <protection locked="0"/>
    </xf>
    <xf numFmtId="0" fontId="7" fillId="0" borderId="30" xfId="0" applyFont="1" applyBorder="1" applyProtection="1">
      <protection locked="0"/>
    </xf>
    <xf numFmtId="0" fontId="7" fillId="0" borderId="26" xfId="0" applyFont="1" applyBorder="1" applyProtection="1">
      <protection locked="0"/>
    </xf>
    <xf numFmtId="0" fontId="7" fillId="0" borderId="34" xfId="0" applyFont="1" applyBorder="1" applyProtection="1">
      <protection locked="0"/>
    </xf>
    <xf numFmtId="0" fontId="7" fillId="0" borderId="43" xfId="0" applyFont="1" applyBorder="1" applyProtection="1">
      <protection locked="0"/>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0" fontId="0" fillId="0" borderId="0" xfId="0" applyAlignment="1">
      <alignment horizontal="center"/>
    </xf>
    <xf numFmtId="0" fontId="40" fillId="0" borderId="31" xfId="0" applyFont="1" applyBorder="1" applyAlignment="1">
      <alignment horizontal="justify" vertical="center" wrapText="1"/>
    </xf>
    <xf numFmtId="0" fontId="40" fillId="0" borderId="42"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9" fontId="40" fillId="0" borderId="35" xfId="0" applyNumberFormat="1" applyFont="1" applyBorder="1" applyAlignment="1">
      <alignment horizontal="center" vertical="center"/>
    </xf>
    <xf numFmtId="0" fontId="40" fillId="2" borderId="2" xfId="0" applyFont="1" applyFill="1" applyBorder="1" applyAlignment="1">
      <alignment horizontal="justify" vertical="center" wrapText="1"/>
    </xf>
    <xf numFmtId="0" fontId="40" fillId="0" borderId="63" xfId="0" applyFont="1" applyBorder="1" applyAlignment="1">
      <alignment horizontal="justify" vertical="center" wrapText="1"/>
    </xf>
    <xf numFmtId="0" fontId="40" fillId="0" borderId="32" xfId="0" applyFont="1" applyBorder="1" applyAlignment="1">
      <alignment horizontal="justify" vertical="center" wrapText="1"/>
    </xf>
    <xf numFmtId="9" fontId="40" fillId="0" borderId="31" xfId="0" applyNumberFormat="1" applyFont="1" applyBorder="1" applyAlignment="1">
      <alignment horizontal="center" vertical="center"/>
    </xf>
    <xf numFmtId="9" fontId="40" fillId="2" borderId="35" xfId="0" applyNumberFormat="1" applyFont="1" applyFill="1" applyBorder="1" applyAlignment="1">
      <alignment horizontal="center"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0" fontId="8" fillId="2" borderId="37" xfId="0" applyFont="1" applyFill="1" applyBorder="1" applyAlignment="1" applyProtection="1">
      <alignment horizontal="center" vertical="center" wrapText="1"/>
    </xf>
    <xf numFmtId="0" fontId="8" fillId="2" borderId="5" xfId="0" applyFont="1" applyFill="1" applyBorder="1" applyAlignment="1" applyProtection="1">
      <alignment horizontal="center" vertical="center" wrapText="1"/>
    </xf>
    <xf numFmtId="0" fontId="8" fillId="2" borderId="63" xfId="0" applyFont="1" applyFill="1" applyBorder="1" applyAlignment="1" applyProtection="1">
      <alignment horizontal="center" vertical="center" wrapText="1"/>
    </xf>
    <xf numFmtId="9" fontId="52"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2" fillId="2" borderId="44" xfId="0" applyNumberFormat="1" applyFont="1" applyFill="1" applyBorder="1" applyAlignment="1">
      <alignment horizontal="center" vertical="center" wrapText="1"/>
    </xf>
    <xf numFmtId="0" fontId="7" fillId="0" borderId="7" xfId="0" applyFont="1" applyBorder="1" applyProtection="1">
      <protection locked="0"/>
    </xf>
    <xf numFmtId="9" fontId="51" fillId="0" borderId="31" xfId="0" applyNumberFormat="1" applyFont="1" applyBorder="1" applyAlignment="1">
      <alignment horizontal="center" vertical="center"/>
    </xf>
    <xf numFmtId="0" fontId="51" fillId="0" borderId="32" xfId="0" applyFont="1" applyBorder="1" applyAlignment="1">
      <alignment horizontal="justify" vertical="center" wrapText="1"/>
    </xf>
    <xf numFmtId="9" fontId="40" fillId="0" borderId="5" xfId="0" applyNumberFormat="1" applyFont="1" applyBorder="1" applyAlignment="1">
      <alignment horizontal="center" vertical="center"/>
    </xf>
    <xf numFmtId="9" fontId="40" fillId="0" borderId="41"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1" fillId="0" borderId="30" xfId="0" applyNumberFormat="1" applyFont="1" applyBorder="1" applyAlignment="1">
      <alignment horizontal="center" vertical="center" wrapText="1"/>
    </xf>
    <xf numFmtId="0" fontId="44" fillId="2" borderId="59" xfId="0" applyFont="1" applyFill="1" applyBorder="1" applyAlignment="1" applyProtection="1">
      <alignment horizontal="center" vertical="center"/>
    </xf>
    <xf numFmtId="0" fontId="44" fillId="2" borderId="62" xfId="0" applyFont="1" applyFill="1" applyBorder="1" applyAlignment="1" applyProtection="1">
      <alignment horizontal="center" vertical="center"/>
    </xf>
    <xf numFmtId="0" fontId="44" fillId="2" borderId="44" xfId="0" applyFont="1" applyFill="1" applyBorder="1" applyAlignment="1" applyProtection="1">
      <alignment horizontal="center" vertical="center" wrapText="1"/>
    </xf>
    <xf numFmtId="0" fontId="44" fillId="2" borderId="44" xfId="0" applyFont="1" applyFill="1" applyBorder="1" applyAlignment="1" applyProtection="1">
      <alignment horizontal="center" vertical="center"/>
    </xf>
    <xf numFmtId="0" fontId="44" fillId="2" borderId="45" xfId="0" applyFont="1" applyFill="1" applyBorder="1" applyAlignment="1" applyProtection="1">
      <alignment horizontal="center" vertical="center" wrapText="1"/>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6" fillId="2" borderId="2" xfId="0" applyFont="1" applyFill="1" applyBorder="1" applyAlignment="1">
      <alignment horizontal="center" vertical="center" wrapText="1"/>
    </xf>
    <xf numFmtId="0" fontId="46" fillId="2" borderId="35" xfId="0" applyFont="1" applyFill="1" applyBorder="1" applyAlignment="1">
      <alignment horizontal="center" vertical="center" wrapText="1"/>
    </xf>
    <xf numFmtId="0" fontId="46" fillId="2" borderId="31" xfId="0" applyFont="1" applyFill="1" applyBorder="1" applyAlignment="1">
      <alignment horizontal="center" vertical="center" wrapText="1"/>
    </xf>
    <xf numFmtId="0" fontId="46" fillId="2" borderId="5" xfId="0" applyFont="1" applyFill="1" applyBorder="1" applyAlignment="1">
      <alignment horizontal="center" vertical="center" wrapText="1"/>
    </xf>
    <xf numFmtId="0" fontId="45" fillId="2" borderId="26" xfId="0" applyFont="1" applyFill="1" applyBorder="1" applyAlignment="1">
      <alignment horizontal="left" vertical="center" wrapText="1"/>
    </xf>
    <xf numFmtId="14" fontId="45" fillId="2" borderId="33" xfId="0" applyNumberFormat="1" applyFont="1" applyFill="1" applyBorder="1" applyAlignment="1">
      <alignment horizontal="center" vertical="center" wrapText="1"/>
    </xf>
    <xf numFmtId="0" fontId="44" fillId="2" borderId="58" xfId="0" applyFont="1" applyFill="1" applyBorder="1" applyAlignment="1" applyProtection="1">
      <alignment horizontal="center" vertical="center"/>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14" fontId="45" fillId="2" borderId="31"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0" xfId="0" applyFont="1" applyAlignment="1" applyProtection="1">
      <alignment horizontal="center" vertical="center"/>
      <protection locked="0"/>
    </xf>
    <xf numFmtId="0" fontId="45" fillId="2" borderId="5" xfId="0" applyFont="1" applyFill="1" applyBorder="1" applyAlignment="1">
      <alignment horizontal="center" vertical="center" wrapText="1"/>
    </xf>
    <xf numFmtId="0" fontId="45" fillId="2" borderId="80" xfId="0" applyFont="1" applyFill="1" applyBorder="1" applyAlignment="1">
      <alignment horizontal="center" vertical="center" wrapText="1"/>
    </xf>
    <xf numFmtId="14" fontId="45" fillId="2" borderId="63" xfId="0" applyNumberFormat="1"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67"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46" fillId="2" borderId="78" xfId="0" applyFont="1" applyFill="1" applyBorder="1" applyAlignment="1">
      <alignment horizontal="center" vertical="center" wrapText="1"/>
    </xf>
    <xf numFmtId="9" fontId="40" fillId="0" borderId="1" xfId="0" applyNumberFormat="1" applyFont="1" applyBorder="1" applyAlignment="1">
      <alignment horizontal="center" vertical="center"/>
    </xf>
    <xf numFmtId="0" fontId="7" fillId="0" borderId="67" xfId="0" applyFont="1" applyBorder="1" applyProtection="1">
      <protection locked="0"/>
    </xf>
    <xf numFmtId="0" fontId="7" fillId="0" borderId="1" xfId="0" applyFont="1" applyBorder="1" applyProtection="1">
      <protection locked="0"/>
    </xf>
    <xf numFmtId="0" fontId="7" fillId="0" borderId="68" xfId="0" applyFont="1" applyBorder="1" applyProtection="1">
      <protection locked="0"/>
    </xf>
    <xf numFmtId="9" fontId="40" fillId="2" borderId="29" xfId="0" applyNumberFormat="1" applyFont="1" applyFill="1" applyBorder="1" applyAlignment="1">
      <alignment horizontal="center" vertical="center"/>
    </xf>
    <xf numFmtId="0" fontId="46" fillId="2" borderId="67"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46" fillId="2" borderId="79" xfId="0" applyFont="1" applyFill="1" applyBorder="1" applyAlignment="1">
      <alignment horizontal="center" vertical="center" wrapText="1"/>
    </xf>
    <xf numFmtId="0" fontId="46" fillId="2" borderId="6" xfId="0" applyFont="1" applyFill="1" applyBorder="1" applyAlignment="1">
      <alignment horizontal="center" vertical="center" wrapText="1"/>
    </xf>
    <xf numFmtId="0" fontId="7" fillId="0" borderId="0" xfId="0" applyFont="1" applyAlignment="1" applyProtection="1">
      <alignment horizontal="center" wrapText="1"/>
      <protection locked="0"/>
    </xf>
    <xf numFmtId="14" fontId="49" fillId="2" borderId="45" xfId="0" applyNumberFormat="1" applyFont="1" applyFill="1" applyBorder="1" applyAlignment="1">
      <alignment horizontal="center" vertical="center" wrapText="1"/>
    </xf>
    <xf numFmtId="0" fontId="53" fillId="2" borderId="1" xfId="0" applyFont="1" applyFill="1" applyBorder="1" applyAlignment="1">
      <alignment horizontal="center" vertical="center" wrapText="1"/>
    </xf>
    <xf numFmtId="0" fontId="13" fillId="4" borderId="49" xfId="0" applyFont="1" applyFill="1" applyBorder="1" applyAlignment="1" applyProtection="1">
      <alignment horizontal="center" vertical="center" wrapText="1"/>
    </xf>
    <xf numFmtId="14" fontId="46" fillId="2" borderId="63" xfId="0" applyNumberFormat="1" applyFont="1" applyFill="1" applyBorder="1" applyAlignment="1">
      <alignment horizontal="center" vertical="center" wrapText="1"/>
    </xf>
    <xf numFmtId="14" fontId="46" fillId="2" borderId="68"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14" fontId="49" fillId="2" borderId="32" xfId="0" applyNumberFormat="1" applyFont="1" applyFill="1" applyBorder="1" applyAlignment="1">
      <alignment horizontal="center" vertical="center" wrapText="1"/>
    </xf>
    <xf numFmtId="0" fontId="46" fillId="2" borderId="67" xfId="1" applyFont="1" applyFill="1" applyBorder="1" applyAlignment="1">
      <alignment horizontal="left" vertical="center" wrapText="1"/>
    </xf>
    <xf numFmtId="0" fontId="46" fillId="2" borderId="1" xfId="1" applyFont="1" applyFill="1" applyBorder="1" applyAlignment="1">
      <alignment horizontal="center" vertical="center" wrapText="1"/>
    </xf>
    <xf numFmtId="0" fontId="46" fillId="2" borderId="80" xfId="0" applyFont="1" applyFill="1" applyBorder="1" applyAlignment="1">
      <alignment horizontal="center" vertical="center" wrapText="1"/>
    </xf>
    <xf numFmtId="14" fontId="45" fillId="2" borderId="68" xfId="0" applyNumberFormat="1" applyFont="1" applyFill="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7" fillId="2" borderId="2" xfId="0" applyFont="1" applyFill="1" applyBorder="1" applyAlignment="1" applyProtection="1">
      <alignment horizontal="center" vertical="center" wrapText="1"/>
      <protection locked="0"/>
    </xf>
    <xf numFmtId="0" fontId="46" fillId="2" borderId="77" xfId="0"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6" fillId="2" borderId="44" xfId="0" applyFont="1" applyFill="1" applyBorder="1" applyAlignment="1">
      <alignment horizontal="center" vertical="center" wrapText="1"/>
    </xf>
    <xf numFmtId="0" fontId="0" fillId="0" borderId="59" xfId="0" applyBorder="1" applyAlignment="1" applyProtection="1">
      <alignment horizontal="center" vertical="center" wrapText="1"/>
      <protection locked="0"/>
    </xf>
    <xf numFmtId="14" fontId="45" fillId="2" borderId="33" xfId="0" applyNumberFormat="1" applyFont="1" applyFill="1" applyBorder="1" applyAlignment="1">
      <alignment horizontal="center" vertical="center"/>
    </xf>
    <xf numFmtId="0" fontId="45" fillId="2" borderId="78" xfId="0" applyFont="1" applyFill="1" applyBorder="1" applyAlignment="1">
      <alignment horizontal="center" vertical="center" wrapText="1"/>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45" fillId="2" borderId="31" xfId="0" applyFont="1" applyFill="1" applyBorder="1" applyAlignment="1" applyProtection="1">
      <alignment horizontal="center" vertical="center" wrapText="1"/>
      <protection locked="0"/>
    </xf>
    <xf numFmtId="0" fontId="53" fillId="2" borderId="26" xfId="0" applyFont="1" applyFill="1" applyBorder="1" applyAlignment="1">
      <alignment horizontal="left" vertical="center" wrapText="1"/>
    </xf>
    <xf numFmtId="0" fontId="53" fillId="2" borderId="2" xfId="0" applyFont="1" applyFill="1" applyBorder="1" applyAlignment="1">
      <alignment horizontal="center" vertical="center" wrapText="1"/>
    </xf>
    <xf numFmtId="0" fontId="53" fillId="2" borderId="2" xfId="0" applyFont="1" applyFill="1" applyBorder="1" applyAlignment="1" applyProtection="1">
      <alignment horizontal="center" vertical="center" wrapText="1"/>
      <protection locked="0"/>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3" fillId="2" borderId="26" xfId="0" applyFont="1" applyFill="1" applyBorder="1" applyAlignment="1">
      <alignment horizontal="justify" vertical="center" wrapText="1"/>
    </xf>
    <xf numFmtId="14" fontId="53"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0" fontId="45" fillId="2" borderId="78" xfId="0" applyFont="1" applyFill="1" applyBorder="1" applyAlignment="1" applyProtection="1">
      <alignment horizontal="center" vertical="center" wrapText="1"/>
      <protection locked="0"/>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45" fillId="0" borderId="31" xfId="0" applyFont="1" applyBorder="1" applyAlignment="1" applyProtection="1">
      <alignment horizontal="center" vertical="center" wrapText="1"/>
      <protection locked="0"/>
    </xf>
    <xf numFmtId="0" fontId="3" fillId="5" borderId="0" xfId="1" applyFont="1" applyFill="1" applyAlignment="1">
      <alignment horizontal="left" vertical="top"/>
    </xf>
    <xf numFmtId="0" fontId="6" fillId="5" borderId="0" xfId="1" applyFont="1" applyFill="1" applyAlignment="1">
      <alignment vertical="center" wrapText="1"/>
    </xf>
    <xf numFmtId="0" fontId="18" fillId="5" borderId="0" xfId="1" applyFont="1" applyFill="1" applyAlignment="1">
      <alignment horizontal="left" vertical="top"/>
    </xf>
    <xf numFmtId="0" fontId="17" fillId="5" borderId="0" xfId="1" applyFont="1" applyFill="1" applyAlignment="1">
      <alignment horizontal="left" vertical="top"/>
    </xf>
    <xf numFmtId="2" fontId="54" fillId="4" borderId="2" xfId="0" applyNumberFormat="1" applyFont="1" applyFill="1" applyBorder="1" applyAlignment="1">
      <alignment horizontal="center" vertical="center" wrapText="1"/>
    </xf>
    <xf numFmtId="0" fontId="18" fillId="5" borderId="11" xfId="1" applyFont="1" applyFill="1" applyBorder="1" applyAlignment="1">
      <alignment horizontal="right" vertical="top"/>
    </xf>
    <xf numFmtId="0" fontId="0" fillId="0" borderId="0" xfId="0" applyAlignment="1" applyProtection="1">
      <alignment horizontal="center" vertical="center"/>
      <protection locked="0"/>
    </xf>
    <xf numFmtId="0" fontId="0" fillId="0" borderId="0" xfId="0" applyAlignment="1">
      <alignment horizontal="center" vertical="center"/>
    </xf>
    <xf numFmtId="9" fontId="54" fillId="4" borderId="2" xfId="81" applyFont="1" applyFill="1" applyBorder="1" applyAlignment="1">
      <alignment horizontal="center" vertical="center" wrapText="1"/>
    </xf>
    <xf numFmtId="0" fontId="9" fillId="0" borderId="0" xfId="0" applyFont="1" applyProtection="1">
      <protection locked="0"/>
    </xf>
    <xf numFmtId="0" fontId="43" fillId="0" borderId="0" xfId="0" applyFont="1"/>
    <xf numFmtId="0" fontId="19" fillId="2" borderId="11" xfId="2" applyFont="1" applyFill="1" applyBorder="1" applyAlignment="1">
      <alignment horizontal="left" vertical="center"/>
    </xf>
    <xf numFmtId="9" fontId="51" fillId="2" borderId="12" xfId="2" applyNumberFormat="1" applyFont="1" applyFill="1" applyBorder="1" applyAlignment="1">
      <alignment horizontal="center" vertical="center"/>
    </xf>
    <xf numFmtId="0" fontId="3" fillId="5" borderId="0" xfId="1" applyFont="1" applyFill="1" applyAlignment="1">
      <alignment horizontal="left" vertical="center"/>
    </xf>
    <xf numFmtId="9" fontId="3" fillId="5" borderId="0" xfId="1" applyNumberFormat="1" applyFont="1" applyFill="1" applyAlignment="1">
      <alignment horizontal="left" vertical="center"/>
    </xf>
    <xf numFmtId="0" fontId="19" fillId="5" borderId="11" xfId="2" applyFont="1" applyFill="1" applyBorder="1" applyAlignment="1">
      <alignment horizontal="left" vertical="center"/>
    </xf>
    <xf numFmtId="2" fontId="56" fillId="4" borderId="2" xfId="0" applyNumberFormat="1" applyFont="1" applyFill="1" applyBorder="1" applyAlignment="1">
      <alignment horizontal="center" vertical="center" wrapText="1"/>
    </xf>
    <xf numFmtId="9" fontId="57" fillId="2" borderId="12" xfId="2" applyNumberFormat="1" applyFont="1" applyFill="1" applyBorder="1" applyAlignment="1">
      <alignment horizontal="center" vertical="top"/>
    </xf>
    <xf numFmtId="0" fontId="0" fillId="0" borderId="74" xfId="0" applyBorder="1" applyAlignment="1" applyProtection="1">
      <alignment horizontal="center" vertical="center" wrapText="1"/>
      <protection locked="0"/>
    </xf>
    <xf numFmtId="0" fontId="49" fillId="2" borderId="65" xfId="0" applyFont="1" applyFill="1" applyBorder="1" applyAlignment="1">
      <alignment horizontal="left" vertical="center" wrapText="1"/>
    </xf>
    <xf numFmtId="0" fontId="49" fillId="2" borderId="62" xfId="0" applyFont="1" applyFill="1" applyBorder="1" applyAlignment="1">
      <alignment horizontal="left" vertical="center" wrapText="1"/>
    </xf>
    <xf numFmtId="0" fontId="40" fillId="0" borderId="68" xfId="0" applyFont="1" applyBorder="1" applyAlignment="1">
      <alignment horizontal="justify" vertical="center" wrapText="1"/>
    </xf>
    <xf numFmtId="0" fontId="1" fillId="0" borderId="0" xfId="0" applyFont="1" applyBorder="1" applyAlignment="1">
      <alignment horizontal="center" vertical="center"/>
    </xf>
    <xf numFmtId="0" fontId="55" fillId="42" borderId="42" xfId="1" applyFont="1" applyFill="1" applyBorder="1" applyAlignment="1" applyProtection="1">
      <alignment horizontal="center" vertical="center" wrapText="1"/>
    </xf>
    <xf numFmtId="0" fontId="55" fillId="42" borderId="51" xfId="1" applyFont="1" applyFill="1" applyBorder="1" applyAlignment="1" applyProtection="1">
      <alignment horizontal="center" vertical="center" wrapText="1"/>
    </xf>
    <xf numFmtId="0" fontId="15" fillId="42" borderId="28" xfId="1" applyFont="1" applyFill="1" applyBorder="1" applyAlignment="1" applyProtection="1">
      <alignment horizontal="center" vertical="center" wrapText="1"/>
    </xf>
    <xf numFmtId="41" fontId="0" fillId="0" borderId="7" xfId="80" applyFont="1" applyBorder="1" applyAlignment="1" applyProtection="1">
      <alignment horizontal="center" vertical="center"/>
      <protection locked="0"/>
    </xf>
    <xf numFmtId="41" fontId="0" fillId="0" borderId="2" xfId="80" applyFont="1" applyBorder="1" applyAlignment="1" applyProtection="1">
      <alignment horizontal="center" vertical="center"/>
      <protection locked="0"/>
    </xf>
    <xf numFmtId="41" fontId="0" fillId="0" borderId="0" xfId="80" applyFont="1" applyAlignment="1" applyProtection="1">
      <alignment horizontal="center" vertical="center"/>
      <protection locked="0"/>
    </xf>
    <xf numFmtId="9" fontId="0" fillId="0" borderId="0" xfId="81" applyFont="1" applyAlignment="1" applyProtection="1">
      <alignment horizontal="center" vertical="center"/>
      <protection locked="0"/>
    </xf>
    <xf numFmtId="41" fontId="7" fillId="0" borderId="2" xfId="80" applyFont="1" applyBorder="1" applyAlignment="1" applyProtection="1">
      <alignment horizontal="center" vertical="center"/>
      <protection locked="0"/>
    </xf>
    <xf numFmtId="41" fontId="7" fillId="0" borderId="0" xfId="0" applyNumberFormat="1" applyFont="1" applyAlignment="1" applyProtection="1">
      <alignment horizontal="center" vertical="center"/>
      <protection locked="0"/>
    </xf>
    <xf numFmtId="9" fontId="7" fillId="0" borderId="0" xfId="81" applyFont="1" applyAlignment="1" applyProtection="1">
      <alignment horizontal="center" vertical="center"/>
      <protection locked="0"/>
    </xf>
    <xf numFmtId="41" fontId="9" fillId="0" borderId="2" xfId="80" applyFont="1" applyBorder="1" applyAlignment="1" applyProtection="1">
      <alignment horizontal="center" vertical="center" wrapText="1"/>
      <protection locked="0"/>
    </xf>
    <xf numFmtId="41" fontId="9" fillId="0" borderId="2" xfId="80" applyFont="1" applyBorder="1" applyAlignment="1" applyProtection="1">
      <alignment horizontal="center" vertical="center"/>
      <protection locked="0"/>
    </xf>
    <xf numFmtId="41" fontId="9" fillId="5" borderId="0" xfId="80" applyFont="1" applyFill="1" applyBorder="1" applyAlignment="1" applyProtection="1">
      <alignment horizontal="center" vertical="top"/>
      <protection locked="0"/>
    </xf>
    <xf numFmtId="9" fontId="9" fillId="5" borderId="0" xfId="81" applyFont="1" applyFill="1" applyBorder="1" applyAlignment="1" applyProtection="1">
      <alignment horizontal="left" vertical="top"/>
      <protection locked="0"/>
    </xf>
    <xf numFmtId="41" fontId="7" fillId="0" borderId="0" xfId="80" applyFont="1" applyAlignment="1" applyProtection="1">
      <alignment horizontal="center" vertical="center"/>
      <protection locked="0"/>
    </xf>
    <xf numFmtId="41" fontId="43" fillId="0" borderId="2" xfId="80" applyFont="1" applyBorder="1" applyAlignment="1">
      <alignment horizontal="center" vertical="center" wrapText="1"/>
    </xf>
    <xf numFmtId="41" fontId="0" fillId="0" borderId="0" xfId="0" applyNumberFormat="1" applyAlignment="1">
      <alignment horizontal="center" vertical="center"/>
    </xf>
    <xf numFmtId="0" fontId="45" fillId="2" borderId="34" xfId="0" applyFont="1" applyFill="1" applyBorder="1" applyAlignment="1">
      <alignment horizontal="justify" vertical="center" wrapText="1"/>
    </xf>
    <xf numFmtId="0" fontId="7" fillId="0" borderId="7" xfId="0" applyFont="1" applyBorder="1" applyAlignment="1" applyProtection="1">
      <alignment horizontal="center" vertical="center"/>
      <protection locked="0"/>
    </xf>
    <xf numFmtId="14" fontId="7" fillId="0" borderId="7" xfId="0" applyNumberFormat="1" applyFont="1" applyBorder="1" applyAlignment="1" applyProtection="1">
      <alignment horizontal="center" vertical="center"/>
      <protection locked="0"/>
    </xf>
    <xf numFmtId="14" fontId="46" fillId="2" borderId="77" xfId="0" applyNumberFormat="1" applyFont="1" applyFill="1" applyBorder="1" applyAlignment="1">
      <alignment horizontal="center" vertical="center" wrapText="1"/>
    </xf>
    <xf numFmtId="14" fontId="46" fillId="2" borderId="6" xfId="0" applyNumberFormat="1" applyFont="1" applyFill="1" applyBorder="1" applyAlignment="1">
      <alignment horizontal="center" vertical="center" wrapText="1"/>
    </xf>
    <xf numFmtId="14" fontId="46" fillId="2" borderId="80" xfId="0" applyNumberFormat="1" applyFont="1" applyFill="1" applyBorder="1" applyAlignment="1">
      <alignment horizontal="center" vertical="center" wrapText="1"/>
    </xf>
    <xf numFmtId="0" fontId="40" fillId="0" borderId="77" xfId="0" applyFont="1" applyBorder="1" applyAlignment="1">
      <alignment horizontal="justify" vertical="center" wrapText="1"/>
    </xf>
    <xf numFmtId="14" fontId="53" fillId="2" borderId="6" xfId="0" applyNumberFormat="1" applyFont="1" applyFill="1" applyBorder="1" applyAlignment="1">
      <alignment horizontal="center" vertical="center" wrapText="1"/>
    </xf>
    <xf numFmtId="14" fontId="46" fillId="2" borderId="6" xfId="1" applyNumberFormat="1" applyFont="1" applyFill="1" applyBorder="1" applyAlignment="1">
      <alignment horizontal="center" vertical="center" wrapText="1"/>
    </xf>
    <xf numFmtId="14" fontId="45" fillId="2" borderId="80" xfId="0" applyNumberFormat="1" applyFont="1" applyFill="1" applyBorder="1" applyAlignment="1" applyProtection="1">
      <alignment horizontal="center" vertical="center"/>
      <protection locked="0"/>
    </xf>
    <xf numFmtId="9" fontId="51" fillId="2" borderId="26" xfId="0" applyNumberFormat="1" applyFont="1" applyFill="1" applyBorder="1" applyAlignment="1">
      <alignment horizontal="center" vertical="center" wrapText="1"/>
    </xf>
    <xf numFmtId="0" fontId="40" fillId="0" borderId="6" xfId="0" applyFont="1" applyBorder="1" applyAlignment="1">
      <alignment horizontal="justify" vertical="center" wrapText="1"/>
    </xf>
    <xf numFmtId="0" fontId="58" fillId="0" borderId="0" xfId="0" applyFont="1" applyProtection="1">
      <protection locked="0"/>
    </xf>
    <xf numFmtId="14" fontId="46" fillId="2" borderId="79" xfId="0" applyNumberFormat="1" applyFont="1" applyFill="1" applyBorder="1" applyAlignment="1">
      <alignment horizontal="center" vertical="center" wrapText="1"/>
    </xf>
    <xf numFmtId="14" fontId="46" fillId="2" borderId="78" xfId="1" applyNumberFormat="1" applyFont="1" applyFill="1" applyBorder="1" applyAlignment="1">
      <alignment horizontal="center" vertical="center" wrapText="1"/>
    </xf>
    <xf numFmtId="0" fontId="40" fillId="0" borderId="77" xfId="0" applyFont="1" applyBorder="1" applyAlignment="1">
      <alignment horizontal="justify" vertical="center"/>
    </xf>
    <xf numFmtId="0" fontId="40" fillId="0" borderId="6" xfId="0" applyFont="1" applyBorder="1" applyAlignment="1">
      <alignment horizontal="justify" vertical="center"/>
    </xf>
    <xf numFmtId="14" fontId="46" fillId="0" borderId="77" xfId="0" applyNumberFormat="1" applyFont="1" applyBorder="1" applyAlignment="1">
      <alignment horizontal="center" vertical="center" wrapText="1"/>
    </xf>
    <xf numFmtId="14" fontId="45" fillId="2" borderId="78" xfId="0" applyNumberFormat="1" applyFont="1" applyFill="1" applyBorder="1" applyAlignment="1">
      <alignment horizontal="center" vertical="center" wrapText="1"/>
    </xf>
    <xf numFmtId="0" fontId="40" fillId="0" borderId="80" xfId="0" applyFont="1" applyBorder="1" applyAlignment="1">
      <alignment horizontal="justify" vertical="center"/>
    </xf>
    <xf numFmtId="14" fontId="45" fillId="2" borderId="77" xfId="0" applyNumberFormat="1" applyFont="1" applyFill="1" applyBorder="1" applyAlignment="1">
      <alignment horizontal="center" vertical="center" wrapText="1"/>
    </xf>
    <xf numFmtId="0" fontId="40" fillId="0" borderId="80" xfId="0" applyFont="1" applyBorder="1" applyAlignment="1">
      <alignment horizontal="justify" vertical="center" wrapText="1"/>
    </xf>
    <xf numFmtId="14" fontId="45" fillId="2" borderId="6" xfId="0" applyNumberFormat="1" applyFont="1" applyFill="1" applyBorder="1" applyAlignment="1">
      <alignment horizontal="center" vertical="center" wrapText="1"/>
    </xf>
    <xf numFmtId="14" fontId="45" fillId="2" borderId="78" xfId="0" applyNumberFormat="1" applyFont="1" applyFill="1" applyBorder="1" applyAlignment="1">
      <alignment horizontal="center" vertical="center"/>
    </xf>
    <xf numFmtId="9" fontId="40" fillId="0" borderId="26" xfId="0" applyNumberFormat="1" applyFont="1" applyBorder="1" applyAlignment="1">
      <alignment horizontal="center" vertical="center" wrapText="1"/>
    </xf>
    <xf numFmtId="0" fontId="0" fillId="0" borderId="34" xfId="0" applyBorder="1"/>
    <xf numFmtId="0" fontId="0" fillId="0" borderId="35" xfId="0" applyBorder="1"/>
    <xf numFmtId="0" fontId="0" fillId="0" borderId="36" xfId="0" applyBorder="1"/>
    <xf numFmtId="169" fontId="40" fillId="0" borderId="31" xfId="0" applyNumberFormat="1" applyFont="1" applyBorder="1" applyAlignment="1">
      <alignment horizontal="justify" vertical="center" wrapText="1"/>
    </xf>
    <xf numFmtId="41" fontId="43" fillId="0" borderId="7" xfId="80" applyFont="1" applyBorder="1" applyAlignment="1">
      <alignment horizontal="center" vertical="center" wrapText="1"/>
    </xf>
    <xf numFmtId="0" fontId="55" fillId="42" borderId="46" xfId="1" applyFont="1" applyFill="1" applyBorder="1" applyAlignment="1" applyProtection="1">
      <alignment horizontal="center" vertical="center" wrapText="1"/>
    </xf>
    <xf numFmtId="0" fontId="7" fillId="2" borderId="46" xfId="0" applyFont="1" applyFill="1" applyBorder="1" applyAlignment="1" applyProtection="1">
      <alignment horizontal="center" vertical="center" wrapText="1"/>
    </xf>
    <xf numFmtId="0" fontId="7" fillId="2" borderId="51" xfId="0" applyFont="1" applyFill="1" applyBorder="1" applyAlignment="1" applyProtection="1">
      <alignment horizontal="center" vertical="center" wrapText="1"/>
    </xf>
    <xf numFmtId="9" fontId="45" fillId="0" borderId="30" xfId="0" applyNumberFormat="1" applyFont="1" applyBorder="1" applyAlignment="1" applyProtection="1">
      <alignment horizontal="center" vertical="center"/>
      <protection locked="0"/>
    </xf>
    <xf numFmtId="9" fontId="63" fillId="0" borderId="62" xfId="0" applyNumberFormat="1" applyFont="1" applyBorder="1" applyAlignment="1">
      <alignment horizontal="center" vertical="center" wrapText="1"/>
    </xf>
    <xf numFmtId="9" fontId="51" fillId="45" borderId="30" xfId="0" applyNumberFormat="1" applyFont="1" applyFill="1" applyBorder="1" applyAlignment="1">
      <alignment horizontal="center" vertical="center" wrapText="1"/>
    </xf>
    <xf numFmtId="9" fontId="40" fillId="2" borderId="37" xfId="0" applyNumberFormat="1" applyFont="1" applyFill="1" applyBorder="1" applyAlignment="1" applyProtection="1">
      <alignment horizontal="center" vertical="center"/>
      <protection locked="0"/>
    </xf>
    <xf numFmtId="9" fontId="51" fillId="45" borderId="26" xfId="0" applyNumberFormat="1" applyFont="1" applyFill="1" applyBorder="1" applyAlignment="1">
      <alignment horizontal="center" vertical="center" wrapText="1"/>
    </xf>
    <xf numFmtId="9" fontId="64" fillId="45" borderId="26" xfId="0" applyNumberFormat="1" applyFont="1" applyFill="1" applyBorder="1" applyAlignment="1">
      <alignment horizontal="center" vertical="center" wrapText="1"/>
    </xf>
    <xf numFmtId="9" fontId="64" fillId="45" borderId="34" xfId="0" applyNumberFormat="1" applyFont="1" applyFill="1" applyBorder="1" applyAlignment="1">
      <alignment horizontal="center" vertical="center" wrapText="1"/>
    </xf>
    <xf numFmtId="0" fontId="46" fillId="2" borderId="31" xfId="0" applyFont="1" applyFill="1" applyBorder="1" applyAlignment="1">
      <alignment horizontal="left" vertical="center" wrapText="1"/>
    </xf>
    <xf numFmtId="0" fontId="65" fillId="0" borderId="5" xfId="0" applyFont="1" applyBorder="1" applyAlignment="1">
      <alignment horizontal="left" vertical="center" wrapText="1"/>
    </xf>
    <xf numFmtId="9" fontId="65" fillId="0" borderId="34" xfId="0" applyNumberFormat="1" applyFont="1" applyBorder="1" applyAlignment="1">
      <alignment horizontal="center" vertical="center"/>
    </xf>
    <xf numFmtId="9" fontId="65" fillId="2" borderId="10" xfId="0" applyNumberFormat="1" applyFont="1" applyFill="1" applyBorder="1" applyAlignment="1">
      <alignment horizontal="center" vertical="center"/>
    </xf>
    <xf numFmtId="9" fontId="65" fillId="2" borderId="65" xfId="0" applyNumberFormat="1" applyFont="1" applyFill="1" applyBorder="1" applyAlignment="1">
      <alignment horizontal="center" vertical="center" wrapText="1"/>
    </xf>
    <xf numFmtId="9" fontId="65" fillId="2" borderId="65" xfId="0" applyNumberFormat="1" applyFont="1" applyFill="1" applyBorder="1" applyAlignment="1">
      <alignment horizontal="center" vertical="center"/>
    </xf>
    <xf numFmtId="9" fontId="65" fillId="2" borderId="7" xfId="0" applyNumberFormat="1" applyFont="1" applyFill="1" applyBorder="1" applyAlignment="1">
      <alignment horizontal="center" vertical="center"/>
    </xf>
    <xf numFmtId="9" fontId="65" fillId="46" borderId="7" xfId="0" applyNumberFormat="1" applyFont="1" applyFill="1" applyBorder="1" applyAlignment="1">
      <alignment horizontal="center" vertical="center"/>
    </xf>
    <xf numFmtId="9" fontId="65" fillId="2" borderId="60" xfId="0" applyNumberFormat="1" applyFont="1" applyFill="1" applyBorder="1" applyAlignment="1">
      <alignment horizontal="center" vertical="center"/>
    </xf>
    <xf numFmtId="9" fontId="65" fillId="2" borderId="30" xfId="0" applyNumberFormat="1" applyFont="1" applyFill="1" applyBorder="1" applyAlignment="1">
      <alignment horizontal="center" vertical="center" wrapText="1"/>
    </xf>
    <xf numFmtId="9" fontId="65" fillId="0" borderId="7" xfId="0" applyNumberFormat="1" applyFont="1" applyFill="1" applyBorder="1" applyAlignment="1">
      <alignment horizontal="center" vertical="center"/>
    </xf>
    <xf numFmtId="9" fontId="3" fillId="46" borderId="7" xfId="0" applyNumberFormat="1" applyFont="1" applyFill="1" applyBorder="1" applyAlignment="1">
      <alignment horizontal="center" vertical="center" wrapText="1"/>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2" borderId="0" xfId="0" applyFont="1" applyFill="1" applyAlignment="1" applyProtection="1">
      <alignment horizontal="center"/>
      <protection locked="0"/>
    </xf>
    <xf numFmtId="0" fontId="8" fillId="2" borderId="0" xfId="0" applyFont="1" applyFill="1" applyAlignment="1" applyProtection="1">
      <alignment horizontal="center" vertical="center"/>
      <protection locked="0"/>
    </xf>
    <xf numFmtId="0" fontId="8" fillId="2" borderId="0" xfId="0" applyFont="1" applyFill="1" applyAlignment="1" applyProtection="1">
      <alignment vertical="center"/>
      <protection locked="0"/>
    </xf>
    <xf numFmtId="0" fontId="11" fillId="5" borderId="0" xfId="1" applyFont="1" applyFill="1" applyAlignment="1" applyProtection="1">
      <alignment horizontal="left" vertical="top"/>
      <protection locked="0"/>
    </xf>
    <xf numFmtId="0" fontId="44" fillId="2" borderId="43" xfId="0" applyFont="1" applyFill="1" applyBorder="1" applyAlignment="1">
      <alignment horizontal="center" vertical="center"/>
    </xf>
    <xf numFmtId="0" fontId="44" fillId="2" borderId="44" xfId="0" applyFont="1" applyFill="1" applyBorder="1" applyAlignment="1">
      <alignment horizontal="center" vertical="center"/>
    </xf>
    <xf numFmtId="0" fontId="44" fillId="2" borderId="44" xfId="0" applyFont="1" applyFill="1" applyBorder="1" applyAlignment="1">
      <alignment horizontal="center" vertical="center" wrapText="1"/>
    </xf>
    <xf numFmtId="0" fontId="44" fillId="2" borderId="45" xfId="0" applyFont="1" applyFill="1" applyBorder="1" applyAlignment="1">
      <alignment horizontal="center" vertical="center" wrapText="1"/>
    </xf>
    <xf numFmtId="0" fontId="45" fillId="2" borderId="31" xfId="0" applyFont="1" applyFill="1" applyBorder="1" applyAlignment="1" applyProtection="1">
      <alignment horizontal="justify" vertical="center" wrapText="1"/>
      <protection locked="0"/>
    </xf>
    <xf numFmtId="0" fontId="46" fillId="2" borderId="2" xfId="0" applyFont="1" applyFill="1" applyBorder="1" applyAlignment="1">
      <alignment horizontal="justify" vertical="center" wrapText="1"/>
    </xf>
    <xf numFmtId="0" fontId="45" fillId="2" borderId="2" xfId="0" applyFont="1" applyFill="1" applyBorder="1" applyAlignment="1" applyProtection="1">
      <alignment horizontal="justify" vertical="center" wrapText="1"/>
      <protection locked="0"/>
    </xf>
    <xf numFmtId="9" fontId="45" fillId="2" borderId="2" xfId="0" applyNumberFormat="1" applyFont="1" applyFill="1" applyBorder="1" applyAlignment="1" applyProtection="1">
      <alignment horizontal="center" vertical="center" wrapText="1"/>
      <protection locked="0"/>
    </xf>
    <xf numFmtId="0" fontId="46" fillId="2" borderId="31" xfId="0" applyFont="1" applyFill="1" applyBorder="1" applyAlignment="1" applyProtection="1">
      <alignment horizontal="justify" vertical="center" wrapText="1"/>
      <protection locked="0"/>
    </xf>
    <xf numFmtId="0" fontId="45" fillId="0" borderId="2" xfId="0" applyFont="1" applyBorder="1" applyAlignment="1" applyProtection="1">
      <alignment horizontal="justify" vertical="center" wrapText="1"/>
      <protection locked="0"/>
    </xf>
    <xf numFmtId="0" fontId="46" fillId="2" borderId="2" xfId="0" applyFont="1" applyFill="1" applyBorder="1" applyAlignment="1" applyProtection="1">
      <alignment horizontal="justify" vertical="center" wrapText="1"/>
      <protection locked="0"/>
    </xf>
    <xf numFmtId="0" fontId="46" fillId="2" borderId="31" xfId="0" applyFont="1" applyFill="1" applyBorder="1" applyAlignment="1">
      <alignment horizontal="justify" vertical="center" wrapText="1"/>
    </xf>
    <xf numFmtId="9" fontId="45" fillId="0" borderId="31" xfId="81" applyFont="1" applyFill="1" applyBorder="1" applyAlignment="1" applyProtection="1">
      <alignment horizontal="center" vertical="center"/>
      <protection locked="0"/>
    </xf>
    <xf numFmtId="0" fontId="7" fillId="2" borderId="0" xfId="0" applyFont="1" applyFill="1"/>
    <xf numFmtId="0" fontId="7" fillId="2" borderId="0" xfId="0" applyFont="1" applyFill="1" applyAlignment="1">
      <alignment wrapText="1"/>
    </xf>
    <xf numFmtId="0" fontId="7" fillId="0" borderId="0" xfId="0" applyFont="1"/>
    <xf numFmtId="0" fontId="7" fillId="0" borderId="0" xfId="0" applyFont="1" applyAlignment="1">
      <alignment wrapText="1"/>
    </xf>
    <xf numFmtId="9" fontId="66" fillId="0" borderId="44" xfId="0" applyNumberFormat="1" applyFont="1" applyBorder="1" applyAlignment="1">
      <alignment horizontal="center" vertical="center" wrapText="1"/>
    </xf>
    <xf numFmtId="0" fontId="66" fillId="2" borderId="45" xfId="0" applyFont="1" applyFill="1" applyBorder="1" applyAlignment="1">
      <alignment horizontal="justify" vertical="center" wrapText="1"/>
    </xf>
    <xf numFmtId="9" fontId="40" fillId="0" borderId="2" xfId="0" applyNumberFormat="1" applyFont="1" applyFill="1" applyBorder="1" applyAlignment="1">
      <alignment horizontal="center" vertical="center"/>
    </xf>
    <xf numFmtId="0" fontId="40" fillId="0" borderId="32" xfId="0" applyFont="1" applyFill="1" applyBorder="1" applyAlignment="1">
      <alignment horizontal="justify" vertical="center" wrapText="1"/>
    </xf>
    <xf numFmtId="9" fontId="40" fillId="0" borderId="35" xfId="0" applyNumberFormat="1" applyFont="1" applyFill="1" applyBorder="1" applyAlignment="1">
      <alignment horizontal="center" vertical="center"/>
    </xf>
    <xf numFmtId="9" fontId="40" fillId="0" borderId="41" xfId="0" applyNumberFormat="1" applyFont="1" applyFill="1" applyBorder="1" applyAlignment="1">
      <alignment horizontal="center" vertical="center"/>
    </xf>
    <xf numFmtId="9" fontId="44" fillId="0" borderId="31" xfId="0" applyNumberFormat="1" applyFont="1" applyFill="1" applyBorder="1" applyAlignment="1" applyProtection="1">
      <alignment horizontal="center" vertical="center" wrapText="1"/>
      <protection locked="0"/>
    </xf>
    <xf numFmtId="9" fontId="45" fillId="0" borderId="2" xfId="0" applyNumberFormat="1" applyFont="1" applyFill="1" applyBorder="1" applyAlignment="1" applyProtection="1">
      <alignment horizontal="center" vertical="center" wrapText="1"/>
      <protection locked="0"/>
    </xf>
    <xf numFmtId="9" fontId="45" fillId="0" borderId="31" xfId="0" applyNumberFormat="1" applyFont="1" applyFill="1" applyBorder="1" applyAlignment="1" applyProtection="1">
      <alignment horizontal="center" vertical="center" wrapText="1"/>
      <protection locked="0"/>
    </xf>
    <xf numFmtId="9" fontId="45" fillId="0" borderId="2" xfId="0" applyNumberFormat="1" applyFont="1" applyFill="1" applyBorder="1" applyAlignment="1" applyProtection="1">
      <alignment horizontal="center" vertical="center"/>
      <protection locked="0"/>
    </xf>
    <xf numFmtId="9" fontId="45" fillId="0" borderId="31" xfId="0" applyNumberFormat="1" applyFont="1" applyFill="1" applyBorder="1" applyAlignment="1" applyProtection="1">
      <alignment horizontal="center" vertical="center"/>
      <protection locked="0"/>
    </xf>
    <xf numFmtId="0" fontId="7" fillId="2" borderId="0" xfId="0" applyFont="1" applyFill="1" applyAlignment="1">
      <alignment horizontal="center"/>
    </xf>
    <xf numFmtId="0" fontId="8" fillId="2" borderId="0" xfId="0" applyFont="1" applyFill="1" applyAlignment="1">
      <alignment horizontal="center" vertical="center" wrapText="1"/>
    </xf>
    <xf numFmtId="0" fontId="8" fillId="2" borderId="43" xfId="0" applyFont="1" applyFill="1" applyBorder="1" applyAlignment="1">
      <alignment horizontal="center" vertical="center"/>
    </xf>
    <xf numFmtId="0" fontId="8" fillId="2" borderId="41" xfId="0" applyFont="1" applyFill="1" applyBorder="1" applyAlignment="1">
      <alignment horizontal="center" vertical="center"/>
    </xf>
    <xf numFmtId="0" fontId="8" fillId="2" borderId="41" xfId="0" applyFont="1" applyFill="1" applyBorder="1" applyAlignment="1">
      <alignment horizontal="center" vertical="center" wrapText="1"/>
    </xf>
    <xf numFmtId="0" fontId="8" fillId="2" borderId="61" xfId="0" applyFont="1" applyFill="1" applyBorder="1" applyAlignment="1">
      <alignment horizontal="center" vertical="center"/>
    </xf>
    <xf numFmtId="0" fontId="8" fillId="2" borderId="42" xfId="0" applyFont="1" applyFill="1" applyBorder="1" applyAlignment="1">
      <alignment horizontal="center" vertical="center" wrapText="1"/>
    </xf>
    <xf numFmtId="0" fontId="44" fillId="2" borderId="52" xfId="0" applyFont="1" applyFill="1" applyBorder="1" applyAlignment="1">
      <alignment horizontal="center" vertical="center" wrapText="1"/>
    </xf>
    <xf numFmtId="0" fontId="44" fillId="2" borderId="8" xfId="0" applyFont="1" applyFill="1" applyBorder="1" applyAlignment="1">
      <alignment horizontal="center" vertical="center" wrapText="1"/>
    </xf>
    <xf numFmtId="9" fontId="62" fillId="0" borderId="26" xfId="0" applyNumberFormat="1" applyFont="1" applyBorder="1" applyAlignment="1">
      <alignment horizontal="center" vertical="center" wrapText="1"/>
    </xf>
    <xf numFmtId="9" fontId="7" fillId="0" borderId="26" xfId="0" applyNumberFormat="1" applyFont="1" applyBorder="1" applyAlignment="1" applyProtection="1">
      <alignment horizontal="center" vertical="center"/>
      <protection locked="0"/>
    </xf>
    <xf numFmtId="9" fontId="46" fillId="0" borderId="37" xfId="0" applyNumberFormat="1" applyFont="1" applyBorder="1" applyAlignment="1">
      <alignment horizontal="center" vertical="center" wrapText="1"/>
    </xf>
    <xf numFmtId="9" fontId="7" fillId="0" borderId="37" xfId="0" applyNumberFormat="1" applyFont="1" applyBorder="1" applyAlignment="1" applyProtection="1">
      <alignment horizontal="center" vertical="center"/>
      <protection locked="0"/>
    </xf>
    <xf numFmtId="0" fontId="40" fillId="0" borderId="32" xfId="0" applyFont="1" applyBorder="1" applyAlignment="1">
      <alignment horizontal="center" vertical="center" wrapText="1"/>
    </xf>
    <xf numFmtId="9" fontId="7" fillId="0" borderId="26" xfId="0" applyNumberFormat="1" applyFont="1" applyBorder="1" applyAlignment="1" applyProtection="1">
      <alignment horizontal="center" vertical="center" wrapText="1"/>
      <protection locked="0"/>
    </xf>
    <xf numFmtId="9" fontId="7" fillId="0" borderId="83" xfId="0" applyNumberFormat="1" applyFont="1" applyBorder="1" applyAlignment="1" applyProtection="1">
      <alignment horizontal="center" vertical="center" wrapText="1"/>
      <protection locked="0"/>
    </xf>
    <xf numFmtId="0" fontId="8" fillId="2" borderId="34"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11" fillId="2" borderId="0" xfId="1" applyFont="1" applyFill="1" applyAlignment="1" applyProtection="1">
      <alignment horizontal="justify" vertical="top"/>
      <protection locked="0"/>
    </xf>
    <xf numFmtId="0" fontId="11" fillId="5" borderId="0" xfId="1" applyFont="1" applyFill="1" applyAlignment="1" applyProtection="1">
      <alignment horizontal="center" vertical="top"/>
      <protection locked="0"/>
    </xf>
    <xf numFmtId="0" fontId="11" fillId="5" borderId="0" xfId="1" applyFont="1" applyFill="1" applyAlignment="1" applyProtection="1">
      <alignment horizontal="center" vertical="center"/>
      <protection locked="0"/>
    </xf>
    <xf numFmtId="0" fontId="11" fillId="5" borderId="0" xfId="1" applyFont="1" applyFill="1" applyAlignment="1" applyProtection="1">
      <alignment horizontal="justify" vertical="top"/>
      <protection locked="0"/>
    </xf>
    <xf numFmtId="0" fontId="59" fillId="5" borderId="0" xfId="1" applyFont="1" applyFill="1" applyAlignment="1" applyProtection="1">
      <alignment horizontal="center" vertical="top"/>
      <protection locked="0"/>
    </xf>
    <xf numFmtId="0" fontId="9" fillId="5" borderId="0" xfId="1" applyFont="1" applyFill="1" applyAlignment="1" applyProtection="1">
      <alignment horizontal="left" vertical="top"/>
      <protection locked="0"/>
    </xf>
    <xf numFmtId="0" fontId="8" fillId="2" borderId="0" xfId="0" applyFont="1" applyFill="1" applyAlignment="1">
      <alignment vertical="center"/>
    </xf>
    <xf numFmtId="0" fontId="44" fillId="2" borderId="40" xfId="0" applyFont="1" applyFill="1" applyBorder="1" applyAlignment="1">
      <alignment horizontal="center" vertical="center"/>
    </xf>
    <xf numFmtId="0" fontId="44" fillId="0" borderId="41" xfId="0" applyFont="1" applyBorder="1" applyAlignment="1">
      <alignment horizontal="center" vertical="center"/>
    </xf>
    <xf numFmtId="0" fontId="44" fillId="0" borderId="41" xfId="0" applyFont="1" applyBorder="1" applyAlignment="1">
      <alignment horizontal="center" vertical="center" wrapText="1"/>
    </xf>
    <xf numFmtId="0" fontId="44" fillId="0" borderId="61" xfId="0" applyFont="1" applyBorder="1" applyAlignment="1">
      <alignment horizontal="center" vertical="center" wrapText="1"/>
    </xf>
    <xf numFmtId="0" fontId="44" fillId="0" borderId="42" xfId="0" applyFont="1" applyBorder="1" applyAlignment="1">
      <alignment horizontal="center" vertical="center"/>
    </xf>
    <xf numFmtId="0" fontId="44" fillId="0" borderId="40" xfId="0" applyFont="1" applyBorder="1" applyAlignment="1">
      <alignment horizontal="center" vertical="center"/>
    </xf>
    <xf numFmtId="0" fontId="44" fillId="2" borderId="41" xfId="0" applyFont="1" applyFill="1" applyBorder="1" applyAlignment="1">
      <alignment horizontal="center" vertical="center" wrapText="1"/>
    </xf>
    <xf numFmtId="0" fontId="8" fillId="2" borderId="40" xfId="0" applyFont="1" applyFill="1" applyBorder="1" applyAlignment="1">
      <alignment horizontal="center" vertical="center" wrapText="1"/>
    </xf>
    <xf numFmtId="9" fontId="61" fillId="0" borderId="30" xfId="0" applyNumberFormat="1" applyFont="1" applyBorder="1" applyAlignment="1">
      <alignment horizontal="center" vertical="center" wrapText="1"/>
    </xf>
    <xf numFmtId="9" fontId="62" fillId="2" borderId="26" xfId="0" applyNumberFormat="1" applyFont="1" applyFill="1" applyBorder="1" applyAlignment="1" applyProtection="1">
      <alignment horizontal="center" vertical="center" wrapText="1"/>
      <protection locked="0"/>
    </xf>
    <xf numFmtId="0" fontId="40" fillId="0" borderId="63" xfId="0" applyFont="1" applyBorder="1" applyAlignment="1">
      <alignment horizontal="center" vertical="center" wrapText="1"/>
    </xf>
    <xf numFmtId="0" fontId="44" fillId="0" borderId="61" xfId="0" applyFont="1" applyBorder="1" applyAlignment="1">
      <alignment horizontal="center" vertical="center"/>
    </xf>
    <xf numFmtId="0" fontId="8" fillId="2" borderId="61" xfId="0" applyFont="1" applyFill="1" applyBorder="1" applyAlignment="1">
      <alignment horizontal="center" vertical="center" wrapText="1"/>
    </xf>
    <xf numFmtId="0" fontId="8" fillId="2" borderId="43" xfId="0" applyFont="1" applyFill="1" applyBorder="1" applyAlignment="1">
      <alignment horizontal="center" vertical="center" wrapText="1"/>
    </xf>
    <xf numFmtId="0" fontId="8" fillId="2" borderId="44" xfId="0" applyFont="1" applyFill="1" applyBorder="1" applyAlignment="1">
      <alignment horizontal="center" vertical="center" wrapText="1"/>
    </xf>
    <xf numFmtId="0" fontId="8" fillId="2" borderId="45" xfId="0" applyFont="1" applyFill="1" applyBorder="1" applyAlignment="1">
      <alignment horizontal="center" vertical="center" wrapText="1"/>
    </xf>
    <xf numFmtId="0" fontId="40" fillId="2" borderId="32" xfId="0" applyFont="1" applyFill="1" applyBorder="1" applyAlignment="1">
      <alignment horizontal="center" vertical="center" wrapText="1"/>
    </xf>
    <xf numFmtId="169" fontId="40" fillId="0" borderId="65" xfId="0" applyNumberFormat="1" applyFont="1" applyBorder="1" applyAlignment="1">
      <alignment horizontal="center" vertical="center" wrapText="1"/>
    </xf>
    <xf numFmtId="0" fontId="8" fillId="2" borderId="30" xfId="0" applyFont="1" applyFill="1" applyBorder="1" applyAlignment="1">
      <alignment horizontal="center" vertical="center" wrapText="1"/>
    </xf>
    <xf numFmtId="0" fontId="8" fillId="2" borderId="31" xfId="0" applyFont="1" applyFill="1" applyBorder="1" applyAlignment="1">
      <alignment horizontal="center" vertical="center" wrapText="1"/>
    </xf>
    <xf numFmtId="0" fontId="8" fillId="2" borderId="32" xfId="0" applyFont="1" applyFill="1" applyBorder="1" applyAlignment="1">
      <alignment horizontal="center" vertical="center" wrapText="1"/>
    </xf>
    <xf numFmtId="41" fontId="21" fillId="0" borderId="2" xfId="80" applyFont="1" applyBorder="1" applyAlignment="1">
      <alignment horizontal="center" vertical="center"/>
    </xf>
    <xf numFmtId="0" fontId="8" fillId="2" borderId="26"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3" xfId="0" applyFont="1" applyFill="1" applyBorder="1" applyAlignment="1">
      <alignment horizontal="center" vertical="center" wrapText="1"/>
    </xf>
    <xf numFmtId="9" fontId="21" fillId="0" borderId="0" xfId="81" applyFont="1" applyAlignment="1">
      <alignment horizontal="center" vertical="center"/>
    </xf>
    <xf numFmtId="9" fontId="0" fillId="0" borderId="2" xfId="0" applyNumberFormat="1" applyBorder="1" applyAlignment="1">
      <alignment horizontal="center"/>
    </xf>
    <xf numFmtId="9" fontId="0" fillId="0" borderId="2" xfId="81" applyFont="1" applyBorder="1" applyAlignment="1">
      <alignment horizontal="center"/>
    </xf>
    <xf numFmtId="10" fontId="0" fillId="0" borderId="2" xfId="0" applyNumberFormat="1" applyBorder="1" applyAlignment="1">
      <alignment horizontal="center"/>
    </xf>
    <xf numFmtId="0" fontId="32" fillId="47" borderId="2" xfId="0" applyFont="1" applyFill="1" applyBorder="1" applyAlignment="1">
      <alignment horizontal="center" vertical="center"/>
    </xf>
    <xf numFmtId="0" fontId="32" fillId="47" borderId="2" xfId="0" applyFont="1" applyFill="1" applyBorder="1" applyAlignment="1">
      <alignment horizontal="center" vertical="center" wrapText="1"/>
    </xf>
    <xf numFmtId="9" fontId="59" fillId="2" borderId="0" xfId="80" applyNumberFormat="1" applyFont="1" applyFill="1" applyProtection="1">
      <protection locked="0"/>
    </xf>
    <xf numFmtId="0" fontId="35" fillId="0" borderId="0" xfId="0" applyFont="1" applyProtection="1">
      <protection locked="0"/>
    </xf>
    <xf numFmtId="41" fontId="59" fillId="2" borderId="0" xfId="80" applyFont="1" applyFill="1" applyProtection="1">
      <protection locked="0"/>
    </xf>
    <xf numFmtId="9" fontId="59" fillId="2" borderId="0" xfId="0" applyNumberFormat="1" applyFont="1" applyFill="1" applyProtection="1">
      <protection locked="0"/>
    </xf>
    <xf numFmtId="9" fontId="58" fillId="0" borderId="0" xfId="0" applyNumberFormat="1" applyFont="1" applyBorder="1" applyAlignment="1" applyProtection="1">
      <alignment horizontal="left" vertical="center"/>
      <protection locked="0"/>
    </xf>
    <xf numFmtId="0" fontId="58" fillId="0" borderId="0" xfId="0" applyFont="1" applyBorder="1" applyAlignment="1" applyProtection="1">
      <alignment horizontal="left" vertical="center"/>
      <protection locked="0"/>
    </xf>
    <xf numFmtId="0" fontId="58" fillId="0" borderId="0" xfId="0" applyFont="1" applyAlignment="1" applyProtection="1">
      <alignment horizontal="left" vertical="center"/>
      <protection locked="0"/>
    </xf>
    <xf numFmtId="9" fontId="35" fillId="0" borderId="0" xfId="81" applyFont="1" applyBorder="1" applyAlignment="1" applyProtection="1">
      <alignment horizontal="left" vertical="center"/>
      <protection locked="0"/>
    </xf>
    <xf numFmtId="0" fontId="35" fillId="0" borderId="0" xfId="0" applyFont="1" applyAlignment="1" applyProtection="1">
      <alignment horizontal="left" vertical="center"/>
      <protection locked="0"/>
    </xf>
    <xf numFmtId="0" fontId="35" fillId="0" borderId="0" xfId="0" applyFont="1" applyBorder="1" applyAlignment="1" applyProtection="1">
      <alignment horizontal="left" vertical="center"/>
      <protection locked="0"/>
    </xf>
    <xf numFmtId="0" fontId="0" fillId="8" borderId="2" xfId="0" applyFill="1" applyBorder="1" applyAlignment="1">
      <alignment horizontal="center"/>
    </xf>
    <xf numFmtId="0" fontId="0" fillId="9" borderId="2" xfId="0" applyFill="1" applyBorder="1" applyAlignment="1">
      <alignment horizontal="center"/>
    </xf>
    <xf numFmtId="0" fontId="40" fillId="0" borderId="33" xfId="0" applyFont="1" applyBorder="1" applyAlignment="1">
      <alignment horizontal="center" vertical="center" wrapText="1"/>
    </xf>
    <xf numFmtId="9" fontId="59" fillId="0" borderId="0" xfId="0" applyNumberFormat="1" applyFont="1" applyAlignment="1" applyProtection="1">
      <alignment horizontal="center" wrapText="1"/>
      <protection locked="0"/>
    </xf>
    <xf numFmtId="0" fontId="59" fillId="0" borderId="0" xfId="0" applyFont="1" applyProtection="1">
      <protection locked="0"/>
    </xf>
    <xf numFmtId="0" fontId="59" fillId="0" borderId="0" xfId="0" applyFont="1" applyAlignment="1" applyProtection="1">
      <alignment horizontal="center" wrapText="1"/>
      <protection locked="0"/>
    </xf>
    <xf numFmtId="9" fontId="59" fillId="0" borderId="0" xfId="81" applyFont="1" applyAlignment="1" applyProtection="1">
      <alignment horizontal="center" wrapText="1"/>
      <protection locked="0"/>
    </xf>
    <xf numFmtId="0" fontId="3" fillId="0" borderId="44" xfId="0" applyFont="1" applyFill="1" applyBorder="1" applyAlignment="1">
      <alignment horizontal="justify" wrapText="1"/>
    </xf>
    <xf numFmtId="0" fontId="3" fillId="0" borderId="44" xfId="0" applyFont="1" applyFill="1" applyBorder="1" applyAlignment="1">
      <alignment horizontal="justify" vertical="center" wrapText="1"/>
    </xf>
    <xf numFmtId="0" fontId="61" fillId="46" borderId="7" xfId="0" applyFont="1" applyFill="1" applyBorder="1" applyAlignment="1">
      <alignment horizontal="justify" vertical="center" wrapText="1"/>
    </xf>
    <xf numFmtId="0" fontId="65" fillId="0" borderId="31" xfId="0" applyFont="1" applyBorder="1" applyAlignment="1">
      <alignment horizontal="justify" vertical="center" wrapText="1"/>
    </xf>
    <xf numFmtId="0" fontId="61" fillId="0" borderId="2" xfId="0" applyFont="1" applyFill="1" applyBorder="1" applyAlignment="1">
      <alignment horizontal="justify" vertical="center" wrapText="1"/>
    </xf>
    <xf numFmtId="0" fontId="65" fillId="0" borderId="2" xfId="0" applyFont="1" applyFill="1" applyBorder="1" applyAlignment="1">
      <alignment horizontal="justify" vertical="center" wrapText="1"/>
    </xf>
    <xf numFmtId="0" fontId="61" fillId="46" borderId="2" xfId="0" applyFont="1" applyFill="1" applyBorder="1" applyAlignment="1">
      <alignment horizontal="justify" vertical="center" wrapText="1"/>
    </xf>
    <xf numFmtId="0" fontId="65" fillId="2" borderId="35" xfId="0" applyFont="1" applyFill="1" applyBorder="1" applyAlignment="1">
      <alignment horizontal="justify" vertical="center" wrapText="1"/>
    </xf>
    <xf numFmtId="0" fontId="40" fillId="0" borderId="36" xfId="0" applyFont="1" applyFill="1" applyBorder="1" applyAlignment="1">
      <alignment horizontal="justify" vertical="center" wrapText="1"/>
    </xf>
    <xf numFmtId="9" fontId="9" fillId="0" borderId="0" xfId="0" applyNumberFormat="1" applyFont="1" applyAlignment="1" applyProtection="1">
      <alignment horizontal="center" wrapText="1"/>
      <protection locked="0"/>
    </xf>
    <xf numFmtId="9" fontId="9" fillId="0" borderId="0" xfId="81" applyFont="1" applyAlignment="1" applyProtection="1">
      <alignment horizontal="center" wrapText="1"/>
      <protection locked="0"/>
    </xf>
    <xf numFmtId="9" fontId="46" fillId="0" borderId="0" xfId="0" applyNumberFormat="1" applyFont="1" applyBorder="1" applyAlignment="1" applyProtection="1">
      <alignment horizontal="left" vertical="center"/>
      <protection locked="0"/>
    </xf>
    <xf numFmtId="9" fontId="46" fillId="0" borderId="0" xfId="81" applyFont="1" applyBorder="1" applyAlignment="1" applyProtection="1">
      <alignment horizontal="left" vertical="center"/>
      <protection locked="0"/>
    </xf>
    <xf numFmtId="0" fontId="60" fillId="0" borderId="81" xfId="0" applyFont="1" applyBorder="1" applyAlignment="1">
      <alignment horizontal="justify" vertical="center" wrapText="1"/>
    </xf>
    <xf numFmtId="0" fontId="60" fillId="0" borderId="80" xfId="0" applyFont="1" applyBorder="1" applyAlignment="1">
      <alignment horizontal="justify" vertical="center" wrapText="1"/>
    </xf>
    <xf numFmtId="0" fontId="17" fillId="0" borderId="84" xfId="0" applyFont="1" applyBorder="1" applyAlignment="1">
      <alignment horizontal="justify" vertical="center" wrapText="1"/>
    </xf>
    <xf numFmtId="0" fontId="60" fillId="46" borderId="81" xfId="0" applyFont="1" applyFill="1" applyBorder="1" applyAlignment="1">
      <alignment horizontal="justify" vertical="center" wrapText="1"/>
    </xf>
    <xf numFmtId="0" fontId="60" fillId="0" borderId="85" xfId="0" applyFont="1" applyBorder="1" applyAlignment="1">
      <alignment horizontal="justify" vertical="center" wrapText="1"/>
    </xf>
    <xf numFmtId="0" fontId="60" fillId="0" borderId="27" xfId="0" applyFont="1" applyBorder="1" applyAlignment="1">
      <alignment horizontal="justify" vertical="center" wrapText="1"/>
    </xf>
    <xf numFmtId="0" fontId="7" fillId="0" borderId="78" xfId="0" applyFont="1" applyBorder="1" applyAlignment="1" applyProtection="1">
      <alignment horizontal="justify" vertical="center" wrapText="1"/>
      <protection locked="0"/>
    </xf>
    <xf numFmtId="0" fontId="40" fillId="2" borderId="32" xfId="0" applyFont="1" applyFill="1" applyBorder="1" applyAlignment="1">
      <alignment horizontal="justify" vertical="center" wrapText="1"/>
    </xf>
    <xf numFmtId="9" fontId="11" fillId="5" borderId="0" xfId="1" applyNumberFormat="1" applyFont="1" applyFill="1" applyAlignment="1" applyProtection="1">
      <alignment horizontal="center" vertical="center"/>
      <protection locked="0"/>
    </xf>
    <xf numFmtId="9" fontId="11" fillId="5" borderId="0" xfId="81" applyFont="1" applyFill="1" applyAlignment="1" applyProtection="1">
      <alignment horizontal="center" vertical="center"/>
      <protection locked="0"/>
    </xf>
    <xf numFmtId="9" fontId="7" fillId="0" borderId="0" xfId="0" applyNumberFormat="1" applyFont="1" applyProtection="1">
      <protection locked="0"/>
    </xf>
    <xf numFmtId="9" fontId="7" fillId="0" borderId="0" xfId="81" applyFont="1" applyProtection="1">
      <protection locked="0"/>
    </xf>
    <xf numFmtId="9" fontId="0" fillId="0" borderId="0" xfId="0" applyNumberFormat="1"/>
    <xf numFmtId="0" fontId="44" fillId="2" borderId="41" xfId="0" applyFont="1" applyFill="1" applyBorder="1" applyAlignment="1" applyProtection="1">
      <alignment horizontal="center" vertical="center" wrapText="1"/>
      <protection locked="0"/>
    </xf>
    <xf numFmtId="0" fontId="8" fillId="2" borderId="42" xfId="0" applyFont="1" applyFill="1" applyBorder="1" applyAlignment="1" applyProtection="1">
      <alignment horizontal="center" vertical="center" wrapText="1"/>
      <protection locked="0"/>
    </xf>
    <xf numFmtId="9" fontId="52" fillId="0" borderId="2" xfId="0" applyNumberFormat="1" applyFont="1" applyBorder="1" applyAlignment="1">
      <alignment horizontal="center" vertical="center" wrapText="1"/>
    </xf>
    <xf numFmtId="0" fontId="8" fillId="2" borderId="2" xfId="0" applyFont="1" applyFill="1" applyBorder="1" applyAlignment="1" applyProtection="1">
      <alignment horizontal="center" vertical="center" wrapText="1"/>
    </xf>
    <xf numFmtId="9" fontId="45" fillId="0" borderId="2" xfId="0" applyNumberFormat="1" applyFont="1" applyBorder="1" applyAlignment="1" applyProtection="1">
      <alignment horizontal="center" vertical="center" wrapText="1"/>
      <protection locked="0"/>
    </xf>
    <xf numFmtId="0" fontId="40" fillId="0" borderId="2" xfId="0" applyFont="1" applyBorder="1" applyAlignment="1">
      <alignment horizontal="left" vertical="center" wrapText="1"/>
    </xf>
    <xf numFmtId="0" fontId="45" fillId="0" borderId="2" xfId="0" applyFont="1" applyFill="1" applyBorder="1" applyAlignment="1" applyProtection="1">
      <alignment horizontal="justify" vertical="center" wrapText="1"/>
      <protection locked="0"/>
    </xf>
    <xf numFmtId="9" fontId="52" fillId="0" borderId="31" xfId="0" applyNumberFormat="1" applyFont="1" applyBorder="1" applyAlignment="1">
      <alignment horizontal="center" vertical="center" wrapText="1"/>
    </xf>
    <xf numFmtId="9" fontId="40" fillId="0" borderId="31" xfId="0" applyNumberFormat="1" applyFont="1" applyBorder="1" applyAlignment="1">
      <alignment horizontal="center" vertical="center" wrapText="1"/>
    </xf>
    <xf numFmtId="0" fontId="8" fillId="2" borderId="31" xfId="0" applyFont="1" applyFill="1" applyBorder="1" applyAlignment="1" applyProtection="1">
      <alignment horizontal="center" vertical="center" wrapText="1"/>
    </xf>
    <xf numFmtId="0" fontId="8" fillId="2" borderId="32" xfId="0" applyFont="1" applyFill="1" applyBorder="1" applyAlignment="1" applyProtection="1">
      <alignment horizontal="center" vertical="center" wrapText="1"/>
    </xf>
    <xf numFmtId="0" fontId="8" fillId="2" borderId="33" xfId="0" applyFont="1" applyFill="1" applyBorder="1" applyAlignment="1" applyProtection="1">
      <alignment horizontal="center" vertical="center" wrapText="1"/>
    </xf>
    <xf numFmtId="0" fontId="46" fillId="2" borderId="5" xfId="0" applyFont="1" applyFill="1" applyBorder="1" applyAlignment="1">
      <alignment horizontal="justify" vertical="center" wrapText="1"/>
    </xf>
    <xf numFmtId="9" fontId="45" fillId="0" borderId="5" xfId="0" applyNumberFormat="1" applyFont="1" applyBorder="1" applyAlignment="1" applyProtection="1">
      <alignment horizontal="center" vertical="center" wrapText="1"/>
      <protection locked="0"/>
    </xf>
    <xf numFmtId="0" fontId="45" fillId="2" borderId="5" xfId="0" applyFont="1" applyFill="1" applyBorder="1" applyAlignment="1" applyProtection="1">
      <alignment horizontal="justify" vertical="center" wrapText="1"/>
      <protection locked="0"/>
    </xf>
    <xf numFmtId="9" fontId="45" fillId="2" borderId="5" xfId="0" applyNumberFormat="1" applyFont="1" applyFill="1" applyBorder="1" applyAlignment="1" applyProtection="1">
      <alignment horizontal="center" vertical="center" wrapText="1"/>
      <protection locked="0"/>
    </xf>
    <xf numFmtId="15" fontId="46" fillId="2" borderId="2" xfId="0" applyNumberFormat="1" applyFont="1" applyFill="1" applyBorder="1" applyAlignment="1">
      <alignment horizontal="center" vertical="center" wrapText="1"/>
    </xf>
    <xf numFmtId="9" fontId="53" fillId="0" borderId="2" xfId="0" applyNumberFormat="1" applyFont="1" applyBorder="1" applyAlignment="1" applyProtection="1">
      <alignment horizontal="center" vertical="center" wrapText="1"/>
      <protection locked="0"/>
    </xf>
    <xf numFmtId="15" fontId="46" fillId="2" borderId="31" xfId="0" applyNumberFormat="1" applyFont="1" applyFill="1" applyBorder="1" applyAlignment="1">
      <alignment horizontal="center" vertical="center" wrapText="1"/>
    </xf>
    <xf numFmtId="9" fontId="53" fillId="0" borderId="31" xfId="0" applyNumberFormat="1" applyFont="1" applyBorder="1" applyAlignment="1" applyProtection="1">
      <alignment horizontal="center" vertical="center" wrapText="1"/>
      <protection locked="0"/>
    </xf>
    <xf numFmtId="0" fontId="45" fillId="0" borderId="31" xfId="0" applyFont="1" applyFill="1" applyBorder="1" applyAlignment="1" applyProtection="1">
      <alignment horizontal="justify" vertical="center" wrapText="1"/>
      <protection locked="0"/>
    </xf>
    <xf numFmtId="15" fontId="45" fillId="0" borderId="5" xfId="0" applyNumberFormat="1" applyFont="1" applyBorder="1" applyAlignment="1">
      <alignment horizontal="center" vertical="center"/>
    </xf>
    <xf numFmtId="9" fontId="45" fillId="0" borderId="5" xfId="0" applyNumberFormat="1" applyFont="1" applyFill="1" applyBorder="1" applyAlignment="1" applyProtection="1">
      <alignment horizontal="center" vertical="center"/>
      <protection locked="0"/>
    </xf>
    <xf numFmtId="0" fontId="45" fillId="0" borderId="5" xfId="0" applyFont="1" applyFill="1" applyBorder="1" applyAlignment="1" applyProtection="1">
      <alignment horizontal="justify" vertical="center" wrapText="1"/>
      <protection locked="0"/>
    </xf>
    <xf numFmtId="0" fontId="45" fillId="0" borderId="2" xfId="0" applyFont="1" applyFill="1" applyBorder="1" applyAlignment="1" applyProtection="1">
      <alignment vertical="center" wrapText="1"/>
      <protection locked="0"/>
    </xf>
    <xf numFmtId="9" fontId="45" fillId="0" borderId="31" xfId="0" applyNumberFormat="1" applyFont="1" applyBorder="1" applyAlignment="1" applyProtection="1">
      <alignment horizontal="center" vertical="center" wrapText="1"/>
      <protection locked="0"/>
    </xf>
    <xf numFmtId="0" fontId="45" fillId="0" borderId="31" xfId="0" applyFont="1" applyBorder="1" applyAlignment="1" applyProtection="1">
      <alignment horizontal="justify" vertical="center" wrapText="1"/>
      <protection locked="0"/>
    </xf>
    <xf numFmtId="0" fontId="45" fillId="0" borderId="31" xfId="0" applyFont="1" applyFill="1" applyBorder="1" applyAlignment="1" applyProtection="1">
      <alignment vertical="center" wrapText="1"/>
      <protection locked="0"/>
    </xf>
    <xf numFmtId="15" fontId="46" fillId="2" borderId="5" xfId="0" applyNumberFormat="1" applyFont="1" applyFill="1" applyBorder="1" applyAlignment="1">
      <alignment horizontal="center" vertical="center" wrapText="1"/>
    </xf>
    <xf numFmtId="0" fontId="53" fillId="0" borderId="5" xfId="0" applyFont="1" applyBorder="1" applyAlignment="1" applyProtection="1">
      <alignment horizontal="justify" vertical="center" wrapText="1"/>
      <protection locked="0"/>
    </xf>
    <xf numFmtId="0" fontId="45" fillId="0" borderId="31" xfId="0" applyFont="1" applyBorder="1" applyAlignment="1">
      <alignment horizontal="center" vertical="center" wrapText="1"/>
    </xf>
    <xf numFmtId="0" fontId="46" fillId="2" borderId="8" xfId="0" applyFont="1" applyFill="1" applyBorder="1" applyAlignment="1" applyProtection="1">
      <alignment vertical="center" wrapText="1"/>
      <protection locked="0"/>
    </xf>
    <xf numFmtId="0" fontId="46" fillId="2" borderId="1" xfId="0" applyFont="1" applyFill="1" applyBorder="1" applyAlignment="1" applyProtection="1">
      <alignment horizontal="center" vertical="center" wrapText="1"/>
      <protection locked="0"/>
    </xf>
    <xf numFmtId="15" fontId="46" fillId="2" borderId="79" xfId="0" applyNumberFormat="1" applyFont="1" applyFill="1" applyBorder="1" applyAlignment="1" applyProtection="1">
      <alignment horizontal="center" vertical="center"/>
      <protection locked="0"/>
    </xf>
    <xf numFmtId="0" fontId="46" fillId="2" borderId="2" xfId="0" applyFont="1" applyFill="1" applyBorder="1" applyAlignment="1" applyProtection="1">
      <alignment vertical="center" wrapText="1"/>
      <protection locked="0"/>
    </xf>
    <xf numFmtId="0" fontId="46" fillId="2" borderId="2" xfId="0" applyFont="1" applyFill="1" applyBorder="1" applyAlignment="1" applyProtection="1">
      <alignment horizontal="center" vertical="center" wrapText="1"/>
      <protection locked="0"/>
    </xf>
    <xf numFmtId="0" fontId="46" fillId="2" borderId="2" xfId="0" applyFont="1" applyFill="1" applyBorder="1" applyAlignment="1">
      <alignment horizontal="left" vertical="center" wrapText="1"/>
    </xf>
    <xf numFmtId="15" fontId="46" fillId="0" borderId="6" xfId="0" applyNumberFormat="1" applyFont="1" applyBorder="1" applyAlignment="1">
      <alignment horizontal="center" vertical="center" wrapText="1"/>
    </xf>
    <xf numFmtId="0" fontId="46" fillId="2" borderId="35" xfId="0" applyFont="1" applyFill="1" applyBorder="1" applyAlignment="1">
      <alignment horizontal="left" vertical="center" wrapText="1"/>
    </xf>
    <xf numFmtId="0" fontId="46" fillId="2" borderId="35" xfId="0" applyFont="1" applyFill="1" applyBorder="1" applyAlignment="1" applyProtection="1">
      <alignment horizontal="center" vertical="center" wrapText="1"/>
      <protection locked="0"/>
    </xf>
    <xf numFmtId="15" fontId="46" fillId="2" borderId="6" xfId="0" applyNumberFormat="1" applyFont="1" applyFill="1" applyBorder="1" applyAlignment="1">
      <alignment horizontal="center" vertical="center" wrapText="1"/>
    </xf>
    <xf numFmtId="14" fontId="45" fillId="2" borderId="63" xfId="0" applyNumberFormat="1" applyFont="1" applyFill="1" applyBorder="1" applyAlignment="1" applyProtection="1">
      <alignment horizontal="center" vertical="center"/>
      <protection locked="0"/>
    </xf>
    <xf numFmtId="0" fontId="46" fillId="2" borderId="67" xfId="1" applyFont="1" applyFill="1" applyBorder="1" applyAlignment="1">
      <alignment horizontal="justify" vertical="center" wrapText="1"/>
    </xf>
    <xf numFmtId="14" fontId="46" fillId="2" borderId="68" xfId="1" applyNumberFormat="1" applyFont="1" applyFill="1" applyBorder="1" applyAlignment="1">
      <alignment horizontal="center" vertical="center" wrapText="1"/>
    </xf>
    <xf numFmtId="0" fontId="44" fillId="2" borderId="69" xfId="0" applyFont="1" applyFill="1" applyBorder="1" applyAlignment="1" applyProtection="1">
      <alignment horizontal="center" vertical="center" wrapText="1"/>
      <protection locked="0"/>
    </xf>
    <xf numFmtId="9" fontId="45" fillId="2" borderId="1" xfId="0" applyNumberFormat="1" applyFont="1" applyFill="1" applyBorder="1" applyAlignment="1" applyProtection="1">
      <alignment horizontal="center" vertical="center" wrapText="1"/>
      <protection locked="0"/>
    </xf>
    <xf numFmtId="0" fontId="44" fillId="2" borderId="59" xfId="0" applyFont="1" applyFill="1" applyBorder="1" applyAlignment="1" applyProtection="1">
      <alignment horizontal="center" vertical="center" wrapText="1"/>
      <protection locked="0"/>
    </xf>
    <xf numFmtId="9" fontId="64" fillId="48" borderId="67" xfId="0" applyNumberFormat="1" applyFont="1" applyFill="1" applyBorder="1" applyAlignment="1">
      <alignment horizontal="center" vertical="center" wrapText="1"/>
    </xf>
    <xf numFmtId="0" fontId="60" fillId="2" borderId="27" xfId="0" applyFont="1" applyFill="1" applyBorder="1" applyAlignment="1">
      <alignment horizontal="justify" vertical="center" wrapText="1"/>
    </xf>
    <xf numFmtId="9" fontId="7" fillId="2" borderId="26" xfId="0" applyNumberFormat="1" applyFont="1" applyFill="1" applyBorder="1" applyAlignment="1" applyProtection="1">
      <alignment horizontal="center" vertical="center"/>
      <protection locked="0"/>
    </xf>
    <xf numFmtId="9" fontId="51" fillId="48" borderId="26" xfId="0" applyNumberFormat="1" applyFont="1" applyFill="1" applyBorder="1" applyAlignment="1">
      <alignment horizontal="center" vertical="center" wrapText="1"/>
    </xf>
    <xf numFmtId="0" fontId="44" fillId="0" borderId="40" xfId="0" applyFont="1" applyBorder="1" applyAlignment="1">
      <alignment horizontal="center" vertical="center" wrapText="1"/>
    </xf>
    <xf numFmtId="9" fontId="40" fillId="2" borderId="2" xfId="0" applyNumberFormat="1" applyFont="1" applyFill="1" applyBorder="1" applyAlignment="1">
      <alignment horizontal="center" vertical="center" wrapText="1"/>
    </xf>
    <xf numFmtId="0" fontId="40" fillId="2" borderId="31" xfId="0" applyFont="1" applyFill="1" applyBorder="1" applyAlignment="1">
      <alignment horizontal="justify" vertical="center" wrapText="1"/>
    </xf>
    <xf numFmtId="9" fontId="40" fillId="2" borderId="31" xfId="0" applyNumberFormat="1"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5" xfId="0" applyFont="1" applyFill="1" applyBorder="1" applyAlignment="1">
      <alignment horizontal="justify" vertical="center" wrapText="1"/>
    </xf>
    <xf numFmtId="9" fontId="40" fillId="2" borderId="35" xfId="0" applyNumberFormat="1" applyFont="1" applyFill="1" applyBorder="1" applyAlignment="1">
      <alignment horizontal="center" vertical="center" wrapText="1"/>
    </xf>
    <xf numFmtId="0" fontId="40" fillId="0" borderId="36" xfId="0" applyFont="1" applyBorder="1" applyAlignment="1">
      <alignment horizontal="center" vertical="center" wrapText="1"/>
    </xf>
    <xf numFmtId="14" fontId="46" fillId="2" borderId="78" xfId="0" applyNumberFormat="1" applyFont="1" applyFill="1" applyBorder="1" applyAlignment="1">
      <alignment horizontal="center" vertical="center" wrapText="1"/>
    </xf>
    <xf numFmtId="0" fontId="65" fillId="0" borderId="2" xfId="0" applyFont="1" applyBorder="1" applyAlignment="1">
      <alignment horizontal="left" vertical="center" wrapText="1"/>
    </xf>
    <xf numFmtId="0" fontId="65" fillId="0" borderId="35" xfId="0" applyFont="1" applyBorder="1" applyAlignment="1">
      <alignment horizontal="left" vertical="center" wrapText="1"/>
    </xf>
    <xf numFmtId="9" fontId="62" fillId="2" borderId="37" xfId="0" applyNumberFormat="1" applyFont="1" applyFill="1" applyBorder="1" applyAlignment="1" applyProtection="1">
      <alignment horizontal="center" vertical="center" wrapText="1"/>
      <protection locked="0"/>
    </xf>
    <xf numFmtId="0" fontId="40" fillId="2" borderId="63" xfId="0" applyFont="1" applyFill="1" applyBorder="1" applyAlignment="1">
      <alignment horizontal="center" vertical="center" wrapText="1"/>
    </xf>
    <xf numFmtId="0" fontId="65" fillId="2" borderId="2" xfId="0" applyFont="1" applyFill="1" applyBorder="1" applyAlignment="1">
      <alignment horizontal="left" vertical="center" wrapText="1"/>
    </xf>
    <xf numFmtId="9" fontId="62" fillId="2" borderId="30" xfId="0" applyNumberFormat="1" applyFont="1" applyFill="1" applyBorder="1" applyAlignment="1" applyProtection="1">
      <alignment horizontal="center" vertical="center" wrapText="1"/>
      <protection locked="0"/>
    </xf>
    <xf numFmtId="0" fontId="65" fillId="2" borderId="31" xfId="0" applyFont="1" applyFill="1" applyBorder="1" applyAlignment="1">
      <alignment horizontal="left" vertical="center" wrapText="1"/>
    </xf>
    <xf numFmtId="9" fontId="72" fillId="2" borderId="2" xfId="0" applyNumberFormat="1" applyFont="1" applyFill="1" applyBorder="1" applyAlignment="1">
      <alignment horizontal="center" vertical="center"/>
    </xf>
    <xf numFmtId="0" fontId="65" fillId="0" borderId="31" xfId="0" applyFont="1" applyBorder="1" applyAlignment="1">
      <alignment horizontal="left" vertical="center" wrapText="1"/>
    </xf>
    <xf numFmtId="0" fontId="60" fillId="0" borderId="31" xfId="0" applyFont="1" applyBorder="1" applyAlignment="1">
      <alignment horizontal="left" vertical="center" wrapText="1"/>
    </xf>
    <xf numFmtId="0" fontId="61" fillId="0" borderId="31" xfId="0" applyFont="1" applyBorder="1" applyAlignment="1">
      <alignment horizontal="left" vertical="center" wrapText="1"/>
    </xf>
    <xf numFmtId="0" fontId="45" fillId="2" borderId="77" xfId="0" applyFont="1" applyFill="1" applyBorder="1" applyAlignment="1">
      <alignment horizontal="center" vertical="center" wrapText="1"/>
    </xf>
    <xf numFmtId="0" fontId="3" fillId="46" borderId="44" xfId="0" applyFont="1" applyFill="1" applyBorder="1" applyAlignment="1">
      <alignment horizontal="justify" vertical="center" wrapText="1"/>
    </xf>
    <xf numFmtId="9" fontId="61" fillId="45" borderId="30" xfId="0" applyNumberFormat="1" applyFont="1" applyFill="1" applyBorder="1" applyAlignment="1">
      <alignment horizontal="center" vertical="center" wrapText="1"/>
    </xf>
    <xf numFmtId="0" fontId="61" fillId="0" borderId="65" xfId="0" applyFont="1" applyFill="1" applyBorder="1" applyAlignment="1">
      <alignment horizontal="justify" vertical="top" wrapText="1"/>
    </xf>
    <xf numFmtId="9" fontId="62" fillId="0" borderId="60" xfId="0" applyNumberFormat="1" applyFont="1" applyFill="1" applyBorder="1" applyAlignment="1">
      <alignment horizontal="center" vertical="center" wrapText="1"/>
    </xf>
    <xf numFmtId="9" fontId="62" fillId="0" borderId="7" xfId="0" applyNumberFormat="1" applyFont="1" applyFill="1" applyBorder="1" applyAlignment="1">
      <alignment horizontal="center" vertical="center" wrapText="1"/>
    </xf>
    <xf numFmtId="0" fontId="61" fillId="0" borderId="7" xfId="0" applyFont="1" applyFill="1" applyBorder="1" applyAlignment="1">
      <alignment horizontal="justify" vertical="center" wrapText="1"/>
    </xf>
    <xf numFmtId="9" fontId="62" fillId="0" borderId="10" xfId="0" applyNumberFormat="1" applyFont="1" applyFill="1" applyBorder="1" applyAlignment="1">
      <alignment horizontal="center" vertical="center" wrapText="1"/>
    </xf>
    <xf numFmtId="0" fontId="61" fillId="0" borderId="10" xfId="0" applyFont="1" applyFill="1" applyBorder="1" applyAlignment="1">
      <alignment horizontal="justify" vertical="center" wrapText="1"/>
    </xf>
    <xf numFmtId="0" fontId="61" fillId="0" borderId="60" xfId="0" applyFont="1" applyFill="1" applyBorder="1" applyAlignment="1">
      <alignment horizontal="justify" vertical="center" wrapText="1"/>
    </xf>
    <xf numFmtId="9" fontId="62" fillId="2" borderId="69" xfId="0" applyNumberFormat="1" applyFont="1" applyFill="1" applyBorder="1" applyAlignment="1">
      <alignment horizontal="center" vertical="center" wrapText="1"/>
    </xf>
    <xf numFmtId="0" fontId="61" fillId="0" borderId="41" xfId="0" applyFont="1" applyFill="1" applyBorder="1" applyAlignment="1">
      <alignment horizontal="justify" vertical="center" wrapText="1"/>
    </xf>
    <xf numFmtId="0" fontId="61" fillId="0" borderId="31" xfId="0" applyFont="1" applyFill="1" applyBorder="1" applyAlignment="1">
      <alignment horizontal="justify" vertical="center" wrapText="1"/>
    </xf>
    <xf numFmtId="0" fontId="61" fillId="0" borderId="1" xfId="0" applyFont="1" applyFill="1" applyBorder="1" applyAlignment="1">
      <alignment horizontal="justify" vertical="center" wrapText="1"/>
    </xf>
    <xf numFmtId="0" fontId="7" fillId="0" borderId="2" xfId="0" applyFont="1" applyBorder="1" applyAlignment="1" applyProtection="1">
      <alignment wrapText="1"/>
      <protection locked="0"/>
    </xf>
    <xf numFmtId="9" fontId="7" fillId="0" borderId="2" xfId="0" applyNumberFormat="1" applyFont="1" applyBorder="1" applyAlignment="1" applyProtection="1">
      <alignment horizontal="center" vertical="center"/>
      <protection locked="0"/>
    </xf>
    <xf numFmtId="9" fontId="7" fillId="0" borderId="5" xfId="0" applyNumberFormat="1" applyFont="1" applyBorder="1" applyAlignment="1" applyProtection="1">
      <alignment horizontal="center" vertical="center"/>
      <protection locked="0"/>
    </xf>
    <xf numFmtId="0" fontId="7" fillId="0" borderId="5" xfId="0" applyFont="1" applyBorder="1" applyAlignment="1" applyProtection="1">
      <alignment wrapText="1"/>
      <protection locked="0"/>
    </xf>
    <xf numFmtId="9" fontId="7" fillId="0" borderId="31" xfId="0" applyNumberFormat="1" applyFont="1" applyBorder="1" applyAlignment="1" applyProtection="1">
      <alignment horizontal="center" vertical="center"/>
      <protection locked="0"/>
    </xf>
    <xf numFmtId="0" fontId="7" fillId="0" borderId="31" xfId="0" applyFont="1" applyBorder="1" applyAlignment="1" applyProtection="1">
      <alignment vertical="center"/>
      <protection locked="0"/>
    </xf>
    <xf numFmtId="0" fontId="7" fillId="0" borderId="31" xfId="0" applyFont="1" applyBorder="1" applyAlignment="1" applyProtection="1">
      <alignment horizontal="center" vertical="center"/>
      <protection locked="0"/>
    </xf>
    <xf numFmtId="0" fontId="7" fillId="0" borderId="2" xfId="0" applyFont="1" applyBorder="1" applyAlignment="1" applyProtection="1">
      <alignment horizontal="center" vertical="center"/>
      <protection locked="0"/>
    </xf>
    <xf numFmtId="10" fontId="7" fillId="0" borderId="5" xfId="0" applyNumberFormat="1" applyFont="1" applyBorder="1" applyAlignment="1" applyProtection="1">
      <alignment horizontal="center" vertical="center"/>
      <protection locked="0"/>
    </xf>
    <xf numFmtId="0" fontId="7" fillId="0" borderId="5" xfId="0" applyFont="1" applyBorder="1" applyAlignment="1" applyProtection="1">
      <alignment horizontal="left" vertical="center" wrapText="1"/>
      <protection locked="0"/>
    </xf>
    <xf numFmtId="16" fontId="45" fillId="0" borderId="5" xfId="0" applyNumberFormat="1" applyFont="1" applyBorder="1" applyAlignment="1">
      <alignment horizontal="center" vertical="center" wrapText="1"/>
    </xf>
    <xf numFmtId="0" fontId="8" fillId="4" borderId="86" xfId="0" applyFont="1" applyFill="1" applyBorder="1" applyAlignment="1">
      <alignment horizontal="center" vertical="center" wrapText="1"/>
    </xf>
    <xf numFmtId="0" fontId="45" fillId="2" borderId="87" xfId="0" applyFont="1" applyFill="1" applyBorder="1" applyAlignment="1">
      <alignment horizontal="justify" vertical="center" wrapText="1"/>
    </xf>
    <xf numFmtId="0" fontId="45" fillId="2" borderId="87" xfId="0" applyFont="1" applyFill="1" applyBorder="1" applyAlignment="1">
      <alignment horizontal="center" vertical="center" wrapText="1"/>
    </xf>
    <xf numFmtId="0" fontId="46" fillId="2" borderId="87" xfId="0" applyFont="1" applyFill="1" applyBorder="1" applyAlignment="1">
      <alignment horizontal="center" vertical="center" wrapText="1"/>
    </xf>
    <xf numFmtId="14" fontId="45" fillId="2" borderId="87" xfId="0" applyNumberFormat="1" applyFont="1" applyFill="1" applyBorder="1" applyAlignment="1">
      <alignment horizontal="center" vertical="center" wrapText="1"/>
    </xf>
    <xf numFmtId="9" fontId="45" fillId="2" borderId="87" xfId="0" applyNumberFormat="1" applyFont="1" applyFill="1" applyBorder="1" applyAlignment="1" applyProtection="1">
      <alignment horizontal="center" vertical="center"/>
      <protection locked="0"/>
    </xf>
    <xf numFmtId="0" fontId="45" fillId="2" borderId="87" xfId="0" applyFont="1" applyFill="1" applyBorder="1" applyAlignment="1" applyProtection="1">
      <alignment horizontal="justify" vertical="center" wrapText="1"/>
      <protection locked="0"/>
    </xf>
    <xf numFmtId="0" fontId="45" fillId="0" borderId="87" xfId="0" applyFont="1" applyBorder="1" applyAlignment="1" applyProtection="1">
      <alignment horizontal="justify" vertical="center" wrapText="1"/>
      <protection locked="0"/>
    </xf>
    <xf numFmtId="0" fontId="7" fillId="0" borderId="87" xfId="0" applyFont="1" applyBorder="1" applyProtection="1">
      <protection locked="0"/>
    </xf>
    <xf numFmtId="0" fontId="7" fillId="0" borderId="88" xfId="0" applyFont="1" applyBorder="1" applyProtection="1">
      <protection locked="0"/>
    </xf>
    <xf numFmtId="9" fontId="61" fillId="0" borderId="30" xfId="0" applyNumberFormat="1" applyFont="1" applyFill="1" applyBorder="1" applyAlignment="1">
      <alignment horizontal="center" vertical="center" wrapText="1"/>
    </xf>
    <xf numFmtId="9" fontId="61" fillId="45" borderId="67" xfId="0" applyNumberFormat="1" applyFont="1" applyFill="1" applyBorder="1" applyAlignment="1">
      <alignment horizontal="center" vertical="center" wrapText="1"/>
    </xf>
    <xf numFmtId="9" fontId="62" fillId="45" borderId="53" xfId="0" applyNumberFormat="1" applyFont="1" applyFill="1" applyBorder="1" applyAlignment="1">
      <alignment horizontal="center" vertical="center" wrapText="1"/>
    </xf>
    <xf numFmtId="9" fontId="62" fillId="45" borderId="8" xfId="0" applyNumberFormat="1" applyFont="1" applyFill="1" applyBorder="1" applyAlignment="1">
      <alignment horizontal="center" vertical="center" wrapText="1"/>
    </xf>
    <xf numFmtId="9" fontId="61" fillId="45" borderId="30" xfId="0" applyNumberFormat="1" applyFont="1" applyFill="1" applyBorder="1" applyAlignment="1">
      <alignment horizontal="center" vertical="center"/>
    </xf>
    <xf numFmtId="9" fontId="61" fillId="45" borderId="10" xfId="0" applyNumberFormat="1" applyFont="1" applyFill="1" applyBorder="1" applyAlignment="1">
      <alignment horizontal="center" vertical="center"/>
    </xf>
    <xf numFmtId="9" fontId="61" fillId="0" borderId="67" xfId="0" applyNumberFormat="1" applyFont="1" applyFill="1" applyBorder="1" applyAlignment="1">
      <alignment horizontal="center" vertical="center"/>
    </xf>
    <xf numFmtId="9" fontId="61" fillId="45" borderId="67" xfId="0" applyNumberFormat="1" applyFont="1" applyFill="1" applyBorder="1" applyAlignment="1">
      <alignment horizontal="center" vertical="center"/>
    </xf>
    <xf numFmtId="0" fontId="61" fillId="0" borderId="65" xfId="0" applyFont="1" applyFill="1" applyBorder="1" applyAlignment="1">
      <alignment horizontal="left" vertical="center" wrapText="1"/>
    </xf>
    <xf numFmtId="0" fontId="61" fillId="0" borderId="10" xfId="0" applyFont="1" applyFill="1" applyBorder="1" applyAlignment="1">
      <alignment horizontal="left" vertical="center" wrapText="1"/>
    </xf>
    <xf numFmtId="0" fontId="61" fillId="45" borderId="10" xfId="0" applyFont="1" applyFill="1" applyBorder="1" applyAlignment="1">
      <alignment horizontal="left" vertical="center" wrapText="1"/>
    </xf>
    <xf numFmtId="0" fontId="62" fillId="45" borderId="10" xfId="0" applyFont="1" applyFill="1" applyBorder="1" applyAlignment="1">
      <alignment horizontal="left" vertical="center" wrapText="1"/>
    </xf>
    <xf numFmtId="0" fontId="61" fillId="45" borderId="89" xfId="0" applyFont="1" applyFill="1" applyBorder="1" applyAlignment="1">
      <alignment horizontal="left" vertical="center" wrapText="1"/>
    </xf>
    <xf numFmtId="0" fontId="61" fillId="45" borderId="28" xfId="0" applyFont="1" applyFill="1" applyBorder="1" applyAlignment="1">
      <alignment horizontal="left" vertical="center" wrapText="1"/>
    </xf>
    <xf numFmtId="0" fontId="61" fillId="45" borderId="65" xfId="0" applyFont="1" applyFill="1" applyBorder="1" applyAlignment="1">
      <alignment horizontal="left" vertical="center" wrapText="1"/>
    </xf>
    <xf numFmtId="0" fontId="61" fillId="46" borderId="65" xfId="0" applyFont="1" applyFill="1" applyBorder="1" applyAlignment="1">
      <alignment horizontal="left" vertical="center" wrapText="1"/>
    </xf>
    <xf numFmtId="9" fontId="75" fillId="45" borderId="65" xfId="0" applyNumberFormat="1" applyFont="1" applyFill="1" applyBorder="1" applyAlignment="1">
      <alignment horizontal="center" vertical="center"/>
    </xf>
    <xf numFmtId="9" fontId="75" fillId="45" borderId="28" xfId="0" applyNumberFormat="1" applyFont="1" applyFill="1" applyBorder="1" applyAlignment="1">
      <alignment horizontal="center" vertical="center"/>
    </xf>
    <xf numFmtId="9" fontId="76" fillId="0" borderId="65" xfId="0" applyNumberFormat="1" applyFont="1" applyFill="1" applyBorder="1" applyAlignment="1">
      <alignment horizontal="center" vertical="center" wrapText="1"/>
    </xf>
    <xf numFmtId="9" fontId="76" fillId="0" borderId="10" xfId="0" applyNumberFormat="1" applyFont="1" applyFill="1" applyBorder="1" applyAlignment="1">
      <alignment horizontal="center" vertical="center" wrapText="1"/>
    </xf>
    <xf numFmtId="9" fontId="76" fillId="0" borderId="28" xfId="0" applyNumberFormat="1" applyFont="1" applyFill="1" applyBorder="1" applyAlignment="1">
      <alignment horizontal="center" vertical="center" wrapText="1"/>
    </xf>
    <xf numFmtId="9" fontId="75" fillId="0" borderId="65" xfId="0" applyNumberFormat="1" applyFont="1" applyFill="1" applyBorder="1" applyAlignment="1">
      <alignment horizontal="center" vertical="center" wrapText="1"/>
    </xf>
    <xf numFmtId="9" fontId="75" fillId="0" borderId="28" xfId="0" applyNumberFormat="1" applyFont="1" applyFill="1" applyBorder="1" applyAlignment="1">
      <alignment horizontal="center" vertical="center" wrapText="1"/>
    </xf>
    <xf numFmtId="0" fontId="75" fillId="0" borderId="28" xfId="0" applyFont="1" applyFill="1" applyBorder="1" applyAlignment="1">
      <alignment vertical="center" wrapText="1"/>
    </xf>
    <xf numFmtId="0" fontId="75" fillId="0" borderId="65" xfId="0" applyFont="1" applyFill="1" applyBorder="1" applyAlignment="1">
      <alignment vertical="center" wrapText="1"/>
    </xf>
    <xf numFmtId="0" fontId="75" fillId="0" borderId="10" xfId="0" applyFont="1" applyFill="1" applyBorder="1" applyAlignment="1">
      <alignment vertical="center" wrapText="1"/>
    </xf>
    <xf numFmtId="0" fontId="79" fillId="0" borderId="5" xfId="0" applyFont="1" applyBorder="1" applyAlignment="1" applyProtection="1">
      <alignment vertical="center" wrapText="1"/>
      <protection locked="0"/>
    </xf>
    <xf numFmtId="9" fontId="77" fillId="2" borderId="26" xfId="0" applyNumberFormat="1" applyFont="1" applyFill="1" applyBorder="1" applyAlignment="1">
      <alignment horizontal="center" vertical="center" wrapText="1"/>
    </xf>
    <xf numFmtId="0" fontId="79" fillId="0" borderId="2" xfId="0" applyFont="1" applyBorder="1" applyAlignment="1">
      <alignment horizontal="justify" vertical="center" wrapText="1"/>
    </xf>
    <xf numFmtId="9" fontId="77" fillId="0" borderId="26" xfId="1" applyNumberFormat="1" applyFont="1" applyBorder="1" applyAlignment="1">
      <alignment horizontal="center" vertical="center" wrapText="1"/>
    </xf>
    <xf numFmtId="0" fontId="79" fillId="0" borderId="2" xfId="0" applyFont="1" applyBorder="1" applyAlignment="1" applyProtection="1">
      <alignment vertical="center" wrapText="1"/>
      <protection locked="0"/>
    </xf>
    <xf numFmtId="0" fontId="79" fillId="0" borderId="35" xfId="0" applyFont="1" applyBorder="1" applyAlignment="1" applyProtection="1">
      <alignment vertical="center" wrapText="1"/>
      <protection locked="0"/>
    </xf>
    <xf numFmtId="9" fontId="77" fillId="2" borderId="67" xfId="1" applyNumberFormat="1" applyFont="1" applyFill="1" applyBorder="1" applyAlignment="1">
      <alignment horizontal="center" vertical="center" wrapText="1"/>
    </xf>
    <xf numFmtId="0" fontId="79" fillId="0" borderId="1" xfId="0" applyFont="1" applyBorder="1" applyAlignment="1">
      <alignment horizontal="justify" vertical="center" wrapText="1"/>
    </xf>
    <xf numFmtId="9" fontId="79" fillId="0" borderId="26" xfId="0" applyNumberFormat="1" applyFont="1" applyBorder="1" applyAlignment="1">
      <alignment horizontal="center" vertical="center"/>
    </xf>
    <xf numFmtId="9" fontId="79" fillId="0" borderId="37" xfId="0" applyNumberFormat="1" applyFont="1" applyBorder="1" applyAlignment="1">
      <alignment horizontal="center" vertical="center"/>
    </xf>
    <xf numFmtId="0" fontId="79" fillId="0" borderId="5" xfId="0" applyFont="1" applyBorder="1" applyAlignment="1">
      <alignment horizontal="justify" vertical="center" wrapText="1"/>
    </xf>
    <xf numFmtId="9" fontId="77" fillId="0" borderId="67" xfId="1" applyNumberFormat="1" applyFont="1" applyBorder="1" applyAlignment="1">
      <alignment horizontal="center" vertical="center" wrapText="1"/>
    </xf>
    <xf numFmtId="0" fontId="79" fillId="0" borderId="35" xfId="0" applyFont="1" applyBorder="1" applyAlignment="1">
      <alignment horizontal="justify" vertical="center" wrapText="1"/>
    </xf>
    <xf numFmtId="9" fontId="77" fillId="0" borderId="30" xfId="0" applyNumberFormat="1" applyFont="1" applyFill="1" applyBorder="1" applyAlignment="1">
      <alignment horizontal="center" vertical="center" wrapText="1"/>
    </xf>
    <xf numFmtId="9" fontId="78" fillId="0" borderId="67" xfId="0" applyNumberFormat="1" applyFont="1" applyFill="1" applyBorder="1" applyAlignment="1">
      <alignment horizontal="center" vertical="center"/>
    </xf>
    <xf numFmtId="0" fontId="78" fillId="0" borderId="10" xfId="0" applyFont="1" applyFill="1" applyBorder="1" applyAlignment="1">
      <alignment vertical="center" wrapText="1"/>
    </xf>
    <xf numFmtId="0" fontId="78" fillId="0" borderId="65" xfId="0" applyFont="1" applyFill="1" applyBorder="1" applyAlignment="1">
      <alignment vertical="center" wrapText="1"/>
    </xf>
    <xf numFmtId="9" fontId="77" fillId="45" borderId="30" xfId="0" applyNumberFormat="1" applyFont="1" applyFill="1" applyBorder="1" applyAlignment="1">
      <alignment horizontal="center" vertical="center" wrapText="1"/>
    </xf>
    <xf numFmtId="9" fontId="7" fillId="46" borderId="5" xfId="0" applyNumberFormat="1" applyFont="1" applyFill="1" applyBorder="1" applyAlignment="1" applyProtection="1">
      <alignment horizontal="center" vertical="center"/>
      <protection locked="0"/>
    </xf>
    <xf numFmtId="0" fontId="7" fillId="46" borderId="5" xfId="0" applyFont="1" applyFill="1" applyBorder="1" applyAlignment="1" applyProtection="1">
      <alignment horizontal="left" vertical="center" wrapText="1"/>
      <protection locked="0"/>
    </xf>
    <xf numFmtId="10" fontId="40" fillId="46" borderId="34" xfId="0" applyNumberFormat="1" applyFont="1" applyFill="1" applyBorder="1" applyAlignment="1">
      <alignment horizontal="center" vertical="center"/>
    </xf>
    <xf numFmtId="0" fontId="80" fillId="46" borderId="35" xfId="0" applyFont="1" applyFill="1" applyBorder="1" applyAlignment="1">
      <alignment vertical="center" wrapText="1"/>
    </xf>
    <xf numFmtId="0" fontId="45" fillId="2" borderId="1" xfId="0" applyFont="1" applyFill="1" applyBorder="1" applyAlignment="1" applyProtection="1">
      <alignment horizontal="center" vertical="center" wrapText="1"/>
      <protection locked="0"/>
    </xf>
    <xf numFmtId="0" fontId="61" fillId="45" borderId="91" xfId="0" applyFont="1" applyFill="1" applyBorder="1" applyAlignment="1">
      <alignment horizontal="left" vertical="center" wrapText="1"/>
    </xf>
    <xf numFmtId="0" fontId="61" fillId="45" borderId="92" xfId="0" applyFont="1" applyFill="1" applyBorder="1" applyAlignment="1">
      <alignment horizontal="center" vertical="center" wrapText="1"/>
    </xf>
    <xf numFmtId="0" fontId="62" fillId="45" borderId="92" xfId="0" applyFont="1" applyFill="1" applyBorder="1" applyAlignment="1">
      <alignment horizontal="center" vertical="center" wrapText="1"/>
    </xf>
    <xf numFmtId="0" fontId="45" fillId="2" borderId="94" xfId="0" applyFont="1" applyFill="1" applyBorder="1" applyAlignment="1" applyProtection="1">
      <alignment vertical="center" wrapText="1"/>
      <protection locked="0"/>
    </xf>
    <xf numFmtId="0" fontId="45" fillId="2" borderId="95" xfId="0" applyFont="1" applyFill="1" applyBorder="1" applyAlignment="1" applyProtection="1">
      <alignment vertical="center" wrapText="1"/>
      <protection locked="0"/>
    </xf>
    <xf numFmtId="0" fontId="45" fillId="2" borderId="96" xfId="0" applyFont="1" applyFill="1" applyBorder="1" applyAlignment="1" applyProtection="1">
      <alignment vertical="center" wrapText="1"/>
      <protection locked="0"/>
    </xf>
    <xf numFmtId="0" fontId="45" fillId="2" borderId="97" xfId="0" applyFont="1" applyFill="1" applyBorder="1" applyAlignment="1" applyProtection="1">
      <alignment horizontal="center" vertical="center" wrapText="1"/>
      <protection locked="0"/>
    </xf>
    <xf numFmtId="0" fontId="46" fillId="2" borderId="97" xfId="0" applyFont="1" applyFill="1" applyBorder="1" applyAlignment="1">
      <alignment horizontal="center" vertical="center" wrapText="1"/>
    </xf>
    <xf numFmtId="9" fontId="40" fillId="2" borderId="91" xfId="0" applyNumberFormat="1" applyFont="1" applyFill="1" applyBorder="1" applyAlignment="1">
      <alignment horizontal="center" vertical="center"/>
    </xf>
    <xf numFmtId="14" fontId="61" fillId="45" borderId="101" xfId="0" applyNumberFormat="1" applyFont="1" applyFill="1" applyBorder="1" applyAlignment="1">
      <alignment horizontal="center" vertical="center" wrapText="1"/>
    </xf>
    <xf numFmtId="14" fontId="45" fillId="2" borderId="79" xfId="0" applyNumberFormat="1" applyFont="1" applyFill="1" applyBorder="1" applyAlignment="1" applyProtection="1">
      <alignment horizontal="center" vertical="center" wrapText="1"/>
      <protection locked="0"/>
    </xf>
    <xf numFmtId="14" fontId="45" fillId="2" borderId="6" xfId="0" applyNumberFormat="1" applyFont="1" applyFill="1" applyBorder="1" applyAlignment="1" applyProtection="1">
      <alignment horizontal="center" vertical="center" wrapText="1"/>
      <protection locked="0"/>
    </xf>
    <xf numFmtId="14" fontId="45" fillId="2" borderId="102" xfId="0" applyNumberFormat="1" applyFont="1" applyFill="1" applyBorder="1" applyAlignment="1" applyProtection="1">
      <alignment horizontal="center" vertical="center" wrapText="1"/>
      <protection locked="0"/>
    </xf>
    <xf numFmtId="0" fontId="60" fillId="0" borderId="0" xfId="0" applyFont="1" applyBorder="1" applyAlignment="1">
      <alignment horizontal="justify" vertical="center" wrapText="1"/>
    </xf>
    <xf numFmtId="9" fontId="7" fillId="0" borderId="67" xfId="0" applyNumberFormat="1" applyFont="1" applyBorder="1" applyAlignment="1" applyProtection="1">
      <alignment horizontal="center" vertical="center" wrapText="1"/>
      <protection locked="0"/>
    </xf>
    <xf numFmtId="0" fontId="7" fillId="0" borderId="103" xfId="0" applyFont="1" applyBorder="1" applyAlignment="1" applyProtection="1">
      <alignment horizontal="justify" vertical="center" wrapText="1"/>
      <protection locked="0"/>
    </xf>
    <xf numFmtId="9" fontId="79" fillId="0" borderId="29" xfId="0" applyNumberFormat="1" applyFont="1" applyBorder="1" applyAlignment="1">
      <alignment horizontal="center" vertical="center"/>
    </xf>
    <xf numFmtId="9" fontId="79" fillId="0" borderId="7" xfId="0" applyNumberFormat="1" applyFont="1" applyBorder="1" applyAlignment="1" applyProtection="1">
      <alignment horizontal="center" vertical="center"/>
      <protection locked="0"/>
    </xf>
    <xf numFmtId="0" fontId="40" fillId="2" borderId="42" xfId="0" applyFont="1" applyFill="1" applyBorder="1" applyAlignment="1">
      <alignment horizontal="justify" vertical="center" wrapText="1"/>
    </xf>
    <xf numFmtId="9" fontId="7" fillId="0" borderId="52" xfId="0" applyNumberFormat="1" applyFont="1" applyBorder="1" applyAlignment="1" applyProtection="1">
      <alignment horizontal="center" vertical="center"/>
      <protection locked="0"/>
    </xf>
    <xf numFmtId="0" fontId="40" fillId="2" borderId="68" xfId="0" applyFont="1" applyFill="1" applyBorder="1" applyAlignment="1">
      <alignment horizontal="justify" vertical="center" wrapText="1"/>
    </xf>
    <xf numFmtId="0" fontId="40" fillId="2" borderId="93" xfId="0" applyFont="1" applyFill="1" applyBorder="1" applyAlignment="1">
      <alignment horizontal="justify" vertical="center" wrapText="1"/>
    </xf>
    <xf numFmtId="9" fontId="40" fillId="2" borderId="104" xfId="0" applyNumberFormat="1" applyFont="1" applyFill="1" applyBorder="1" applyAlignment="1">
      <alignment horizontal="center" vertical="center"/>
    </xf>
    <xf numFmtId="0" fontId="40" fillId="2" borderId="105" xfId="0" applyFont="1" applyFill="1" applyBorder="1" applyAlignment="1">
      <alignment horizontal="justify" vertical="center" wrapText="1"/>
    </xf>
    <xf numFmtId="9" fontId="7" fillId="0" borderId="104" xfId="0" applyNumberFormat="1" applyFont="1" applyBorder="1" applyAlignment="1" applyProtection="1">
      <alignment horizontal="center" vertical="center" wrapText="1"/>
      <protection locked="0"/>
    </xf>
    <xf numFmtId="9" fontId="7" fillId="0" borderId="106" xfId="0" applyNumberFormat="1" applyFont="1" applyBorder="1" applyAlignment="1" applyProtection="1">
      <alignment horizontal="center" vertical="center" wrapText="1"/>
      <protection locked="0"/>
    </xf>
    <xf numFmtId="0" fontId="40" fillId="2" borderId="107" xfId="0" applyFont="1" applyFill="1" applyBorder="1" applyAlignment="1">
      <alignment horizontal="justify" vertical="center" wrapText="1"/>
    </xf>
    <xf numFmtId="0" fontId="60" fillId="0" borderId="93" xfId="0" applyFont="1" applyBorder="1" applyAlignment="1">
      <alignment horizontal="justify" vertical="center" wrapText="1"/>
    </xf>
    <xf numFmtId="0" fontId="60" fillId="0" borderId="105" xfId="0" applyFont="1" applyBorder="1" applyAlignment="1">
      <alignment horizontal="justify" vertical="center" wrapText="1"/>
    </xf>
    <xf numFmtId="0" fontId="7" fillId="0" borderId="105" xfId="0" applyFont="1" applyBorder="1" applyAlignment="1" applyProtection="1">
      <alignment horizontal="justify" vertical="center" wrapText="1"/>
      <protection locked="0"/>
    </xf>
    <xf numFmtId="0" fontId="7" fillId="0" borderId="107" xfId="0" applyFont="1" applyBorder="1" applyAlignment="1" applyProtection="1">
      <alignment horizontal="justify" vertical="center" wrapText="1"/>
      <protection locked="0"/>
    </xf>
    <xf numFmtId="9" fontId="7" fillId="0" borderId="108" xfId="0" applyNumberFormat="1" applyFont="1" applyBorder="1" applyAlignment="1" applyProtection="1">
      <alignment horizontal="center" vertical="center"/>
      <protection locked="0"/>
    </xf>
    <xf numFmtId="9" fontId="40" fillId="0" borderId="90" xfId="0" applyNumberFormat="1" applyFont="1" applyBorder="1" applyAlignment="1">
      <alignment horizontal="center" vertical="center"/>
    </xf>
    <xf numFmtId="9" fontId="7" fillId="0" borderId="109" xfId="0" applyNumberFormat="1" applyFont="1" applyBorder="1" applyAlignment="1" applyProtection="1">
      <alignment horizontal="center" vertical="center"/>
      <protection locked="0"/>
    </xf>
    <xf numFmtId="169" fontId="40" fillId="46" borderId="7" xfId="0" applyNumberFormat="1" applyFont="1" applyFill="1" applyBorder="1" applyAlignment="1">
      <alignment horizontal="center" vertical="center" wrapText="1"/>
    </xf>
    <xf numFmtId="169" fontId="40" fillId="46" borderId="2" xfId="0" applyNumberFormat="1" applyFont="1" applyFill="1" applyBorder="1" applyAlignment="1">
      <alignment horizontal="justify" vertical="center" wrapText="1"/>
    </xf>
    <xf numFmtId="9" fontId="61" fillId="0" borderId="67" xfId="0" applyNumberFormat="1" applyFont="1" applyFill="1" applyBorder="1" applyAlignment="1">
      <alignment horizontal="center" vertical="center" wrapText="1"/>
    </xf>
    <xf numFmtId="0" fontId="17" fillId="45" borderId="7" xfId="0" applyFont="1" applyFill="1" applyBorder="1" applyAlignment="1">
      <alignment wrapText="1"/>
    </xf>
    <xf numFmtId="9" fontId="17" fillId="45" borderId="7" xfId="0" applyNumberFormat="1" applyFont="1" applyFill="1" applyBorder="1" applyAlignment="1">
      <alignment horizontal="center" vertical="center" wrapText="1"/>
    </xf>
    <xf numFmtId="0" fontId="79" fillId="0" borderId="1" xfId="0" applyFont="1" applyBorder="1" applyAlignment="1">
      <alignment horizontal="left" vertical="center" wrapText="1"/>
    </xf>
    <xf numFmtId="0" fontId="60" fillId="0" borderId="62" xfId="0" applyFont="1" applyFill="1" applyBorder="1" applyAlignment="1">
      <alignment wrapText="1"/>
    </xf>
    <xf numFmtId="9" fontId="60" fillId="0" borderId="43" xfId="0" applyNumberFormat="1" applyFont="1" applyFill="1" applyBorder="1" applyAlignment="1">
      <alignment horizontal="center" vertical="center"/>
    </xf>
    <xf numFmtId="9" fontId="17" fillId="0" borderId="35" xfId="0" applyNumberFormat="1" applyFont="1" applyFill="1" applyBorder="1" applyAlignment="1">
      <alignment horizontal="center" vertical="center"/>
    </xf>
    <xf numFmtId="0" fontId="17" fillId="0" borderId="110" xfId="0" applyFont="1" applyFill="1" applyBorder="1" applyAlignment="1">
      <alignment vertical="center" wrapText="1"/>
    </xf>
    <xf numFmtId="9" fontId="17" fillId="0" borderId="60" xfId="0" applyNumberFormat="1" applyFont="1" applyFill="1" applyBorder="1" applyAlignment="1">
      <alignment horizontal="center" vertical="center"/>
    </xf>
    <xf numFmtId="0" fontId="51" fillId="0" borderId="60" xfId="0" applyFont="1" applyFill="1" applyBorder="1" applyAlignment="1">
      <alignment vertical="center" wrapText="1"/>
    </xf>
    <xf numFmtId="9" fontId="79" fillId="46" borderId="65" xfId="0" applyNumberFormat="1" applyFont="1" applyFill="1" applyBorder="1" applyAlignment="1" applyProtection="1">
      <alignment horizontal="center" vertical="center"/>
      <protection locked="0"/>
    </xf>
    <xf numFmtId="0" fontId="79" fillId="46" borderId="31" xfId="0" applyFont="1" applyFill="1" applyBorder="1" applyAlignment="1" applyProtection="1">
      <alignment vertical="center" wrapText="1"/>
      <protection locked="0"/>
    </xf>
    <xf numFmtId="9" fontId="79" fillId="0" borderId="34" xfId="0" applyNumberFormat="1" applyFont="1" applyFill="1" applyBorder="1" applyAlignment="1">
      <alignment horizontal="center" vertical="center"/>
    </xf>
    <xf numFmtId="0" fontId="74" fillId="0" borderId="44" xfId="0" applyFont="1" applyFill="1" applyBorder="1" applyAlignment="1">
      <alignment horizontal="left" vertical="center" wrapText="1"/>
    </xf>
    <xf numFmtId="10" fontId="7" fillId="46" borderId="31" xfId="0" applyNumberFormat="1" applyFont="1" applyFill="1" applyBorder="1" applyAlignment="1" applyProtection="1">
      <alignment horizontal="center" vertical="center"/>
      <protection locked="0"/>
    </xf>
    <xf numFmtId="0" fontId="7" fillId="46" borderId="31" xfId="0" applyFont="1" applyFill="1" applyBorder="1" applyAlignment="1" applyProtection="1">
      <alignment vertical="center" wrapText="1"/>
      <protection locked="0"/>
    </xf>
    <xf numFmtId="9" fontId="7" fillId="46" borderId="2" xfId="0" applyNumberFormat="1" applyFont="1" applyFill="1" applyBorder="1" applyAlignment="1" applyProtection="1">
      <alignment horizontal="center" vertical="center"/>
      <protection locked="0"/>
    </xf>
    <xf numFmtId="0" fontId="7" fillId="46" borderId="2" xfId="0" applyFont="1" applyFill="1" applyBorder="1" applyAlignment="1" applyProtection="1">
      <alignment vertical="center" wrapText="1"/>
      <protection locked="0"/>
    </xf>
    <xf numFmtId="0" fontId="8" fillId="2" borderId="0" xfId="0" applyFont="1" applyFill="1" applyBorder="1" applyAlignment="1" applyProtection="1">
      <alignment horizontal="center" vertical="center"/>
    </xf>
    <xf numFmtId="0" fontId="1" fillId="2" borderId="2" xfId="0" applyFont="1" applyFill="1" applyBorder="1" applyAlignment="1">
      <alignment horizontal="center" vertical="center" wrapText="1"/>
    </xf>
    <xf numFmtId="0" fontId="8" fillId="2" borderId="0" xfId="0" applyFont="1" applyFill="1" applyAlignment="1">
      <alignment horizontal="center" vertical="center"/>
    </xf>
    <xf numFmtId="2" fontId="54" fillId="4" borderId="7" xfId="0" applyNumberFormat="1" applyFont="1" applyFill="1" applyBorder="1" applyAlignment="1">
      <alignment horizontal="center" vertical="center" wrapText="1"/>
    </xf>
    <xf numFmtId="0" fontId="46" fillId="2" borderId="37" xfId="0" applyFont="1" applyFill="1" applyBorder="1" applyAlignment="1">
      <alignment horizontal="left" vertical="center" wrapText="1"/>
    </xf>
    <xf numFmtId="0" fontId="8" fillId="2" borderId="5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54" xfId="0" applyFont="1" applyFill="1" applyBorder="1" applyAlignment="1">
      <alignment horizontal="center" vertical="center" wrapText="1"/>
    </xf>
    <xf numFmtId="9" fontId="79" fillId="46" borderId="60" xfId="0" applyNumberFormat="1" applyFont="1" applyFill="1" applyBorder="1" applyAlignment="1" applyProtection="1">
      <alignment horizontal="center" vertical="center"/>
      <protection locked="0"/>
    </xf>
    <xf numFmtId="0" fontId="79" fillId="46" borderId="35" xfId="0" applyFont="1" applyFill="1" applyBorder="1" applyAlignment="1" applyProtection="1">
      <alignment vertical="center" wrapText="1"/>
      <protection locked="0"/>
    </xf>
    <xf numFmtId="9" fontId="61" fillId="46" borderId="67" xfId="0" applyNumberFormat="1" applyFont="1" applyFill="1" applyBorder="1" applyAlignment="1">
      <alignment horizontal="center" vertical="center" wrapText="1"/>
    </xf>
    <xf numFmtId="0" fontId="61" fillId="46" borderId="10" xfId="0" applyFont="1" applyFill="1" applyBorder="1" applyAlignment="1">
      <alignment horizontal="left" vertical="center" wrapText="1"/>
    </xf>
    <xf numFmtId="0" fontId="8" fillId="2" borderId="8" xfId="0" applyFont="1" applyFill="1" applyBorder="1" applyAlignment="1">
      <alignment horizontal="center" vertical="center" wrapText="1"/>
    </xf>
    <xf numFmtId="0" fontId="45" fillId="0" borderId="31" xfId="0" applyFont="1" applyFill="1" applyBorder="1" applyAlignment="1" applyProtection="1">
      <alignment horizontal="left" vertical="center" wrapText="1"/>
      <protection locked="0"/>
    </xf>
    <xf numFmtId="9" fontId="7" fillId="0" borderId="31" xfId="0" applyNumberFormat="1" applyFont="1" applyBorder="1" applyAlignment="1" applyProtection="1">
      <alignment horizontal="center" vertical="center" wrapText="1"/>
      <protection locked="0"/>
    </xf>
    <xf numFmtId="9" fontId="7" fillId="0" borderId="87" xfId="0" applyNumberFormat="1" applyFont="1" applyBorder="1" applyAlignment="1" applyProtection="1">
      <alignment horizontal="center" vertical="center"/>
      <protection locked="0"/>
    </xf>
    <xf numFmtId="0" fontId="61" fillId="45" borderId="65" xfId="0" applyFont="1" applyFill="1" applyBorder="1" applyAlignment="1">
      <alignment vertical="center" wrapText="1"/>
    </xf>
    <xf numFmtId="0" fontId="61" fillId="45" borderId="28" xfId="0" applyFont="1" applyFill="1" applyBorder="1" applyAlignment="1">
      <alignment vertical="center" wrapText="1"/>
    </xf>
    <xf numFmtId="0" fontId="61" fillId="0" borderId="10" xfId="0" applyFont="1" applyFill="1" applyBorder="1" applyAlignment="1">
      <alignment vertical="center" wrapText="1"/>
    </xf>
    <xf numFmtId="9" fontId="7" fillId="0" borderId="31" xfId="81" applyFont="1" applyBorder="1" applyAlignment="1" applyProtection="1">
      <alignment horizontal="center" vertical="center"/>
      <protection locked="0"/>
    </xf>
    <xf numFmtId="9" fontId="40" fillId="0" borderId="5" xfId="0" applyNumberFormat="1" applyFont="1" applyFill="1" applyBorder="1" applyAlignment="1">
      <alignment horizontal="center" vertical="center"/>
    </xf>
    <xf numFmtId="0" fontId="40" fillId="0" borderId="63" xfId="0" applyFont="1" applyFill="1" applyBorder="1" applyAlignment="1">
      <alignment horizontal="justify" vertical="center" wrapText="1"/>
    </xf>
    <xf numFmtId="0" fontId="74" fillId="0" borderId="45" xfId="0" applyFont="1" applyBorder="1" applyAlignment="1">
      <alignment horizontal="justify" vertical="center" wrapText="1"/>
    </xf>
    <xf numFmtId="9" fontId="81" fillId="0" borderId="31" xfId="0" applyNumberFormat="1" applyFont="1" applyBorder="1" applyAlignment="1">
      <alignment horizontal="center" vertical="center"/>
    </xf>
    <xf numFmtId="0" fontId="7" fillId="0" borderId="77" xfId="0" applyFont="1" applyBorder="1" applyAlignment="1">
      <alignment horizontal="justify" vertical="center" wrapText="1"/>
    </xf>
    <xf numFmtId="9" fontId="7" fillId="0" borderId="31" xfId="0" applyNumberFormat="1" applyFont="1" applyBorder="1" applyAlignment="1">
      <alignment horizontal="center" vertical="center"/>
    </xf>
    <xf numFmtId="9" fontId="7" fillId="0" borderId="2" xfId="0" applyNumberFormat="1" applyFont="1" applyBorder="1" applyAlignment="1">
      <alignment horizontal="center" vertical="center"/>
    </xf>
    <xf numFmtId="0" fontId="7" fillId="0" borderId="6" xfId="0" applyFont="1" applyBorder="1" applyAlignment="1">
      <alignment horizontal="justify" vertical="center" wrapText="1"/>
    </xf>
    <xf numFmtId="9" fontId="7" fillId="0" borderId="1" xfId="0" applyNumberFormat="1" applyFont="1" applyBorder="1" applyAlignment="1">
      <alignment horizontal="center" vertical="center"/>
    </xf>
    <xf numFmtId="0" fontId="7" fillId="0" borderId="33" xfId="0" applyFont="1" applyBorder="1" applyAlignment="1">
      <alignment horizontal="justify" vertical="center" wrapText="1"/>
    </xf>
    <xf numFmtId="9" fontId="7" fillId="0" borderId="5" xfId="0" applyNumberFormat="1" applyFont="1" applyBorder="1" applyAlignment="1">
      <alignment horizontal="center" vertical="center"/>
    </xf>
    <xf numFmtId="0" fontId="7" fillId="0" borderId="63" xfId="0" applyFont="1" applyBorder="1" applyAlignment="1">
      <alignment horizontal="justify" vertical="center" wrapText="1"/>
    </xf>
    <xf numFmtId="9" fontId="7" fillId="0" borderId="35" xfId="0" applyNumberFormat="1" applyFont="1" applyBorder="1" applyAlignment="1">
      <alignment horizontal="center" vertical="center"/>
    </xf>
    <xf numFmtId="0" fontId="7" fillId="0" borderId="36" xfId="0" applyFont="1" applyBorder="1" applyAlignment="1">
      <alignment horizontal="justify" vertical="center" wrapText="1"/>
    </xf>
    <xf numFmtId="0" fontId="60" fillId="0" borderId="65" xfId="0" applyFont="1" applyFill="1" applyBorder="1" applyAlignment="1">
      <alignment vertical="center" wrapText="1"/>
    </xf>
    <xf numFmtId="9" fontId="7" fillId="0" borderId="2" xfId="0" applyNumberFormat="1" applyFont="1" applyBorder="1" applyAlignment="1" applyProtection="1">
      <alignment horizontal="center"/>
      <protection locked="0"/>
    </xf>
    <xf numFmtId="9" fontId="0" fillId="0" borderId="0" xfId="0" applyNumberFormat="1" applyAlignment="1">
      <alignment horizontal="center" vertical="center"/>
    </xf>
    <xf numFmtId="9" fontId="40" fillId="0" borderId="2" xfId="81" applyFont="1" applyBorder="1" applyAlignment="1">
      <alignment horizontal="center" vertical="center" wrapText="1"/>
    </xf>
    <xf numFmtId="9" fontId="7" fillId="0" borderId="35" xfId="0" applyNumberFormat="1" applyFont="1" applyBorder="1" applyAlignment="1" applyProtection="1">
      <alignment horizontal="center" vertical="center"/>
      <protection locked="0"/>
    </xf>
    <xf numFmtId="0" fontId="82" fillId="47" borderId="2" xfId="0" applyFont="1" applyFill="1" applyBorder="1" applyAlignment="1">
      <alignment horizontal="center" vertical="center"/>
    </xf>
    <xf numFmtId="0" fontId="82" fillId="47" borderId="2" xfId="0" applyFont="1" applyFill="1" applyBorder="1" applyAlignment="1">
      <alignment horizontal="center" vertical="center" wrapText="1"/>
    </xf>
    <xf numFmtId="0" fontId="38" fillId="0" borderId="2" xfId="0" applyFont="1" applyBorder="1" applyAlignment="1">
      <alignment horizontal="justify" vertical="center" wrapText="1"/>
    </xf>
    <xf numFmtId="9" fontId="38" fillId="0" borderId="2" xfId="0" applyNumberFormat="1" applyFont="1" applyBorder="1" applyAlignment="1">
      <alignment horizontal="center" vertical="center"/>
    </xf>
    <xf numFmtId="0" fontId="38" fillId="9" borderId="2" xfId="0" applyFont="1" applyFill="1" applyBorder="1" applyAlignment="1">
      <alignment horizontal="center" vertical="center"/>
    </xf>
    <xf numFmtId="0" fontId="38" fillId="49" borderId="2" xfId="0" applyFont="1" applyFill="1" applyBorder="1" applyAlignment="1">
      <alignment horizontal="center" vertical="center"/>
    </xf>
    <xf numFmtId="0" fontId="38" fillId="0" borderId="2" xfId="0" applyFont="1" applyBorder="1" applyAlignment="1">
      <alignment vertical="center" wrapText="1"/>
    </xf>
    <xf numFmtId="0" fontId="38" fillId="8" borderId="2" xfId="0" applyFont="1" applyFill="1" applyBorder="1" applyAlignment="1">
      <alignment horizontal="center" vertical="center"/>
    </xf>
    <xf numFmtId="9" fontId="38" fillId="0" borderId="2" xfId="81" applyFont="1" applyBorder="1" applyAlignment="1">
      <alignment horizontal="center" vertical="center"/>
    </xf>
    <xf numFmtId="0" fontId="7" fillId="0" borderId="33" xfId="0" applyFont="1" applyFill="1" applyBorder="1" applyAlignment="1">
      <alignment horizontal="justify" vertical="center" wrapText="1"/>
    </xf>
    <xf numFmtId="0" fontId="7" fillId="0" borderId="2" xfId="0" applyFont="1" applyBorder="1" applyAlignment="1" applyProtection="1">
      <alignment horizontal="justify" vertical="top" wrapText="1"/>
      <protection locked="0"/>
    </xf>
    <xf numFmtId="0" fontId="7" fillId="0" borderId="5" xfId="0" applyFont="1" applyBorder="1" applyAlignment="1" applyProtection="1">
      <alignment horizontal="justify" vertical="top" wrapText="1"/>
      <protection locked="0"/>
    </xf>
    <xf numFmtId="0" fontId="7" fillId="0" borderId="31" xfId="0" applyFont="1" applyBorder="1" applyAlignment="1" applyProtection="1">
      <alignment horizontal="justify" vertical="top" wrapText="1"/>
      <protection locked="0"/>
    </xf>
    <xf numFmtId="0" fontId="7" fillId="0" borderId="2" xfId="0" applyFont="1" applyBorder="1" applyAlignment="1" applyProtection="1">
      <alignment horizontal="justify" wrapText="1"/>
      <protection locked="0"/>
    </xf>
    <xf numFmtId="0" fontId="7" fillId="0" borderId="5" xfId="0" applyFont="1" applyBorder="1" applyAlignment="1" applyProtection="1">
      <alignment horizontal="justify" wrapText="1"/>
      <protection locked="0"/>
    </xf>
    <xf numFmtId="0" fontId="7" fillId="0" borderId="31" xfId="0" applyFont="1" applyBorder="1" applyAlignment="1" applyProtection="1">
      <alignment horizontal="justify" vertical="center" wrapText="1"/>
      <protection locked="0"/>
    </xf>
    <xf numFmtId="0" fontId="7" fillId="0" borderId="6" xfId="0" applyFont="1" applyBorder="1" applyAlignment="1" applyProtection="1">
      <alignment horizontal="justify" wrapText="1"/>
      <protection locked="0"/>
    </xf>
    <xf numFmtId="0" fontId="7" fillId="0" borderId="80" xfId="0" applyFont="1" applyBorder="1" applyAlignment="1" applyProtection="1">
      <alignment horizontal="justify" vertical="center" wrapText="1"/>
      <protection locked="0"/>
    </xf>
    <xf numFmtId="0" fontId="7" fillId="0" borderId="78" xfId="0" applyFont="1" applyBorder="1" applyAlignment="1" applyProtection="1">
      <alignment horizontal="justify" wrapText="1"/>
      <protection locked="0"/>
    </xf>
    <xf numFmtId="0" fontId="7" fillId="0" borderId="78" xfId="0" applyFont="1" applyFill="1" applyBorder="1" applyAlignment="1" applyProtection="1">
      <alignment horizontal="justify" vertical="center" wrapText="1"/>
      <protection locked="0"/>
    </xf>
    <xf numFmtId="0" fontId="7" fillId="0" borderId="77" xfId="0" applyFont="1" applyBorder="1" applyAlignment="1" applyProtection="1">
      <alignment horizontal="justify" wrapText="1"/>
      <protection locked="0"/>
    </xf>
    <xf numFmtId="10" fontId="40" fillId="0" borderId="31" xfId="0" applyNumberFormat="1" applyFont="1" applyBorder="1" applyAlignment="1">
      <alignment horizontal="justify" vertical="center" wrapText="1"/>
    </xf>
    <xf numFmtId="0" fontId="0" fillId="0" borderId="36" xfId="0" applyFill="1" applyBorder="1" applyAlignment="1">
      <alignment horizontal="justify" vertical="center" wrapText="1"/>
    </xf>
    <xf numFmtId="0" fontId="7" fillId="0" borderId="31" xfId="0" applyFont="1" applyFill="1" applyBorder="1" applyAlignment="1" applyProtection="1">
      <alignment horizontal="justify" vertical="center" wrapText="1"/>
      <protection locked="0"/>
    </xf>
    <xf numFmtId="0" fontId="7" fillId="0" borderId="5" xfId="0" applyFont="1" applyFill="1" applyBorder="1" applyAlignment="1" applyProtection="1">
      <alignment horizontal="justify" wrapText="1"/>
      <protection locked="0"/>
    </xf>
    <xf numFmtId="0" fontId="7" fillId="0" borderId="5" xfId="0" applyFont="1" applyFill="1" applyBorder="1" applyAlignment="1" applyProtection="1">
      <alignment horizontal="justify" vertical="center" wrapText="1"/>
      <protection locked="0"/>
    </xf>
    <xf numFmtId="0" fontId="7" fillId="0" borderId="87" xfId="0" applyFont="1" applyFill="1" applyBorder="1" applyAlignment="1" applyProtection="1">
      <alignment horizontal="justify" wrapText="1"/>
      <protection locked="0"/>
    </xf>
    <xf numFmtId="0" fontId="7" fillId="0" borderId="6" xfId="0" applyFont="1" applyFill="1" applyBorder="1" applyAlignment="1" applyProtection="1">
      <alignment horizontal="justify" wrapText="1"/>
      <protection locked="0"/>
    </xf>
    <xf numFmtId="0" fontId="40" fillId="0" borderId="78" xfId="0" applyFont="1" applyFill="1" applyBorder="1" applyAlignment="1">
      <alignment horizontal="justify" vertical="center"/>
    </xf>
    <xf numFmtId="0" fontId="40" fillId="0" borderId="33" xfId="0" applyFont="1" applyFill="1" applyBorder="1" applyAlignment="1">
      <alignment horizontal="justify" vertical="center" wrapText="1"/>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38" xfId="0" applyFill="1" applyBorder="1" applyAlignment="1">
      <alignment horizontal="left" wrapText="1"/>
    </xf>
    <xf numFmtId="0" fontId="0" fillId="2" borderId="39" xfId="0" applyFill="1" applyBorder="1" applyAlignment="1">
      <alignment horizontal="left"/>
    </xf>
    <xf numFmtId="0" fontId="0" fillId="2" borderId="48" xfId="0" applyFill="1" applyBorder="1" applyAlignment="1">
      <alignment horizontal="left"/>
    </xf>
    <xf numFmtId="0" fontId="6" fillId="5" borderId="0" xfId="1" applyFont="1" applyFill="1" applyAlignment="1">
      <alignment horizontal="center" vertical="center" wrapText="1"/>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1" fillId="0" borderId="43" xfId="0" applyFont="1" applyBorder="1" applyAlignment="1" applyProtection="1">
      <alignment horizontal="center" vertical="center"/>
      <protection locked="0"/>
    </xf>
    <xf numFmtId="0" fontId="1" fillId="0" borderId="44" xfId="0" applyFont="1" applyBorder="1" applyAlignment="1" applyProtection="1">
      <alignment horizontal="center" vertical="center"/>
      <protection locked="0"/>
    </xf>
    <xf numFmtId="0" fontId="1" fillId="0" borderId="45" xfId="0" applyFont="1" applyBorder="1" applyAlignment="1" applyProtection="1">
      <alignment horizontal="center" vertical="center"/>
      <protection locked="0"/>
    </xf>
    <xf numFmtId="0" fontId="10" fillId="3" borderId="43" xfId="1" applyFont="1" applyFill="1" applyBorder="1" applyAlignment="1">
      <alignment horizontal="center" vertical="center" wrapText="1"/>
    </xf>
    <xf numFmtId="0" fontId="10" fillId="3" borderId="44" xfId="1" applyFont="1" applyFill="1" applyBorder="1" applyAlignment="1">
      <alignment horizontal="center" vertical="center" wrapText="1"/>
    </xf>
    <xf numFmtId="0" fontId="10" fillId="3" borderId="58" xfId="1" applyFont="1" applyFill="1" applyBorder="1" applyAlignment="1">
      <alignment horizontal="center" vertical="center" wrapText="1"/>
    </xf>
    <xf numFmtId="0" fontId="10" fillId="3" borderId="45" xfId="1" applyFont="1" applyFill="1" applyBorder="1" applyAlignment="1">
      <alignment horizontal="center" vertical="center" wrapText="1"/>
    </xf>
    <xf numFmtId="0" fontId="15" fillId="7" borderId="43" xfId="1" applyFont="1" applyFill="1" applyBorder="1" applyAlignment="1" applyProtection="1">
      <alignment horizontal="center" vertical="center" wrapText="1"/>
      <protection locked="0"/>
    </xf>
    <xf numFmtId="0" fontId="15" fillId="7" borderId="44" xfId="1" applyFont="1" applyFill="1" applyBorder="1" applyAlignment="1" applyProtection="1">
      <alignment horizontal="center" vertical="center" wrapText="1"/>
      <protection locked="0"/>
    </xf>
    <xf numFmtId="0" fontId="15" fillId="42" borderId="44" xfId="1" applyFont="1" applyFill="1" applyBorder="1" applyAlignment="1" applyProtection="1">
      <alignment horizontal="center" vertical="center" wrapText="1"/>
      <protection locked="0"/>
    </xf>
    <xf numFmtId="0" fontId="15" fillId="42" borderId="45" xfId="1" applyFont="1" applyFill="1" applyBorder="1" applyAlignment="1" applyProtection="1">
      <alignment horizontal="center" vertical="center"/>
      <protection locked="0"/>
    </xf>
    <xf numFmtId="0" fontId="44" fillId="4" borderId="67" xfId="0" applyFont="1" applyFill="1" applyBorder="1" applyAlignment="1">
      <alignment horizontal="center" vertical="center" wrapText="1"/>
    </xf>
    <xf numFmtId="0" fontId="44" fillId="4" borderId="26" xfId="0" applyFont="1" applyFill="1" applyBorder="1" applyAlignment="1">
      <alignment horizontal="center" vertical="center" wrapText="1"/>
    </xf>
    <xf numFmtId="0" fontId="44" fillId="4" borderId="37" xfId="0" applyFont="1" applyFill="1" applyBorder="1" applyAlignment="1">
      <alignment horizontal="center" vertical="center" wrapText="1"/>
    </xf>
    <xf numFmtId="0" fontId="44" fillId="4" borderId="30" xfId="0" applyFont="1" applyFill="1" applyBorder="1" applyAlignment="1">
      <alignment horizontal="center" vertical="center" wrapText="1"/>
    </xf>
    <xf numFmtId="0" fontId="47" fillId="4" borderId="26" xfId="0" applyFont="1" applyFill="1" applyBorder="1" applyAlignment="1">
      <alignment horizontal="center" vertical="center" wrapText="1"/>
    </xf>
    <xf numFmtId="0" fontId="47" fillId="4" borderId="37" xfId="0" applyFont="1" applyFill="1" applyBorder="1" applyAlignment="1">
      <alignment horizontal="center" vertical="center" wrapText="1"/>
    </xf>
    <xf numFmtId="0" fontId="8" fillId="4" borderId="30" xfId="0" applyFont="1" applyFill="1" applyBorder="1" applyAlignment="1">
      <alignment horizontal="center" vertical="center" wrapText="1"/>
    </xf>
    <xf numFmtId="0" fontId="8" fillId="4" borderId="26" xfId="0" applyFont="1" applyFill="1" applyBorder="1" applyAlignment="1">
      <alignment horizontal="center" vertical="center" wrapText="1"/>
    </xf>
    <xf numFmtId="0" fontId="8" fillId="4" borderId="37" xfId="0" applyFont="1" applyFill="1" applyBorder="1" applyAlignment="1">
      <alignment horizontal="center" vertical="center" wrapText="1"/>
    </xf>
    <xf numFmtId="0" fontId="7" fillId="2" borderId="3" xfId="0" applyFont="1" applyFill="1" applyBorder="1" applyAlignment="1">
      <alignment horizontal="center"/>
    </xf>
    <xf numFmtId="0" fontId="7" fillId="2" borderId="9" xfId="0" applyFont="1" applyFill="1" applyBorder="1" applyAlignment="1">
      <alignment horizontal="center"/>
    </xf>
    <xf numFmtId="0" fontId="7" fillId="2" borderId="46" xfId="0" applyFont="1" applyFill="1" applyBorder="1" applyAlignment="1">
      <alignment horizontal="center"/>
    </xf>
    <xf numFmtId="0" fontId="8" fillId="2" borderId="4" xfId="0" applyFont="1" applyFill="1" applyBorder="1" applyAlignment="1">
      <alignment horizontal="center" vertical="center"/>
    </xf>
    <xf numFmtId="0" fontId="8" fillId="2" borderId="0" xfId="0" applyFont="1" applyFill="1" applyAlignment="1">
      <alignment horizontal="center" vertical="center"/>
    </xf>
    <xf numFmtId="0" fontId="8" fillId="2" borderId="47" xfId="0" applyFont="1" applyFill="1" applyBorder="1" applyAlignment="1">
      <alignment horizontal="center" vertical="center"/>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2" fontId="54" fillId="4" borderId="6" xfId="0" applyNumberFormat="1" applyFont="1" applyFill="1" applyBorder="1" applyAlignment="1">
      <alignment horizontal="center" vertical="center" wrapText="1"/>
    </xf>
    <xf numFmtId="2" fontId="54" fillId="4" borderId="81" xfId="0" applyNumberFormat="1" applyFont="1" applyFill="1" applyBorder="1" applyAlignment="1">
      <alignment horizontal="center" vertical="center" wrapText="1"/>
    </xf>
    <xf numFmtId="2" fontId="54" fillId="4" borderId="7" xfId="0" applyNumberFormat="1" applyFont="1" applyFill="1" applyBorder="1" applyAlignment="1">
      <alignment horizontal="center" vertical="center" wrapText="1"/>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8" fillId="2" borderId="48" xfId="0"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0" fillId="3" borderId="51"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1" fillId="0" borderId="42"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48" fillId="4" borderId="73" xfId="0" applyFont="1" applyFill="1" applyBorder="1" applyAlignment="1" applyProtection="1">
      <alignment horizontal="center" vertical="center" wrapText="1"/>
    </xf>
    <xf numFmtId="0" fontId="48" fillId="4" borderId="64" xfId="0" applyFont="1" applyFill="1" applyBorder="1" applyAlignment="1" applyProtection="1">
      <alignment horizontal="center" vertical="center" wrapText="1"/>
    </xf>
    <xf numFmtId="0" fontId="15" fillId="42" borderId="6" xfId="1" applyFont="1" applyFill="1" applyBorder="1" applyAlignment="1" applyProtection="1">
      <alignment horizontal="center" vertical="center" wrapText="1"/>
    </xf>
    <xf numFmtId="0" fontId="15" fillId="42" borderId="66" xfId="1" applyFont="1" applyFill="1" applyBorder="1" applyAlignment="1" applyProtection="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2" fillId="4" borderId="70" xfId="0" applyFont="1" applyFill="1" applyBorder="1" applyAlignment="1" applyProtection="1">
      <alignment horizontal="center" vertical="center" wrapText="1"/>
    </xf>
    <xf numFmtId="0" fontId="12" fillId="4" borderId="82" xfId="0" applyFont="1" applyFill="1" applyBorder="1" applyAlignment="1" applyProtection="1">
      <alignment horizontal="center" vertical="center" wrapText="1"/>
    </xf>
    <xf numFmtId="0" fontId="12" fillId="4" borderId="57" xfId="0" applyFont="1" applyFill="1" applyBorder="1" applyAlignment="1" applyProtection="1">
      <alignment horizontal="center" vertical="center" wrapText="1"/>
    </xf>
    <xf numFmtId="0" fontId="12" fillId="4" borderId="72" xfId="0" applyFont="1" applyFill="1" applyBorder="1" applyAlignment="1" applyProtection="1">
      <alignment horizontal="center" vertical="center" wrapText="1"/>
    </xf>
    <xf numFmtId="0" fontId="12" fillId="4" borderId="71" xfId="0" applyFont="1" applyFill="1" applyBorder="1" applyAlignment="1" applyProtection="1">
      <alignment horizontal="center" vertical="center" wrapText="1"/>
    </xf>
    <xf numFmtId="0" fontId="1" fillId="0" borderId="69" xfId="0" applyFont="1" applyBorder="1" applyAlignment="1">
      <alignment horizontal="center" vertical="center"/>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15" fillId="7" borderId="57" xfId="1" applyFont="1" applyFill="1" applyBorder="1" applyAlignment="1" applyProtection="1">
      <alignment horizontal="center" vertical="center" wrapText="1"/>
    </xf>
    <xf numFmtId="0" fontId="15" fillId="7" borderId="7" xfId="1" applyFont="1" applyFill="1" applyBorder="1" applyAlignment="1" applyProtection="1">
      <alignment horizontal="center" vertical="center" wrapText="1"/>
    </xf>
    <xf numFmtId="0" fontId="47" fillId="4" borderId="74" xfId="0" applyFont="1" applyFill="1" applyBorder="1" applyAlignment="1" applyProtection="1">
      <alignment horizontal="center" vertical="center" wrapText="1"/>
    </xf>
    <xf numFmtId="0" fontId="47" fillId="4" borderId="75" xfId="0"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14" fillId="6" borderId="4" xfId="1" applyFont="1" applyFill="1" applyBorder="1" applyAlignment="1">
      <alignment horizontal="center" vertical="center" wrapText="1"/>
    </xf>
    <xf numFmtId="0" fontId="14" fillId="6" borderId="38" xfId="1" applyFont="1" applyFill="1" applyBorder="1" applyAlignment="1">
      <alignment horizontal="center" vertical="center" wrapText="1"/>
    </xf>
    <xf numFmtId="0" fontId="15" fillId="42" borderId="44" xfId="1" applyFont="1" applyFill="1" applyBorder="1" applyAlignment="1">
      <alignment horizontal="center" vertical="center" wrapText="1"/>
    </xf>
    <xf numFmtId="0" fontId="15" fillId="42" borderId="45" xfId="1" applyFont="1" applyFill="1" applyBorder="1" applyAlignment="1">
      <alignment horizontal="center" vertical="center"/>
    </xf>
    <xf numFmtId="0" fontId="14" fillId="6" borderId="3" xfId="1" applyFont="1" applyFill="1" applyBorder="1" applyAlignment="1">
      <alignment horizontal="center" vertical="center" wrapText="1"/>
    </xf>
    <xf numFmtId="0" fontId="11" fillId="6" borderId="74" xfId="1" applyFont="1" applyFill="1" applyBorder="1" applyAlignment="1">
      <alignment horizontal="center" vertical="center" wrapText="1"/>
    </xf>
    <xf numFmtId="0" fontId="11" fillId="6" borderId="75" xfId="1" applyFont="1" applyFill="1" applyBorder="1" applyAlignment="1">
      <alignment horizontal="center" vertical="center" wrapText="1"/>
    </xf>
    <xf numFmtId="0" fontId="11" fillId="6" borderId="76" xfId="1" applyFont="1" applyFill="1" applyBorder="1" applyAlignment="1">
      <alignment horizontal="center" vertical="center" wrapText="1"/>
    </xf>
    <xf numFmtId="0" fontId="14" fillId="6" borderId="98" xfId="1" applyFont="1" applyFill="1" applyBorder="1" applyAlignment="1">
      <alignment horizontal="center" vertical="center" wrapText="1"/>
    </xf>
    <xf numFmtId="0" fontId="14" fillId="6" borderId="99" xfId="1" applyFont="1" applyFill="1" applyBorder="1" applyAlignment="1">
      <alignment horizontal="center" vertical="center" wrapText="1"/>
    </xf>
    <xf numFmtId="0" fontId="14" fillId="6" borderId="100" xfId="1" applyFont="1" applyFill="1" applyBorder="1" applyAlignment="1">
      <alignment horizontal="center" vertical="center" wrapText="1"/>
    </xf>
    <xf numFmtId="0" fontId="15" fillId="7" borderId="49" xfId="1" applyFont="1" applyFill="1" applyBorder="1" applyAlignment="1">
      <alignment horizontal="center" vertical="center" wrapText="1"/>
    </xf>
    <xf numFmtId="0" fontId="15" fillId="7" borderId="62" xfId="1" applyFont="1" applyFill="1" applyBorder="1" applyAlignment="1">
      <alignment horizontal="center" vertical="center" wrapText="1"/>
    </xf>
    <xf numFmtId="0" fontId="15" fillId="7" borderId="43" xfId="1" applyFont="1" applyFill="1" applyBorder="1" applyAlignment="1">
      <alignment horizontal="center" vertical="center" wrapText="1"/>
    </xf>
    <xf numFmtId="0" fontId="15" fillId="7" borderId="44" xfId="1" applyFont="1" applyFill="1" applyBorder="1" applyAlignment="1">
      <alignment horizontal="center" vertical="center"/>
    </xf>
    <xf numFmtId="0" fontId="7" fillId="2" borderId="40" xfId="0" applyFont="1" applyFill="1" applyBorder="1" applyAlignment="1">
      <alignment horizontal="center"/>
    </xf>
    <xf numFmtId="0" fontId="7" fillId="2" borderId="41" xfId="0" applyFont="1" applyFill="1" applyBorder="1" applyAlignment="1">
      <alignment horizontal="center"/>
    </xf>
    <xf numFmtId="0" fontId="7" fillId="2" borderId="42" xfId="0" applyFont="1" applyFill="1" applyBorder="1" applyAlignment="1">
      <alignment horizontal="center"/>
    </xf>
    <xf numFmtId="0" fontId="8" fillId="2" borderId="52"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54" xfId="0" applyFont="1" applyFill="1" applyBorder="1" applyAlignment="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45" fillId="4" borderId="3" xfId="0" applyFont="1" applyFill="1" applyBorder="1" applyAlignment="1">
      <alignment horizontal="center" vertical="center" wrapText="1"/>
    </xf>
    <xf numFmtId="0" fontId="45" fillId="4" borderId="38" xfId="0" applyFont="1" applyFill="1" applyBorder="1" applyAlignment="1">
      <alignment horizontal="center" vertical="center" wrapText="1"/>
    </xf>
    <xf numFmtId="0" fontId="45" fillId="4" borderId="70" xfId="0" applyFont="1" applyFill="1" applyBorder="1" applyAlignment="1">
      <alignment horizontal="center" vertical="center" wrapText="1"/>
    </xf>
    <xf numFmtId="0" fontId="45" fillId="4" borderId="71" xfId="0" applyFont="1" applyFill="1" applyBorder="1" applyAlignment="1">
      <alignment horizontal="center" vertical="center" wrapText="1"/>
    </xf>
    <xf numFmtId="0" fontId="45" fillId="4" borderId="4" xfId="0" applyFont="1" applyFill="1" applyBorder="1" applyAlignment="1">
      <alignment horizontal="center" vertical="center" wrapText="1"/>
    </xf>
    <xf numFmtId="0" fontId="47" fillId="4" borderId="3" xfId="0" applyFont="1" applyFill="1" applyBorder="1" applyAlignment="1">
      <alignment horizontal="center" vertical="center" wrapText="1"/>
    </xf>
    <xf numFmtId="0" fontId="47" fillId="4" borderId="38" xfId="0" applyFont="1" applyFill="1" applyBorder="1" applyAlignment="1">
      <alignment horizontal="center" vertical="center" wrapText="1"/>
    </xf>
    <xf numFmtId="0" fontId="15" fillId="7" borderId="44" xfId="1" applyFont="1" applyFill="1" applyBorder="1" applyAlignment="1">
      <alignment horizontal="center" vertical="center" wrapText="1"/>
    </xf>
    <xf numFmtId="0" fontId="7" fillId="2" borderId="61" xfId="0" applyFont="1" applyFill="1" applyBorder="1" applyAlignment="1">
      <alignment horizontal="center"/>
    </xf>
    <xf numFmtId="0" fontId="15" fillId="42" borderId="41" xfId="1" applyFont="1" applyFill="1" applyBorder="1" applyAlignment="1">
      <alignment horizontal="center" vertical="center" wrapText="1"/>
    </xf>
    <xf numFmtId="0" fontId="15" fillId="42" borderId="42" xfId="1" applyFont="1" applyFill="1" applyBorder="1" applyAlignment="1">
      <alignment horizontal="center" vertical="center"/>
    </xf>
    <xf numFmtId="0" fontId="50" fillId="4" borderId="3" xfId="0" applyFont="1" applyFill="1" applyBorder="1" applyAlignment="1">
      <alignment horizontal="center" vertical="center" wrapText="1"/>
    </xf>
    <xf numFmtId="0" fontId="50" fillId="4" borderId="4" xfId="0" applyFont="1" applyFill="1" applyBorder="1" applyAlignment="1">
      <alignment horizontal="center" vertical="center" wrapText="1"/>
    </xf>
    <xf numFmtId="0" fontId="50" fillId="4" borderId="38" xfId="0" applyFont="1" applyFill="1" applyBorder="1" applyAlignment="1">
      <alignment horizontal="center" vertical="center" wrapText="1"/>
    </xf>
    <xf numFmtId="0" fontId="15" fillId="7" borderId="40" xfId="1" applyFont="1" applyFill="1" applyBorder="1" applyAlignment="1">
      <alignment horizontal="center" vertical="center" wrapText="1"/>
    </xf>
    <xf numFmtId="0" fontId="15" fillId="7" borderId="41" xfId="1" applyFont="1" applyFill="1" applyBorder="1" applyAlignment="1">
      <alignment horizontal="center" vertical="center" wrapText="1"/>
    </xf>
    <xf numFmtId="0" fontId="15" fillId="7" borderId="41" xfId="1" applyFont="1" applyFill="1" applyBorder="1" applyAlignment="1">
      <alignment horizontal="center" vertical="center"/>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00000000-0005-0000-0000-000023000000}"/>
    <cellStyle name="Millares [0] 3" xfId="97" xr:uid="{00000000-0005-0000-0000-000024000000}"/>
    <cellStyle name="Millares 10" xfId="42" xr:uid="{00000000-0005-0000-0000-000025000000}"/>
    <cellStyle name="Millares 10 2" xfId="82" xr:uid="{00000000-0005-0000-0000-000026000000}"/>
    <cellStyle name="Millares 2" xfId="46" xr:uid="{00000000-0005-0000-0000-000027000000}"/>
    <cellStyle name="Millares 2 2" xfId="56" xr:uid="{00000000-0005-0000-0000-000028000000}"/>
    <cellStyle name="Millares 2 3" xfId="84" xr:uid="{00000000-0005-0000-0000-000029000000}"/>
    <cellStyle name="Millares 20" xfId="55" xr:uid="{00000000-0005-0000-0000-00002A000000}"/>
    <cellStyle name="Millares 3" xfId="47" xr:uid="{00000000-0005-0000-0000-00002B000000}"/>
    <cellStyle name="Millares 3 2" xfId="85" xr:uid="{00000000-0005-0000-0000-00002C000000}"/>
    <cellStyle name="Millares 4" xfId="48" xr:uid="{00000000-0005-0000-0000-00002D000000}"/>
    <cellStyle name="Millares 4 2" xfId="65" xr:uid="{00000000-0005-0000-0000-00002E000000}"/>
    <cellStyle name="Millares 4 2 2" xfId="91" xr:uid="{00000000-0005-0000-0000-00002F000000}"/>
    <cellStyle name="Millares 4 3" xfId="86" xr:uid="{00000000-0005-0000-0000-000030000000}"/>
    <cellStyle name="Millares 5" xfId="45" xr:uid="{00000000-0005-0000-0000-000031000000}"/>
    <cellStyle name="Millares 5 2" xfId="67" xr:uid="{00000000-0005-0000-0000-000032000000}"/>
    <cellStyle name="Millares 5 2 2" xfId="92" xr:uid="{00000000-0005-0000-0000-000033000000}"/>
    <cellStyle name="Millares 5 3" xfId="83" xr:uid="{00000000-0005-0000-0000-000034000000}"/>
    <cellStyle name="Millares 6" xfId="53" xr:uid="{00000000-0005-0000-0000-000035000000}"/>
    <cellStyle name="Millares 6 2" xfId="70" xr:uid="{00000000-0005-0000-0000-000036000000}"/>
    <cellStyle name="Millares 6 2 2" xfId="93" xr:uid="{00000000-0005-0000-0000-000037000000}"/>
    <cellStyle name="Millares 6 3" xfId="87" xr:uid="{00000000-0005-0000-0000-000038000000}"/>
    <cellStyle name="Millares 7" xfId="58" xr:uid="{00000000-0005-0000-0000-000039000000}"/>
    <cellStyle name="Millares 7 2" xfId="71" xr:uid="{00000000-0005-0000-0000-00003A000000}"/>
    <cellStyle name="Millares 7 2 2" xfId="94" xr:uid="{00000000-0005-0000-0000-00003B000000}"/>
    <cellStyle name="Millares 7 3" xfId="88" xr:uid="{00000000-0005-0000-0000-00003C000000}"/>
    <cellStyle name="Millares 8" xfId="75" xr:uid="{00000000-0005-0000-0000-00003D000000}"/>
    <cellStyle name="Millares 8 2" xfId="96" xr:uid="{00000000-0005-0000-0000-00003E000000}"/>
    <cellStyle name="Millares 9" xfId="72" xr:uid="{00000000-0005-0000-0000-00003F000000}"/>
    <cellStyle name="Millares 9 2" xfId="95" xr:uid="{00000000-0005-0000-0000-000040000000}"/>
    <cellStyle name="Moneda 2" xfId="54" xr:uid="{00000000-0005-0000-0000-000041000000}"/>
    <cellStyle name="Moneda 2 2" xfId="69" xr:uid="{00000000-0005-0000-0000-000042000000}"/>
    <cellStyle name="Moneda 3" xfId="59" xr:uid="{00000000-0005-0000-0000-000043000000}"/>
    <cellStyle name="Moneda 3 2" xfId="89" xr:uid="{00000000-0005-0000-0000-000044000000}"/>
    <cellStyle name="Neutral" xfId="9" builtinId="28" customBuiltin="1"/>
    <cellStyle name="Normal" xfId="0" builtinId="0"/>
    <cellStyle name="Normal 10" xfId="62" xr:uid="{00000000-0005-0000-0000-000047000000}"/>
    <cellStyle name="Normal 2" xfId="1" xr:uid="{00000000-0005-0000-0000-000048000000}"/>
    <cellStyle name="Normal 2 2" xfId="57" xr:uid="{00000000-0005-0000-0000-000049000000}"/>
    <cellStyle name="Normal 2 2 2" xfId="63" xr:uid="{00000000-0005-0000-0000-00004A000000}"/>
    <cellStyle name="Normal 2 3" xfId="60" xr:uid="{00000000-0005-0000-0000-00004B000000}"/>
    <cellStyle name="Normal 2 4" xfId="64" xr:uid="{00000000-0005-0000-0000-00004C000000}"/>
    <cellStyle name="Normal 2 5" xfId="43" xr:uid="{00000000-0005-0000-0000-00004D000000}"/>
    <cellStyle name="Normal 3" xfId="49" xr:uid="{00000000-0005-0000-0000-00004E000000}"/>
    <cellStyle name="Normal 4" xfId="50" xr:uid="{00000000-0005-0000-0000-00004F000000}"/>
    <cellStyle name="Normal 4 2" xfId="51" xr:uid="{00000000-0005-0000-0000-000050000000}"/>
    <cellStyle name="Normal 5" xfId="44" xr:uid="{00000000-0005-0000-0000-000051000000}"/>
    <cellStyle name="Normal 5 2" xfId="76" xr:uid="{00000000-0005-0000-0000-000052000000}"/>
    <cellStyle name="Normal 6" xfId="74" xr:uid="{00000000-0005-0000-0000-000053000000}"/>
    <cellStyle name="Normal 7" xfId="77" xr:uid="{00000000-0005-0000-0000-000054000000}"/>
    <cellStyle name="Notas 2" xfId="79" xr:uid="{00000000-0005-0000-0000-000055000000}"/>
    <cellStyle name="Porcentaje" xfId="81" builtinId="5"/>
    <cellStyle name="Porcentaje 2" xfId="52" xr:uid="{00000000-0005-0000-0000-000057000000}"/>
    <cellStyle name="Porcentaje 3" xfId="68" xr:uid="{00000000-0005-0000-0000-000058000000}"/>
    <cellStyle name="Porcentaje 4" xfId="78" xr:uid="{00000000-0005-0000-0000-000059000000}"/>
    <cellStyle name="Porcentaje 5" xfId="73" xr:uid="{00000000-0005-0000-0000-00005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6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71F0FD"/>
      <color rgb="FFFF66CC"/>
      <color rgb="FF000000"/>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436418</xdr:colOff>
      <xdr:row>4</xdr:row>
      <xdr:rowOff>60614</xdr:rowOff>
    </xdr:from>
    <xdr:to>
      <xdr:col>1</xdr:col>
      <xdr:colOff>2476356</xdr:colOff>
      <xdr:row>4</xdr:row>
      <xdr:rowOff>466442</xdr:rowOff>
    </xdr:to>
    <xdr:pic>
      <xdr:nvPicPr>
        <xdr:cNvPr id="2" name="2 Imagen" descr="Logo-Mindeporte.png">
          <a:extLst>
            <a:ext uri="{FF2B5EF4-FFF2-40B4-BE49-F238E27FC236}">
              <a16:creationId xmlns:a16="http://schemas.microsoft.com/office/drawing/2014/main" id="{39894B65-CEEF-4F59-A4AC-92FB97EF81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6418" y="60614"/>
          <a:ext cx="2039938" cy="40582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1</xdr:row>
      <xdr:rowOff>113106</xdr:rowOff>
    </xdr:to>
    <xdr:pic>
      <xdr:nvPicPr>
        <xdr:cNvPr id="2" name="3 Imagen" descr="Logo-Mindeporte.png">
          <a:extLst>
            <a:ext uri="{FF2B5EF4-FFF2-40B4-BE49-F238E27FC236}">
              <a16:creationId xmlns:a16="http://schemas.microsoft.com/office/drawing/2014/main" id="{5655C93D-F3C5-4703-98B8-BADE480080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2937016" cy="59289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38100</xdr:rowOff>
    </xdr:from>
    <xdr:to>
      <xdr:col>1</xdr:col>
      <xdr:colOff>1285875</xdr:colOff>
      <xdr:row>0</xdr:row>
      <xdr:rowOff>628650</xdr:rowOff>
    </xdr:to>
    <xdr:pic>
      <xdr:nvPicPr>
        <xdr:cNvPr id="2" name="3 Imagen" descr="Logo-Mindeporte.png">
          <a:extLst>
            <a:ext uri="{FF2B5EF4-FFF2-40B4-BE49-F238E27FC236}">
              <a16:creationId xmlns:a16="http://schemas.microsoft.com/office/drawing/2014/main" id="{091B3E76-E1AB-435C-A139-EA4222930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38100"/>
          <a:ext cx="29241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38100</xdr:colOff>
      <xdr:row>0</xdr:row>
      <xdr:rowOff>28575</xdr:rowOff>
    </xdr:from>
    <xdr:to>
      <xdr:col>1</xdr:col>
      <xdr:colOff>1314450</xdr:colOff>
      <xdr:row>0</xdr:row>
      <xdr:rowOff>619125</xdr:rowOff>
    </xdr:to>
    <xdr:pic>
      <xdr:nvPicPr>
        <xdr:cNvPr id="2" name="3 Imagen" descr="Logo-Mindeporte.png">
          <a:extLst>
            <a:ext uri="{FF2B5EF4-FFF2-40B4-BE49-F238E27FC236}">
              <a16:creationId xmlns:a16="http://schemas.microsoft.com/office/drawing/2014/main" id="{82D5E2B8-62A2-430D-AB80-3F8045C750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28575"/>
          <a:ext cx="294322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0</xdr:col>
      <xdr:colOff>1600200</xdr:colOff>
      <xdr:row>1</xdr:row>
      <xdr:rowOff>190500</xdr:rowOff>
    </xdr:to>
    <xdr:pic>
      <xdr:nvPicPr>
        <xdr:cNvPr id="2" name="3 Imagen" descr="Logo-Mindeporte.png">
          <a:extLst>
            <a:ext uri="{FF2B5EF4-FFF2-40B4-BE49-F238E27FC236}">
              <a16:creationId xmlns:a16="http://schemas.microsoft.com/office/drawing/2014/main" id="{52B2B835-E8C6-449F-A1EE-A1427330CE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57150"/>
          <a:ext cx="160020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 val="Mapa_de_Riesgos"/>
      <sheetName val="Listas"/>
      <sheetName val="Def_Riesgo"/>
      <sheetName val="Identif_Causas"/>
      <sheetName val="Probabilidad"/>
      <sheetName val="Impacto_Riesgos_Gest_y_Seg.Dig"/>
      <sheetName val="Mapas_de_Calor"/>
      <sheetName val="Diseño_Controles"/>
      <sheetName val="Eval_Diseño_Controles"/>
      <sheetName val="Eval_Ejec_Controles"/>
      <sheetName val="Tratamiento_Riesgos"/>
      <sheetName val="Matriz_Responsabilidades"/>
      <sheetName val="Acciones_Materialización"/>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sheetData sheetId="15">
        <row r="12">
          <cell r="B12" t="str">
            <v>R1</v>
          </cell>
        </row>
      </sheetData>
      <sheetData sheetId="16" refreshError="1"/>
      <sheetData sheetId="17" refreshError="1"/>
      <sheetData sheetId="18" refreshError="1"/>
      <sheetData sheetId="19">
        <row r="8">
          <cell r="V8" t="str">
            <v/>
          </cell>
        </row>
      </sheetData>
      <sheetData sheetId="20">
        <row r="8">
          <cell r="K8" t="str">
            <v/>
          </cell>
        </row>
      </sheetData>
      <sheetData sheetId="21">
        <row r="7">
          <cell r="H7" t="str">
            <v>Aceptar</v>
          </cell>
        </row>
      </sheetData>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topLeftCell="A4" zoomScaleNormal="100" zoomScaleSheetLayoutView="120" workbookViewId="0">
      <selection activeCell="B8" sqref="B8:F8"/>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752" t="s">
        <v>0</v>
      </c>
      <c r="C8" s="753"/>
      <c r="D8" s="753"/>
      <c r="E8" s="753"/>
      <c r="F8" s="753"/>
      <c r="G8" s="25"/>
    </row>
    <row r="9" spans="2:7" x14ac:dyDescent="0.25">
      <c r="B9" s="3"/>
      <c r="C9" s="43"/>
      <c r="D9" s="43"/>
    </row>
    <row r="10" spans="2:7" x14ac:dyDescent="0.25">
      <c r="B10" s="7"/>
      <c r="C10" s="8"/>
      <c r="D10" s="8"/>
      <c r="E10" s="8"/>
      <c r="F10" s="8"/>
    </row>
    <row r="11" spans="2:7" ht="36" customHeight="1" x14ac:dyDescent="0.25">
      <c r="B11" s="9" t="s">
        <v>1</v>
      </c>
      <c r="C11" s="85"/>
      <c r="D11" s="10"/>
      <c r="E11" s="10"/>
      <c r="F11" s="10"/>
    </row>
    <row r="12" spans="2:7" ht="3.75" customHeight="1" x14ac:dyDescent="0.25">
      <c r="B12" s="11"/>
      <c r="C12" s="12"/>
      <c r="D12" s="12"/>
      <c r="E12" s="12"/>
      <c r="F12" s="12"/>
    </row>
    <row r="13" spans="2:7" x14ac:dyDescent="0.25">
      <c r="B13" s="13" t="s">
        <v>2</v>
      </c>
      <c r="C13" s="81"/>
      <c r="D13" s="14"/>
      <c r="E13" s="14"/>
      <c r="F13" s="15"/>
    </row>
    <row r="14" spans="2:7" ht="4.5" customHeight="1" x14ac:dyDescent="0.25">
      <c r="B14" s="16"/>
      <c r="C14" s="82"/>
      <c r="D14" s="17"/>
      <c r="E14" s="17"/>
      <c r="F14" s="18"/>
    </row>
    <row r="15" spans="2:7" x14ac:dyDescent="0.25">
      <c r="B15" s="19" t="s">
        <v>3</v>
      </c>
      <c r="C15" s="83"/>
      <c r="D15" s="14"/>
      <c r="E15" s="14"/>
      <c r="F15" s="15"/>
    </row>
    <row r="16" spans="2:7" ht="4.5" customHeight="1" x14ac:dyDescent="0.25">
      <c r="B16" s="11"/>
      <c r="C16" s="12"/>
      <c r="D16" s="17"/>
      <c r="E16" s="17"/>
      <c r="F16" s="20"/>
    </row>
    <row r="17" spans="2:6" x14ac:dyDescent="0.25">
      <c r="B17" s="19" t="s">
        <v>4</v>
      </c>
      <c r="C17" s="83"/>
      <c r="D17" s="14"/>
      <c r="E17" s="14"/>
      <c r="F17" s="15"/>
    </row>
    <row r="18" spans="2:6" ht="4.5" customHeight="1" x14ac:dyDescent="0.25">
      <c r="B18" s="11"/>
      <c r="C18" s="12"/>
      <c r="D18" s="17"/>
      <c r="E18" s="17"/>
      <c r="F18" s="18"/>
    </row>
    <row r="19" spans="2:6" x14ac:dyDescent="0.25">
      <c r="B19" s="19" t="s">
        <v>5</v>
      </c>
      <c r="C19" s="83"/>
      <c r="D19" s="14"/>
      <c r="E19" s="14"/>
      <c r="F19" s="15"/>
    </row>
    <row r="20" spans="2:6" ht="4.5" customHeight="1" x14ac:dyDescent="0.25">
      <c r="B20" s="11"/>
      <c r="C20" s="12"/>
      <c r="D20" s="17"/>
      <c r="E20" s="17"/>
      <c r="F20" s="18"/>
    </row>
    <row r="21" spans="2:6" x14ac:dyDescent="0.25">
      <c r="B21" s="19" t="s">
        <v>6</v>
      </c>
      <c r="C21" s="83"/>
      <c r="D21" s="14"/>
      <c r="E21" s="14"/>
      <c r="F21" s="15"/>
    </row>
    <row r="22" spans="2:6" ht="4.5" customHeight="1" x14ac:dyDescent="0.25">
      <c r="B22" s="11"/>
      <c r="C22" s="12"/>
      <c r="D22" s="17"/>
      <c r="E22" s="17"/>
      <c r="F22" s="18"/>
    </row>
    <row r="23" spans="2:6" x14ac:dyDescent="0.25">
      <c r="B23" s="19" t="s">
        <v>7</v>
      </c>
      <c r="C23" s="83"/>
      <c r="D23" s="14"/>
      <c r="E23" s="14"/>
      <c r="F23" s="15"/>
    </row>
    <row r="24" spans="2:6" ht="5.25" customHeight="1" x14ac:dyDescent="0.25">
      <c r="B24" s="21"/>
      <c r="C24" s="84"/>
      <c r="D24" s="22"/>
      <c r="E24" s="22"/>
      <c r="F24" s="23"/>
    </row>
    <row r="25" spans="2:6" x14ac:dyDescent="0.25">
      <c r="B25" s="16" t="s">
        <v>8</v>
      </c>
      <c r="C25" s="12"/>
      <c r="D25" s="24"/>
      <c r="E25" s="24"/>
      <c r="F25" s="15"/>
    </row>
    <row r="26" spans="2:6" x14ac:dyDescent="0.25">
      <c r="B26" s="7"/>
      <c r="C26" s="8"/>
      <c r="D26" s="8"/>
      <c r="E26" s="8"/>
      <c r="F26" s="8"/>
    </row>
    <row r="27" spans="2:6" x14ac:dyDescent="0.25">
      <c r="B27" s="7"/>
      <c r="C27" s="8"/>
      <c r="D27" s="8"/>
      <c r="E27" s="35"/>
      <c r="F27" s="36"/>
    </row>
    <row r="28" spans="2:6" x14ac:dyDescent="0.25">
      <c r="B28" s="8"/>
      <c r="C28" s="8"/>
      <c r="D28" s="8"/>
      <c r="E28" s="35"/>
      <c r="F28" s="37"/>
    </row>
    <row r="29" spans="2:6" x14ac:dyDescent="0.25">
      <c r="E29" s="35"/>
      <c r="F29" s="38"/>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5"/>
  <sheetViews>
    <sheetView showGridLines="0" zoomScale="70" zoomScaleNormal="70" workbookViewId="0">
      <selection activeCell="B9" sqref="B9"/>
    </sheetView>
  </sheetViews>
  <sheetFormatPr baseColWidth="10" defaultColWidth="11.42578125" defaultRowHeight="15" x14ac:dyDescent="0.25"/>
  <cols>
    <col min="1" max="1" width="67.85546875" customWidth="1"/>
    <col min="2" max="2" width="23.28515625" style="116" customWidth="1"/>
    <col min="5" max="5" width="25.140625" customWidth="1"/>
  </cols>
  <sheetData>
    <row r="1" spans="1:5" ht="25.5" customHeight="1" x14ac:dyDescent="0.25">
      <c r="A1" s="754"/>
      <c r="B1" s="755"/>
      <c r="C1" s="755"/>
      <c r="D1" s="755"/>
      <c r="E1" s="756"/>
    </row>
    <row r="2" spans="1:5" ht="18" customHeight="1" x14ac:dyDescent="0.25">
      <c r="A2" s="757" t="s">
        <v>9</v>
      </c>
      <c r="B2" s="758"/>
      <c r="C2" s="758"/>
      <c r="D2" s="758"/>
      <c r="E2" s="759"/>
    </row>
    <row r="3" spans="1:5" ht="15.75" thickBot="1" x14ac:dyDescent="0.3">
      <c r="A3" s="760"/>
      <c r="B3" s="761"/>
      <c r="C3" s="761"/>
      <c r="D3" s="761"/>
      <c r="E3" s="762"/>
    </row>
    <row r="4" spans="1:5" ht="80.25" customHeight="1" x14ac:dyDescent="0.25">
      <c r="A4" s="763" t="s">
        <v>10</v>
      </c>
      <c r="B4" s="764"/>
      <c r="C4" s="764"/>
      <c r="D4" s="764"/>
      <c r="E4" s="765"/>
    </row>
    <row r="5" spans="1:5" ht="120.75" customHeight="1" thickBot="1" x14ac:dyDescent="0.3">
      <c r="A5" s="766" t="s">
        <v>11</v>
      </c>
      <c r="B5" s="767"/>
      <c r="C5" s="767"/>
      <c r="D5" s="767"/>
      <c r="E5" s="768"/>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tint="-0.749992370372631"/>
  </sheetPr>
  <dimension ref="A1:L15"/>
  <sheetViews>
    <sheetView view="pageBreakPreview" topLeftCell="B5" zoomScaleNormal="100" zoomScaleSheetLayoutView="100" workbookViewId="0">
      <selection activeCell="C9" sqref="C9"/>
    </sheetView>
  </sheetViews>
  <sheetFormatPr baseColWidth="10" defaultColWidth="0" defaultRowHeight="12.75" x14ac:dyDescent="0.25"/>
  <cols>
    <col min="1" max="1" width="2.140625" style="247" hidden="1" customWidth="1"/>
    <col min="2" max="2" width="62" style="247" customWidth="1"/>
    <col min="3" max="3" width="11" style="247" customWidth="1"/>
    <col min="4" max="4" width="10.85546875" style="247" customWidth="1"/>
    <col min="5" max="5" width="11" style="247" customWidth="1"/>
    <col min="6" max="6" width="10.28515625" style="247" customWidth="1"/>
    <col min="7" max="7" width="10.7109375" style="247" customWidth="1"/>
    <col min="8" max="8" width="11" style="247" customWidth="1"/>
    <col min="9" max="9" width="1.140625" style="247" customWidth="1"/>
    <col min="10" max="12" width="0" style="247" hidden="1" customWidth="1"/>
    <col min="13" max="16384" width="11.42578125" style="247" hidden="1"/>
  </cols>
  <sheetData>
    <row r="1" spans="2:11" hidden="1" x14ac:dyDescent="0.25">
      <c r="B1" s="4"/>
      <c r="C1" s="5"/>
      <c r="D1" s="5"/>
      <c r="E1" s="5"/>
      <c r="F1" s="5"/>
      <c r="G1" s="5"/>
      <c r="H1" s="5"/>
      <c r="I1" s="5"/>
    </row>
    <row r="2" spans="2:11" hidden="1" x14ac:dyDescent="0.25">
      <c r="B2" s="2"/>
      <c r="C2" s="6"/>
      <c r="D2" s="6"/>
      <c r="E2" s="6"/>
      <c r="F2" s="6"/>
    </row>
    <row r="3" spans="2:11" hidden="1" x14ac:dyDescent="0.25">
      <c r="B3" s="2"/>
      <c r="C3" s="6"/>
      <c r="D3" s="6"/>
      <c r="E3" s="6"/>
      <c r="F3" s="6"/>
    </row>
    <row r="4" spans="2:11" hidden="1" x14ac:dyDescent="0.25">
      <c r="B4" s="2"/>
      <c r="C4" s="6"/>
      <c r="D4" s="6"/>
      <c r="E4" s="6"/>
      <c r="F4" s="6"/>
    </row>
    <row r="5" spans="2:11" ht="81.75" customHeight="1" x14ac:dyDescent="0.25">
      <c r="B5" s="752" t="s">
        <v>12</v>
      </c>
      <c r="C5" s="753"/>
      <c r="D5" s="753"/>
      <c r="E5" s="753"/>
      <c r="F5" s="753"/>
      <c r="G5" s="769"/>
      <c r="H5" s="769"/>
      <c r="I5" s="248"/>
    </row>
    <row r="6" spans="2:11" ht="33.75" x14ac:dyDescent="0.25">
      <c r="B6" s="9" t="s">
        <v>13</v>
      </c>
      <c r="C6" s="263" t="s">
        <v>14</v>
      </c>
      <c r="D6" s="263" t="s">
        <v>15</v>
      </c>
      <c r="E6" s="263" t="s">
        <v>16</v>
      </c>
      <c r="F6" s="263" t="s">
        <v>17</v>
      </c>
      <c r="G6" s="263" t="s">
        <v>18</v>
      </c>
      <c r="H6" s="263" t="s">
        <v>19</v>
      </c>
    </row>
    <row r="7" spans="2:11" ht="6.75" customHeight="1" x14ac:dyDescent="0.25">
      <c r="B7" s="11"/>
      <c r="C7" s="12"/>
      <c r="D7" s="12"/>
      <c r="E7" s="12"/>
      <c r="F7" s="12"/>
      <c r="G7" s="249"/>
      <c r="H7" s="249"/>
    </row>
    <row r="8" spans="2:11" s="260" customFormat="1" ht="21" customHeight="1" x14ac:dyDescent="0.25">
      <c r="B8" s="258" t="s">
        <v>2</v>
      </c>
      <c r="C8" s="259" t="e">
        <f>+#REF!</f>
        <v>#REF!</v>
      </c>
      <c r="D8" s="259" t="e">
        <f>+#REF!</f>
        <v>#REF!</v>
      </c>
      <c r="E8" s="259" t="e">
        <f>+#REF!</f>
        <v>#REF!</v>
      </c>
      <c r="F8" s="259" t="e">
        <f>+#REF!</f>
        <v>#REF!</v>
      </c>
      <c r="G8" s="259" t="e">
        <f>+#REF!</f>
        <v>#REF!</v>
      </c>
      <c r="H8" s="259" t="e">
        <f>+#REF!</f>
        <v>#REF!</v>
      </c>
      <c r="K8" s="261"/>
    </row>
    <row r="9" spans="2:11" s="260" customFormat="1" ht="21" customHeight="1" x14ac:dyDescent="0.25">
      <c r="B9" s="262" t="s">
        <v>3</v>
      </c>
      <c r="C9" s="259">
        <f>+'2.Racionalización'!T10</f>
        <v>0</v>
      </c>
      <c r="D9" s="259">
        <f>+'2.Racionalización'!U10</f>
        <v>0.5</v>
      </c>
      <c r="E9" s="259">
        <f>+'2.Racionalización'!V10</f>
        <v>0.5</v>
      </c>
      <c r="F9" s="259">
        <f>+'2.Racionalización'!W10</f>
        <v>0.5</v>
      </c>
      <c r="G9" s="259">
        <f>+'2.Racionalización'!X10</f>
        <v>0.5</v>
      </c>
      <c r="H9" s="259">
        <f>+'2.Racionalización'!Y10</f>
        <v>1</v>
      </c>
    </row>
    <row r="10" spans="2:11" s="260" customFormat="1" ht="21" customHeight="1" x14ac:dyDescent="0.25">
      <c r="B10" s="262" t="s">
        <v>4</v>
      </c>
      <c r="C10" s="259">
        <f>+'3.Rendición de Cuentas'!T25</f>
        <v>0</v>
      </c>
      <c r="D10" s="259">
        <f>+'3.Rendición de Cuentas'!U25</f>
        <v>0.10526315789473684</v>
      </c>
      <c r="E10" s="259">
        <f>+'3.Rendición de Cuentas'!V25</f>
        <v>0.18421052631578946</v>
      </c>
      <c r="F10" s="259">
        <f>+'3.Rendición de Cuentas'!W25</f>
        <v>0.28947368421052633</v>
      </c>
      <c r="G10" s="259">
        <f>+'3.Rendición de Cuentas'!X25</f>
        <v>0.42105263157894735</v>
      </c>
      <c r="H10" s="259">
        <f>+'3.Rendición de Cuentas'!Y25</f>
        <v>1</v>
      </c>
    </row>
    <row r="11" spans="2:11" s="260" customFormat="1" ht="21" customHeight="1" x14ac:dyDescent="0.25">
      <c r="B11" s="262" t="s">
        <v>5</v>
      </c>
      <c r="C11" s="259" t="e">
        <f>+#REF!</f>
        <v>#REF!</v>
      </c>
      <c r="D11" s="259" t="e">
        <f>+#REF!</f>
        <v>#REF!</v>
      </c>
      <c r="E11" s="259" t="e">
        <f>+#REF!</f>
        <v>#REF!</v>
      </c>
      <c r="F11" s="259" t="e">
        <f>+#REF!</f>
        <v>#REF!</v>
      </c>
      <c r="G11" s="259" t="e">
        <f>+#REF!</f>
        <v>#REF!</v>
      </c>
      <c r="H11" s="259" t="e">
        <f>+#REF!</f>
        <v>#REF!</v>
      </c>
    </row>
    <row r="12" spans="2:11" s="260" customFormat="1" ht="21" customHeight="1" x14ac:dyDescent="0.25">
      <c r="B12" s="262" t="s">
        <v>6</v>
      </c>
      <c r="C12" s="259" t="e">
        <f>+#REF!</f>
        <v>#REF!</v>
      </c>
      <c r="D12" s="259" t="e">
        <f>+#REF!</f>
        <v>#REF!</v>
      </c>
      <c r="E12" s="259" t="e">
        <f>+#REF!</f>
        <v>#REF!</v>
      </c>
      <c r="F12" s="259" t="e">
        <f>+#REF!</f>
        <v>#REF!</v>
      </c>
      <c r="G12" s="259" t="e">
        <f>+#REF!</f>
        <v>#REF!</v>
      </c>
      <c r="H12" s="259" t="e">
        <f>+#REF!</f>
        <v>#REF!</v>
      </c>
    </row>
    <row r="13" spans="2:11" s="260" customFormat="1" ht="21" customHeight="1" x14ac:dyDescent="0.25">
      <c r="B13" s="262" t="s">
        <v>7</v>
      </c>
      <c r="C13" s="259" t="e">
        <f>+#REF!</f>
        <v>#REF!</v>
      </c>
      <c r="D13" s="259" t="e">
        <f>+#REF!</f>
        <v>#REF!</v>
      </c>
      <c r="E13" s="259" t="e">
        <f>+#REF!</f>
        <v>#REF!</v>
      </c>
      <c r="F13" s="259" t="e">
        <f>+#REF!</f>
        <v>#REF!</v>
      </c>
      <c r="G13" s="259" t="e">
        <f>+#REF!</f>
        <v>#REF!</v>
      </c>
      <c r="H13" s="259" t="e">
        <f>+#REF!</f>
        <v>#REF!</v>
      </c>
    </row>
    <row r="14" spans="2:11" x14ac:dyDescent="0.25">
      <c r="B14" s="252" t="s">
        <v>8</v>
      </c>
      <c r="C14" s="264" t="e">
        <f>AVERAGE(C8:C13)</f>
        <v>#REF!</v>
      </c>
      <c r="D14" s="264" t="e">
        <f t="shared" ref="D14:H14" si="0">AVERAGE(D8:D13)</f>
        <v>#REF!</v>
      </c>
      <c r="E14" s="264" t="e">
        <f t="shared" si="0"/>
        <v>#REF!</v>
      </c>
      <c r="F14" s="264" t="e">
        <f t="shared" si="0"/>
        <v>#REF!</v>
      </c>
      <c r="G14" s="264" t="e">
        <f t="shared" si="0"/>
        <v>#REF!</v>
      </c>
      <c r="H14" s="264" t="e">
        <f t="shared" si="0"/>
        <v>#REF!</v>
      </c>
    </row>
    <row r="15" spans="2:11" x14ac:dyDescent="0.25">
      <c r="B15" s="7"/>
      <c r="C15" s="8"/>
      <c r="D15" s="8"/>
      <c r="E15" s="8"/>
      <c r="F15" s="8"/>
      <c r="G15" s="250"/>
      <c r="H15" s="250"/>
    </row>
  </sheetData>
  <sheetProtection sort="0" autoFilter="0"/>
  <mergeCells count="1">
    <mergeCell ref="B5:H5"/>
  </mergeCells>
  <hyperlinks>
    <hyperlink ref="B8" location="'1.Riesgos corrupción'!A1" tooltip="Riesgos corrupción" display="Componente 1. Gestión del Riesgo de Corrupción" xr:uid="{00000000-0004-0000-0200-000000000000}"/>
    <hyperlink ref="B9" location="'2.Racionalización'!A1" display="Componente 2. Racionalización de tramites" xr:uid="{00000000-0004-0000-0200-000001000000}"/>
    <hyperlink ref="B10" location="'3.Rendición de Cuentas'!Área_de_impresión" display="Componente 3. Rendición de cuentas" xr:uid="{00000000-0004-0000-0200-000002000000}"/>
    <hyperlink ref="B12" location="'5.Transparencia '!A1" display="Componente 5. Transparencia y Acceso a la Información" xr:uid="{00000000-0004-0000-0200-000003000000}"/>
    <hyperlink ref="B13" location="'6. Iniciativas adicionales.'!Área_de_impresión" display="Componente 6: Iniciativas adicionales" xr:uid="{00000000-0004-0000-0200-000004000000}"/>
    <hyperlink ref="B11" location="'4.Atencion al Ciudadano'!A1" display="Componente 4. Atención al Ciudadano" xr:uid="{00000000-0004-0000-0200-000005000000}"/>
  </hyperlinks>
  <pageMargins left="0.7" right="0.7" top="0.75" bottom="0.75" header="0.3" footer="0.3"/>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ColWidth="11.42578125" defaultRowHeight="15" x14ac:dyDescent="0.25"/>
  <cols>
    <col min="1" max="1" width="4.28515625" customWidth="1"/>
    <col min="2" max="2" width="63.85546875" customWidth="1"/>
    <col min="4" max="4" width="14.42578125" customWidth="1"/>
  </cols>
  <sheetData>
    <row r="1" spans="1:6" ht="45" customHeight="1" x14ac:dyDescent="0.25">
      <c r="A1" s="770" t="s">
        <v>20</v>
      </c>
      <c r="B1" s="772" t="s">
        <v>21</v>
      </c>
      <c r="C1" s="774" t="s">
        <v>22</v>
      </c>
      <c r="D1" s="774"/>
      <c r="E1" s="774"/>
      <c r="F1" s="774"/>
    </row>
    <row r="2" spans="1:6" ht="45" x14ac:dyDescent="0.25">
      <c r="A2" s="771"/>
      <c r="B2" s="773"/>
      <c r="C2" s="684" t="s">
        <v>23</v>
      </c>
      <c r="D2" s="684" t="s">
        <v>24</v>
      </c>
      <c r="E2" s="684" t="s">
        <v>25</v>
      </c>
      <c r="F2" s="684" t="s">
        <v>26</v>
      </c>
    </row>
    <row r="3" spans="1:6" x14ac:dyDescent="0.25">
      <c r="A3" s="26">
        <v>1</v>
      </c>
      <c r="B3" s="55" t="s">
        <v>27</v>
      </c>
      <c r="C3" s="53">
        <v>0.33333333333333337</v>
      </c>
      <c r="D3" s="30">
        <v>0.33</v>
      </c>
      <c r="E3" s="30"/>
      <c r="F3" s="30">
        <f>SUM(C3:E3)</f>
        <v>0.66333333333333333</v>
      </c>
    </row>
    <row r="4" spans="1:6" x14ac:dyDescent="0.25">
      <c r="A4" s="26">
        <v>3</v>
      </c>
      <c r="B4" s="55" t="s">
        <v>28</v>
      </c>
      <c r="C4" s="53">
        <v>0.33333333333333337</v>
      </c>
      <c r="D4" s="54">
        <v>0</v>
      </c>
      <c r="E4" s="30"/>
      <c r="F4" s="30">
        <f t="shared" ref="F4:F34" si="0">SUM(C4:E4)</f>
        <v>0.33333333333333337</v>
      </c>
    </row>
    <row r="5" spans="1:6" x14ac:dyDescent="0.25">
      <c r="A5" s="26">
        <v>5</v>
      </c>
      <c r="B5" s="55" t="s">
        <v>29</v>
      </c>
      <c r="C5" s="53">
        <v>0.33333333333333337</v>
      </c>
      <c r="D5" s="30">
        <v>0.33</v>
      </c>
      <c r="E5" s="30"/>
      <c r="F5" s="30">
        <f t="shared" si="0"/>
        <v>0.66333333333333333</v>
      </c>
    </row>
    <row r="6" spans="1:6" x14ac:dyDescent="0.25">
      <c r="A6" s="26">
        <v>6</v>
      </c>
      <c r="B6" s="56" t="s">
        <v>30</v>
      </c>
      <c r="C6" s="53"/>
      <c r="D6" s="30"/>
      <c r="E6" s="30"/>
      <c r="F6" s="30">
        <f t="shared" si="0"/>
        <v>0</v>
      </c>
    </row>
    <row r="7" spans="1:6" x14ac:dyDescent="0.25">
      <c r="A7" s="26"/>
      <c r="B7" s="28" t="s">
        <v>31</v>
      </c>
      <c r="C7" s="53">
        <v>0.33333333333333337</v>
      </c>
      <c r="D7" s="53">
        <v>0.33333333333333337</v>
      </c>
      <c r="E7" s="30"/>
      <c r="F7" s="30"/>
    </row>
    <row r="8" spans="1:6" x14ac:dyDescent="0.25">
      <c r="A8" s="26"/>
      <c r="B8" s="28" t="s">
        <v>32</v>
      </c>
      <c r="C8" s="53">
        <v>0.33333333333333337</v>
      </c>
      <c r="D8" s="53">
        <v>0.33333333333333337</v>
      </c>
      <c r="E8" s="30"/>
      <c r="F8" s="30"/>
    </row>
    <row r="9" spans="1:6" x14ac:dyDescent="0.25">
      <c r="A9" s="26"/>
      <c r="B9" s="28" t="s">
        <v>33</v>
      </c>
      <c r="C9" s="53">
        <v>0.33333333333333337</v>
      </c>
      <c r="D9" s="53">
        <v>0.33333333333333337</v>
      </c>
      <c r="E9" s="30"/>
      <c r="F9" s="30"/>
    </row>
    <row r="10" spans="1:6" x14ac:dyDescent="0.25">
      <c r="A10" s="26"/>
      <c r="B10" s="28" t="s">
        <v>34</v>
      </c>
      <c r="C10" s="53">
        <v>0.33333333333333337</v>
      </c>
      <c r="D10" s="53">
        <v>0.33333333333333337</v>
      </c>
      <c r="E10" s="30"/>
      <c r="F10" s="30"/>
    </row>
    <row r="11" spans="1:6" x14ac:dyDescent="0.25">
      <c r="A11" s="26"/>
      <c r="B11" s="28" t="s">
        <v>35</v>
      </c>
      <c r="C11" s="54">
        <v>0</v>
      </c>
      <c r="D11" s="30">
        <v>0.33</v>
      </c>
      <c r="E11" s="30"/>
      <c r="F11" s="30">
        <f t="shared" si="0"/>
        <v>0.33</v>
      </c>
    </row>
    <row r="12" spans="1:6" x14ac:dyDescent="0.25">
      <c r="A12" s="26">
        <v>7</v>
      </c>
      <c r="B12" s="56" t="s">
        <v>36</v>
      </c>
      <c r="C12" s="53"/>
      <c r="D12" s="30"/>
      <c r="E12" s="30"/>
      <c r="F12" s="30"/>
    </row>
    <row r="13" spans="1:6" x14ac:dyDescent="0.25">
      <c r="A13" s="26"/>
      <c r="B13" s="28" t="s">
        <v>37</v>
      </c>
      <c r="C13" s="53">
        <v>0.33333333333333337</v>
      </c>
      <c r="D13" s="30">
        <v>0.33</v>
      </c>
      <c r="E13" s="30"/>
      <c r="F13" s="30">
        <f t="shared" si="0"/>
        <v>0.66333333333333333</v>
      </c>
    </row>
    <row r="14" spans="1:6" x14ac:dyDescent="0.25">
      <c r="A14" s="26"/>
      <c r="B14" s="28" t="s">
        <v>38</v>
      </c>
      <c r="C14" s="54">
        <v>0</v>
      </c>
      <c r="D14" s="30">
        <v>0.33</v>
      </c>
      <c r="E14" s="30"/>
      <c r="F14" s="30">
        <f t="shared" si="0"/>
        <v>0.33</v>
      </c>
    </row>
    <row r="15" spans="1:6" x14ac:dyDescent="0.25">
      <c r="A15" s="26"/>
      <c r="B15" s="28" t="s">
        <v>39</v>
      </c>
      <c r="C15" s="53">
        <v>0.33333333333333337</v>
      </c>
      <c r="D15" s="30">
        <v>0.33</v>
      </c>
      <c r="E15" s="30"/>
      <c r="F15" s="30">
        <f t="shared" si="0"/>
        <v>0.66333333333333333</v>
      </c>
    </row>
    <row r="16" spans="1:6" x14ac:dyDescent="0.25">
      <c r="A16" s="26"/>
      <c r="B16" s="28" t="s">
        <v>40</v>
      </c>
      <c r="C16" s="53">
        <v>0.33333333333333337</v>
      </c>
      <c r="D16" s="30">
        <v>0.33</v>
      </c>
      <c r="E16" s="30"/>
      <c r="F16" s="30">
        <f t="shared" si="0"/>
        <v>0.66333333333333333</v>
      </c>
    </row>
    <row r="17" spans="1:6" x14ac:dyDescent="0.25">
      <c r="A17" s="26"/>
      <c r="B17" s="28" t="s">
        <v>41</v>
      </c>
      <c r="C17" s="53">
        <v>0.33333333333333337</v>
      </c>
      <c r="D17" s="30">
        <v>0.33</v>
      </c>
      <c r="E17" s="30"/>
      <c r="F17" s="30">
        <f t="shared" si="0"/>
        <v>0.66333333333333333</v>
      </c>
    </row>
    <row r="18" spans="1:6" x14ac:dyDescent="0.25">
      <c r="A18" s="26"/>
      <c r="B18" s="28" t="s">
        <v>42</v>
      </c>
      <c r="C18" s="53">
        <v>0.33333333333333337</v>
      </c>
      <c r="D18" s="30">
        <v>0.33</v>
      </c>
      <c r="E18" s="30"/>
      <c r="F18" s="30">
        <f t="shared" si="0"/>
        <v>0.66333333333333333</v>
      </c>
    </row>
    <row r="19" spans="1:6" x14ac:dyDescent="0.25">
      <c r="A19" s="26"/>
      <c r="B19" s="28" t="s">
        <v>43</v>
      </c>
      <c r="C19" s="53">
        <v>0.33333333333333337</v>
      </c>
      <c r="D19" s="30">
        <v>0.33</v>
      </c>
      <c r="E19" s="30"/>
      <c r="F19" s="30">
        <f t="shared" si="0"/>
        <v>0.66333333333333333</v>
      </c>
    </row>
    <row r="20" spans="1:6" x14ac:dyDescent="0.25">
      <c r="A20" s="26">
        <v>8</v>
      </c>
      <c r="B20" s="56" t="s">
        <v>44</v>
      </c>
      <c r="C20" s="53"/>
      <c r="D20" s="30"/>
      <c r="E20" s="30"/>
      <c r="F20" s="30"/>
    </row>
    <row r="21" spans="1:6" x14ac:dyDescent="0.25">
      <c r="A21" s="26"/>
      <c r="B21" s="28" t="s">
        <v>45</v>
      </c>
      <c r="C21" s="53">
        <v>0.33333333333333337</v>
      </c>
      <c r="D21" s="54">
        <v>0</v>
      </c>
      <c r="E21" s="30"/>
      <c r="F21" s="30">
        <f t="shared" si="0"/>
        <v>0.33333333333333337</v>
      </c>
    </row>
    <row r="22" spans="1:6" x14ac:dyDescent="0.25">
      <c r="A22" s="26"/>
      <c r="B22" s="28" t="s">
        <v>46</v>
      </c>
      <c r="C22" s="53">
        <v>0.33333333333333337</v>
      </c>
      <c r="D22" s="54">
        <v>0</v>
      </c>
      <c r="E22" s="30"/>
      <c r="F22" s="30">
        <f t="shared" si="0"/>
        <v>0.33333333333333337</v>
      </c>
    </row>
    <row r="23" spans="1:6" x14ac:dyDescent="0.25">
      <c r="A23" s="26"/>
      <c r="B23" s="28" t="s">
        <v>47</v>
      </c>
      <c r="C23" s="53">
        <v>0.33333333333333337</v>
      </c>
      <c r="D23" s="54">
        <v>0</v>
      </c>
      <c r="E23" s="30"/>
      <c r="F23" s="30">
        <f t="shared" si="0"/>
        <v>0.33333333333333337</v>
      </c>
    </row>
    <row r="24" spans="1:6" x14ac:dyDescent="0.25">
      <c r="A24" s="26"/>
      <c r="B24" s="28" t="s">
        <v>48</v>
      </c>
      <c r="C24" s="53">
        <v>0.33333333333333337</v>
      </c>
      <c r="D24" s="54">
        <v>0</v>
      </c>
      <c r="E24" s="30"/>
      <c r="F24" s="30">
        <f t="shared" si="0"/>
        <v>0.33333333333333337</v>
      </c>
    </row>
    <row r="25" spans="1:6" x14ac:dyDescent="0.25">
      <c r="A25" s="26">
        <v>9</v>
      </c>
      <c r="B25" s="55" t="s">
        <v>49</v>
      </c>
      <c r="C25" s="53">
        <v>0.33333333333333337</v>
      </c>
      <c r="D25" s="53">
        <v>0.33333333333333337</v>
      </c>
      <c r="E25" s="30"/>
      <c r="F25" s="30">
        <f t="shared" si="0"/>
        <v>0.66666666666666674</v>
      </c>
    </row>
    <row r="26" spans="1:6" x14ac:dyDescent="0.25">
      <c r="A26" s="26">
        <v>10</v>
      </c>
      <c r="B26" s="55" t="s">
        <v>50</v>
      </c>
      <c r="C26" s="53">
        <v>0.33333333333333337</v>
      </c>
      <c r="D26" s="53">
        <v>0.33333333333333337</v>
      </c>
      <c r="E26" s="30"/>
      <c r="F26" s="30">
        <f t="shared" si="0"/>
        <v>0.66666666666666674</v>
      </c>
    </row>
    <row r="27" spans="1:6" x14ac:dyDescent="0.25">
      <c r="A27" s="26">
        <v>11</v>
      </c>
      <c r="B27" s="55" t="s">
        <v>51</v>
      </c>
      <c r="C27" s="53">
        <v>0.33333333333333337</v>
      </c>
      <c r="D27" s="53">
        <v>0.33333333333333337</v>
      </c>
      <c r="E27" s="30"/>
      <c r="F27" s="30">
        <f t="shared" si="0"/>
        <v>0.66666666666666674</v>
      </c>
    </row>
    <row r="28" spans="1:6" x14ac:dyDescent="0.25">
      <c r="A28" s="26">
        <v>12</v>
      </c>
      <c r="B28" s="55" t="s">
        <v>52</v>
      </c>
      <c r="C28" s="53">
        <v>0.33333333333333337</v>
      </c>
      <c r="D28" s="53">
        <v>0.33333333333333337</v>
      </c>
      <c r="E28" s="30"/>
      <c r="F28" s="30">
        <f t="shared" si="0"/>
        <v>0.66666666666666674</v>
      </c>
    </row>
    <row r="29" spans="1:6" x14ac:dyDescent="0.25">
      <c r="A29" s="26">
        <v>13</v>
      </c>
      <c r="B29" s="55" t="s">
        <v>53</v>
      </c>
      <c r="C29" s="53">
        <v>0.33333333333333337</v>
      </c>
      <c r="D29" s="53">
        <v>0.33333333333333337</v>
      </c>
      <c r="E29" s="30"/>
      <c r="F29" s="30">
        <f t="shared" si="0"/>
        <v>0.66666666666666674</v>
      </c>
    </row>
    <row r="30" spans="1:6" x14ac:dyDescent="0.25">
      <c r="A30" s="26">
        <v>14</v>
      </c>
      <c r="B30" s="55" t="s">
        <v>54</v>
      </c>
      <c r="C30" s="53">
        <v>0.33333333333333337</v>
      </c>
      <c r="D30" s="53">
        <v>0.33333333333333337</v>
      </c>
      <c r="E30" s="30"/>
      <c r="F30" s="30">
        <f t="shared" si="0"/>
        <v>0.66666666666666674</v>
      </c>
    </row>
    <row r="31" spans="1:6" x14ac:dyDescent="0.25">
      <c r="A31" s="26">
        <v>15</v>
      </c>
      <c r="B31" s="55" t="s">
        <v>55</v>
      </c>
      <c r="C31" s="53">
        <v>0.33333333333333337</v>
      </c>
      <c r="D31" s="53">
        <v>0.33333333333333337</v>
      </c>
      <c r="E31" s="30"/>
      <c r="F31" s="30">
        <f t="shared" si="0"/>
        <v>0.66666666666666674</v>
      </c>
    </row>
    <row r="32" spans="1:6" x14ac:dyDescent="0.25">
      <c r="A32" s="26">
        <v>16</v>
      </c>
      <c r="B32" s="55" t="s">
        <v>56</v>
      </c>
      <c r="C32" s="53">
        <v>0.33333333333333337</v>
      </c>
      <c r="D32" s="53">
        <v>0.33333333333333337</v>
      </c>
      <c r="E32" s="30"/>
      <c r="F32" s="30">
        <f t="shared" si="0"/>
        <v>0.66666666666666674</v>
      </c>
    </row>
    <row r="33" spans="1:6" x14ac:dyDescent="0.25">
      <c r="A33" s="26">
        <v>17</v>
      </c>
      <c r="B33" s="55" t="s">
        <v>57</v>
      </c>
      <c r="C33" s="53">
        <v>0.33333333333333337</v>
      </c>
      <c r="D33" s="53">
        <v>0.33333333333333337</v>
      </c>
      <c r="E33" s="30"/>
      <c r="F33" s="30">
        <f t="shared" si="0"/>
        <v>0.66666666666666674</v>
      </c>
    </row>
    <row r="34" spans="1:6" x14ac:dyDescent="0.25">
      <c r="B34" s="34" t="s">
        <v>58</v>
      </c>
      <c r="C34" s="52">
        <f>AVERAGE(C3:C33)</f>
        <v>0.30952380952380942</v>
      </c>
      <c r="D34" s="52">
        <f>AVERAGE(D3:D33)</f>
        <v>0.27261904761904754</v>
      </c>
      <c r="E34" s="52"/>
      <c r="F34" s="30">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F8"/>
  <sheetViews>
    <sheetView workbookViewId="0">
      <selection activeCell="B2" sqref="B2:F8"/>
    </sheetView>
  </sheetViews>
  <sheetFormatPr baseColWidth="10" defaultColWidth="11.42578125" defaultRowHeight="15" x14ac:dyDescent="0.25"/>
  <cols>
    <col min="2" max="2" width="28.42578125" customWidth="1"/>
    <col min="3" max="3" width="12.85546875" customWidth="1"/>
    <col min="4" max="4" width="13.28515625" customWidth="1"/>
    <col min="5" max="5" width="13.5703125" customWidth="1"/>
    <col min="6" max="6" width="38.85546875" customWidth="1"/>
  </cols>
  <sheetData>
    <row r="2" spans="2:6" ht="54" customHeight="1" x14ac:dyDescent="0.25">
      <c r="B2" s="429" t="s">
        <v>59</v>
      </c>
      <c r="C2" s="430" t="s">
        <v>60</v>
      </c>
      <c r="D2" s="430" t="s">
        <v>61</v>
      </c>
      <c r="E2" s="430" t="s">
        <v>62</v>
      </c>
      <c r="F2" s="430" t="s">
        <v>63</v>
      </c>
    </row>
    <row r="3" spans="2:6" ht="90" x14ac:dyDescent="0.25">
      <c r="B3" s="27" t="s">
        <v>64</v>
      </c>
      <c r="C3" s="428">
        <v>0.45</v>
      </c>
      <c r="D3" s="428">
        <v>0.45</v>
      </c>
      <c r="E3" s="441" t="s">
        <v>65</v>
      </c>
      <c r="F3" s="27" t="s">
        <v>66</v>
      </c>
    </row>
    <row r="4" spans="2:6" ht="30" x14ac:dyDescent="0.25">
      <c r="B4" s="27" t="s">
        <v>67</v>
      </c>
      <c r="C4" s="427">
        <v>0.67</v>
      </c>
      <c r="D4" s="427">
        <v>0.67</v>
      </c>
      <c r="E4" s="442" t="s">
        <v>68</v>
      </c>
      <c r="F4" s="27" t="s">
        <v>69</v>
      </c>
    </row>
    <row r="5" spans="2:6" x14ac:dyDescent="0.25">
      <c r="B5" s="27" t="s">
        <v>70</v>
      </c>
      <c r="C5" s="427">
        <v>0.27</v>
      </c>
      <c r="D5" s="426">
        <v>0.27</v>
      </c>
      <c r="E5" s="441" t="s">
        <v>65</v>
      </c>
      <c r="F5" s="27" t="s">
        <v>69</v>
      </c>
    </row>
    <row r="6" spans="2:6" x14ac:dyDescent="0.25">
      <c r="B6" s="27" t="s">
        <v>71</v>
      </c>
      <c r="C6" s="427">
        <v>0.19</v>
      </c>
      <c r="D6" s="427">
        <v>0.19</v>
      </c>
      <c r="E6" s="441" t="s">
        <v>65</v>
      </c>
      <c r="F6" s="27" t="s">
        <v>69</v>
      </c>
    </row>
    <row r="7" spans="2:6" ht="30" x14ac:dyDescent="0.25">
      <c r="B7" s="27" t="s">
        <v>72</v>
      </c>
      <c r="C7" s="426">
        <v>0.27</v>
      </c>
      <c r="D7" s="426">
        <v>0.24</v>
      </c>
      <c r="E7" s="441" t="s">
        <v>65</v>
      </c>
      <c r="F7" s="27" t="s">
        <v>69</v>
      </c>
    </row>
    <row r="8" spans="2:6" ht="33" customHeight="1" x14ac:dyDescent="0.25">
      <c r="B8" s="27" t="s">
        <v>73</v>
      </c>
      <c r="C8" s="426">
        <v>0.15</v>
      </c>
      <c r="D8" s="426">
        <v>0.15</v>
      </c>
      <c r="E8" s="441" t="s">
        <v>65</v>
      </c>
      <c r="F8" s="27" t="s">
        <v>74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5" tint="-0.499984740745262"/>
  </sheetPr>
  <dimension ref="A1:R328"/>
  <sheetViews>
    <sheetView showGridLines="0" topLeftCell="K1" zoomScale="90" zoomScaleNormal="90" zoomScaleSheetLayoutView="80" workbookViewId="0">
      <selection activeCell="N17" sqref="N17:N21"/>
    </sheetView>
  </sheetViews>
  <sheetFormatPr baseColWidth="10" defaultColWidth="11.42578125" defaultRowHeight="15" x14ac:dyDescent="0.25"/>
  <cols>
    <col min="1" max="1" width="25" style="359" customWidth="1"/>
    <col min="2" max="2" width="53.140625" style="361" customWidth="1"/>
    <col min="3" max="3" width="31.7109375" style="362" customWidth="1"/>
    <col min="4" max="5" width="20.42578125" style="361" customWidth="1"/>
    <col min="6" max="6" width="19.140625" style="361" customWidth="1"/>
    <col min="7" max="7" width="19.140625" style="69" customWidth="1"/>
    <col min="8" max="8" width="55.42578125" style="70" customWidth="1"/>
    <col min="9" max="9" width="20.5703125" style="70" customWidth="1"/>
    <col min="10" max="10" width="41.28515625" style="70" customWidth="1"/>
    <col min="11" max="11" width="16.5703125" style="69" customWidth="1"/>
    <col min="12" max="12" width="50.140625" style="69" customWidth="1"/>
    <col min="13" max="13" width="28.5703125" style="69" customWidth="1"/>
    <col min="14" max="14" width="28" style="69" customWidth="1"/>
    <col min="15" max="15" width="14.85546875" style="69" customWidth="1"/>
    <col min="16" max="16" width="15.5703125" style="69" customWidth="1"/>
    <col min="17" max="17" width="24.7109375" style="69" customWidth="1"/>
    <col min="18" max="18" width="14.85546875" style="69" customWidth="1"/>
    <col min="19" max="16384" width="11.42578125" style="69"/>
  </cols>
  <sheetData>
    <row r="1" spans="1:18" ht="43.5" customHeight="1" x14ac:dyDescent="0.25">
      <c r="A1" s="795"/>
      <c r="B1" s="796"/>
      <c r="C1" s="796"/>
      <c r="D1" s="796"/>
      <c r="E1" s="796"/>
      <c r="F1" s="797"/>
      <c r="G1" s="342"/>
    </row>
    <row r="2" spans="1:18" ht="30" customHeight="1" thickBot="1" x14ac:dyDescent="0.25">
      <c r="A2" s="798" t="s">
        <v>9</v>
      </c>
      <c r="B2" s="799"/>
      <c r="C2" s="799"/>
      <c r="D2" s="799"/>
      <c r="E2" s="799"/>
      <c r="F2" s="800"/>
      <c r="G2" s="343"/>
      <c r="H2" s="344"/>
      <c r="I2" s="344"/>
      <c r="J2" s="344"/>
    </row>
    <row r="3" spans="1:18" customFormat="1" ht="15.75" thickBot="1" x14ac:dyDescent="0.3">
      <c r="A3" s="801"/>
      <c r="B3" s="802"/>
      <c r="C3" s="802"/>
      <c r="D3" s="802"/>
      <c r="E3" s="802"/>
      <c r="F3" s="803"/>
      <c r="G3" s="775" t="s">
        <v>75</v>
      </c>
      <c r="H3" s="776"/>
      <c r="I3" s="776"/>
      <c r="J3" s="777"/>
      <c r="K3" s="804" t="s">
        <v>76</v>
      </c>
      <c r="L3" s="805"/>
      <c r="M3" s="805"/>
      <c r="N3" s="806"/>
      <c r="O3" s="804" t="s">
        <v>77</v>
      </c>
      <c r="P3" s="805"/>
      <c r="Q3" s="805"/>
      <c r="R3" s="806"/>
    </row>
    <row r="4" spans="1:18" s="345" customFormat="1" ht="38.25" customHeight="1" thickBot="1" x14ac:dyDescent="0.3">
      <c r="A4" s="778" t="s">
        <v>2</v>
      </c>
      <c r="B4" s="779"/>
      <c r="C4" s="779"/>
      <c r="D4" s="779"/>
      <c r="E4" s="780"/>
      <c r="F4" s="781"/>
      <c r="G4" s="782" t="s">
        <v>78</v>
      </c>
      <c r="H4" s="783"/>
      <c r="I4" s="784" t="s">
        <v>79</v>
      </c>
      <c r="J4" s="785"/>
      <c r="K4" s="807" t="s">
        <v>80</v>
      </c>
      <c r="L4" s="808"/>
      <c r="M4" s="809" t="s">
        <v>81</v>
      </c>
      <c r="N4" s="810"/>
      <c r="O4" s="807" t="s">
        <v>82</v>
      </c>
      <c r="P4" s="808"/>
      <c r="Q4" s="809" t="s">
        <v>83</v>
      </c>
      <c r="R4" s="810"/>
    </row>
    <row r="5" spans="1:18" ht="36" customHeight="1" thickBot="1" x14ac:dyDescent="0.25">
      <c r="A5" s="346" t="s">
        <v>84</v>
      </c>
      <c r="B5" s="347" t="s">
        <v>85</v>
      </c>
      <c r="C5" s="348" t="s">
        <v>86</v>
      </c>
      <c r="D5" s="347" t="s">
        <v>87</v>
      </c>
      <c r="E5" s="347" t="s">
        <v>88</v>
      </c>
      <c r="F5" s="349" t="s">
        <v>89</v>
      </c>
      <c r="G5" s="520" t="s">
        <v>90</v>
      </c>
      <c r="H5" s="518" t="s">
        <v>91</v>
      </c>
      <c r="I5" s="474" t="s">
        <v>92</v>
      </c>
      <c r="J5" s="475" t="s">
        <v>63</v>
      </c>
      <c r="K5" s="339" t="s">
        <v>93</v>
      </c>
      <c r="L5" s="340" t="s">
        <v>91</v>
      </c>
      <c r="M5" s="340" t="s">
        <v>92</v>
      </c>
      <c r="N5" s="341" t="s">
        <v>63</v>
      </c>
      <c r="O5" s="114" t="s">
        <v>93</v>
      </c>
      <c r="P5" s="115" t="s">
        <v>91</v>
      </c>
      <c r="Q5" s="115" t="s">
        <v>92</v>
      </c>
      <c r="R5" s="113" t="s">
        <v>63</v>
      </c>
    </row>
    <row r="6" spans="1:18" ht="315.75" customHeight="1" x14ac:dyDescent="0.2">
      <c r="A6" s="786" t="s">
        <v>94</v>
      </c>
      <c r="B6" s="505" t="s">
        <v>95</v>
      </c>
      <c r="C6" s="218" t="s">
        <v>96</v>
      </c>
      <c r="D6" s="218" t="s">
        <v>97</v>
      </c>
      <c r="E6" s="506" t="s">
        <v>98</v>
      </c>
      <c r="F6" s="507">
        <v>44316</v>
      </c>
      <c r="G6" s="519">
        <f>+(0.6)</f>
        <v>0.6</v>
      </c>
      <c r="H6" s="350" t="s">
        <v>99</v>
      </c>
      <c r="I6" s="369">
        <v>0.6</v>
      </c>
      <c r="J6" s="696" t="s">
        <v>100</v>
      </c>
      <c r="K6" s="481">
        <v>1</v>
      </c>
      <c r="L6" s="117" t="s">
        <v>101</v>
      </c>
      <c r="M6" s="482">
        <v>1</v>
      </c>
      <c r="N6" s="117" t="s">
        <v>617</v>
      </c>
      <c r="O6" s="483"/>
      <c r="P6" s="483"/>
      <c r="Q6" s="483"/>
      <c r="R6" s="484"/>
    </row>
    <row r="7" spans="1:18" ht="205.5" customHeight="1" x14ac:dyDescent="0.2">
      <c r="A7" s="787"/>
      <c r="B7" s="508" t="s">
        <v>102</v>
      </c>
      <c r="C7" s="509" t="s">
        <v>103</v>
      </c>
      <c r="D7" s="509" t="s">
        <v>104</v>
      </c>
      <c r="E7" s="509" t="s">
        <v>98</v>
      </c>
      <c r="F7" s="507">
        <v>44454</v>
      </c>
      <c r="G7" s="478">
        <v>0</v>
      </c>
      <c r="H7" s="352" t="s">
        <v>105</v>
      </c>
      <c r="I7" s="353">
        <v>0</v>
      </c>
      <c r="J7" s="352" t="s">
        <v>106</v>
      </c>
      <c r="K7" s="476">
        <v>0</v>
      </c>
      <c r="L7" s="479" t="s">
        <v>107</v>
      </c>
      <c r="M7" s="476">
        <v>0</v>
      </c>
      <c r="N7" s="125" t="s">
        <v>618</v>
      </c>
      <c r="O7" s="477"/>
      <c r="P7" s="477"/>
      <c r="Q7" s="477"/>
      <c r="R7" s="485"/>
    </row>
    <row r="8" spans="1:18" ht="116.25" customHeight="1" x14ac:dyDescent="0.2">
      <c r="A8" s="787"/>
      <c r="B8" s="508" t="s">
        <v>108</v>
      </c>
      <c r="C8" s="509" t="s">
        <v>109</v>
      </c>
      <c r="D8" s="154" t="s">
        <v>110</v>
      </c>
      <c r="E8" s="509" t="s">
        <v>98</v>
      </c>
      <c r="F8" s="507">
        <v>44469</v>
      </c>
      <c r="G8" s="478">
        <v>0</v>
      </c>
      <c r="H8" s="352" t="s">
        <v>111</v>
      </c>
      <c r="I8" s="353">
        <v>0</v>
      </c>
      <c r="J8" s="352" t="s">
        <v>112</v>
      </c>
      <c r="K8" s="476">
        <v>0</v>
      </c>
      <c r="L8" s="119" t="s">
        <v>107</v>
      </c>
      <c r="M8" s="476">
        <v>0</v>
      </c>
      <c r="N8" s="119" t="s">
        <v>619</v>
      </c>
      <c r="O8" s="477"/>
      <c r="P8" s="477"/>
      <c r="Q8" s="477"/>
      <c r="R8" s="485"/>
    </row>
    <row r="9" spans="1:18" ht="267" customHeight="1" x14ac:dyDescent="0.2">
      <c r="A9" s="787"/>
      <c r="B9" s="510" t="s">
        <v>113</v>
      </c>
      <c r="C9" s="509" t="s">
        <v>114</v>
      </c>
      <c r="D9" s="154" t="s">
        <v>110</v>
      </c>
      <c r="E9" s="154" t="s">
        <v>98</v>
      </c>
      <c r="F9" s="507">
        <v>44469</v>
      </c>
      <c r="G9" s="478">
        <v>0.5</v>
      </c>
      <c r="H9" s="352" t="s">
        <v>115</v>
      </c>
      <c r="I9" s="353">
        <v>0.5</v>
      </c>
      <c r="J9" s="352" t="s">
        <v>112</v>
      </c>
      <c r="K9" s="681">
        <v>0.5</v>
      </c>
      <c r="L9" s="559" t="s">
        <v>116</v>
      </c>
      <c r="M9" s="476">
        <v>0.5</v>
      </c>
      <c r="N9" s="119" t="s">
        <v>620</v>
      </c>
      <c r="O9" s="64"/>
      <c r="P9" s="64"/>
      <c r="Q9" s="64"/>
      <c r="R9" s="98"/>
    </row>
    <row r="10" spans="1:18" ht="90" customHeight="1" x14ac:dyDescent="0.2">
      <c r="A10" s="787"/>
      <c r="B10" s="508" t="s">
        <v>117</v>
      </c>
      <c r="C10" s="509" t="s">
        <v>118</v>
      </c>
      <c r="D10" s="509" t="s">
        <v>119</v>
      </c>
      <c r="E10" s="509" t="s">
        <v>98</v>
      </c>
      <c r="F10" s="511" t="s">
        <v>120</v>
      </c>
      <c r="G10" s="478">
        <f>+(0.25)</f>
        <v>0.25</v>
      </c>
      <c r="H10" s="352" t="s">
        <v>121</v>
      </c>
      <c r="I10" s="370">
        <v>0.25</v>
      </c>
      <c r="J10" s="480" t="s">
        <v>122</v>
      </c>
      <c r="K10" s="560">
        <v>0.5</v>
      </c>
      <c r="L10" s="130" t="s">
        <v>123</v>
      </c>
      <c r="M10" s="476">
        <v>0.5</v>
      </c>
      <c r="N10" s="732" t="s">
        <v>621</v>
      </c>
      <c r="O10" s="64"/>
      <c r="P10" s="64"/>
      <c r="Q10" s="64"/>
      <c r="R10" s="98"/>
    </row>
    <row r="11" spans="1:18" ht="128.25" customHeight="1" thickBot="1" x14ac:dyDescent="0.25">
      <c r="A11" s="788"/>
      <c r="B11" s="512" t="s">
        <v>124</v>
      </c>
      <c r="C11" s="155" t="s">
        <v>125</v>
      </c>
      <c r="D11" s="513" t="s">
        <v>126</v>
      </c>
      <c r="E11" s="155" t="s">
        <v>127</v>
      </c>
      <c r="F11" s="507">
        <v>44484</v>
      </c>
      <c r="G11" s="487">
        <v>0</v>
      </c>
      <c r="H11" s="488" t="s">
        <v>128</v>
      </c>
      <c r="I11" s="489">
        <v>0</v>
      </c>
      <c r="J11" s="488" t="s">
        <v>129</v>
      </c>
      <c r="K11" s="561">
        <v>0</v>
      </c>
      <c r="L11" s="562" t="s">
        <v>130</v>
      </c>
      <c r="M11" s="561">
        <v>0</v>
      </c>
      <c r="N11" s="733" t="s">
        <v>622</v>
      </c>
      <c r="O11" s="99"/>
      <c r="P11" s="99"/>
      <c r="Q11" s="99"/>
      <c r="R11" s="100"/>
    </row>
    <row r="12" spans="1:18" ht="96" customHeight="1" thickBot="1" x14ac:dyDescent="0.25">
      <c r="A12" s="789" t="s">
        <v>131</v>
      </c>
      <c r="B12" s="357" t="s">
        <v>132</v>
      </c>
      <c r="C12" s="156" t="s">
        <v>133</v>
      </c>
      <c r="D12" s="156" t="s">
        <v>134</v>
      </c>
      <c r="E12" s="156" t="s">
        <v>135</v>
      </c>
      <c r="F12" s="492">
        <v>44225</v>
      </c>
      <c r="G12" s="493">
        <v>1</v>
      </c>
      <c r="H12" s="354" t="s">
        <v>136</v>
      </c>
      <c r="I12" s="371">
        <v>1</v>
      </c>
      <c r="J12" s="494" t="s">
        <v>137</v>
      </c>
      <c r="K12" s="563">
        <v>1</v>
      </c>
      <c r="L12" s="564" t="s">
        <v>138</v>
      </c>
      <c r="M12" s="563">
        <v>1</v>
      </c>
      <c r="N12" s="734" t="s">
        <v>623</v>
      </c>
      <c r="O12" s="101"/>
      <c r="P12" s="101"/>
      <c r="Q12" s="101"/>
      <c r="R12" s="102"/>
    </row>
    <row r="13" spans="1:18" ht="75" customHeight="1" x14ac:dyDescent="0.2">
      <c r="A13" s="787"/>
      <c r="B13" s="351" t="s">
        <v>139</v>
      </c>
      <c r="C13" s="154" t="s">
        <v>140</v>
      </c>
      <c r="D13" s="154" t="s">
        <v>141</v>
      </c>
      <c r="E13" s="154" t="s">
        <v>127</v>
      </c>
      <c r="F13" s="490">
        <v>44545</v>
      </c>
      <c r="G13" s="478">
        <v>1</v>
      </c>
      <c r="H13" s="355" t="s">
        <v>142</v>
      </c>
      <c r="I13" s="372">
        <v>1</v>
      </c>
      <c r="J13" s="480" t="s">
        <v>143</v>
      </c>
      <c r="K13" s="681">
        <v>1</v>
      </c>
      <c r="L13" s="682" t="s">
        <v>144</v>
      </c>
      <c r="M13" s="563">
        <v>1</v>
      </c>
      <c r="N13" s="732" t="s">
        <v>624</v>
      </c>
      <c r="O13" s="64"/>
      <c r="P13" s="64"/>
      <c r="Q13" s="64"/>
      <c r="R13" s="98"/>
    </row>
    <row r="14" spans="1:18" ht="82.5" customHeight="1" x14ac:dyDescent="0.2">
      <c r="A14" s="790"/>
      <c r="B14" s="151" t="s">
        <v>145</v>
      </c>
      <c r="C14" s="154" t="s">
        <v>146</v>
      </c>
      <c r="D14" s="154" t="s">
        <v>147</v>
      </c>
      <c r="E14" s="154" t="s">
        <v>135</v>
      </c>
      <c r="F14" s="514">
        <v>44484</v>
      </c>
      <c r="G14" s="478">
        <v>0</v>
      </c>
      <c r="H14" s="352" t="s">
        <v>148</v>
      </c>
      <c r="I14" s="353">
        <v>0</v>
      </c>
      <c r="J14" s="352" t="s">
        <v>625</v>
      </c>
      <c r="K14" s="560">
        <v>0</v>
      </c>
      <c r="L14" s="559" t="s">
        <v>149</v>
      </c>
      <c r="M14" s="560">
        <v>0</v>
      </c>
      <c r="N14" s="735" t="s">
        <v>626</v>
      </c>
      <c r="O14" s="64"/>
      <c r="P14" s="64"/>
      <c r="Q14" s="64"/>
      <c r="R14" s="98"/>
    </row>
    <row r="15" spans="1:18" ht="101.25" customHeight="1" thickBot="1" x14ac:dyDescent="0.25">
      <c r="A15" s="791"/>
      <c r="B15" s="486" t="s">
        <v>150</v>
      </c>
      <c r="C15" s="157" t="s">
        <v>151</v>
      </c>
      <c r="D15" s="157" t="s">
        <v>152</v>
      </c>
      <c r="E15" s="157" t="s">
        <v>135</v>
      </c>
      <c r="F15" s="495">
        <v>44316</v>
      </c>
      <c r="G15" s="487">
        <v>0</v>
      </c>
      <c r="H15" s="488" t="s">
        <v>153</v>
      </c>
      <c r="I15" s="496">
        <v>0</v>
      </c>
      <c r="J15" s="497" t="s">
        <v>154</v>
      </c>
      <c r="K15" s="624">
        <v>1</v>
      </c>
      <c r="L15" s="625" t="s">
        <v>155</v>
      </c>
      <c r="M15" s="624">
        <v>1</v>
      </c>
      <c r="N15" s="736" t="s">
        <v>627</v>
      </c>
      <c r="O15" s="99"/>
      <c r="P15" s="99"/>
      <c r="Q15" s="99"/>
      <c r="R15" s="100"/>
    </row>
    <row r="16" spans="1:18" ht="92.25" customHeight="1" thickBot="1" x14ac:dyDescent="0.25">
      <c r="A16" s="792" t="s">
        <v>156</v>
      </c>
      <c r="B16" s="357" t="s">
        <v>157</v>
      </c>
      <c r="C16" s="156" t="s">
        <v>158</v>
      </c>
      <c r="D16" s="156" t="s">
        <v>159</v>
      </c>
      <c r="E16" s="156" t="s">
        <v>127</v>
      </c>
      <c r="F16" s="492">
        <v>44218</v>
      </c>
      <c r="G16" s="499">
        <v>1</v>
      </c>
      <c r="H16" s="500" t="s">
        <v>160</v>
      </c>
      <c r="I16" s="373">
        <v>1</v>
      </c>
      <c r="J16" s="501" t="s">
        <v>161</v>
      </c>
      <c r="K16" s="697">
        <v>1</v>
      </c>
      <c r="L16" s="565" t="s">
        <v>138</v>
      </c>
      <c r="M16" s="624">
        <v>1</v>
      </c>
      <c r="N16" s="737" t="s">
        <v>623</v>
      </c>
      <c r="O16" s="101"/>
      <c r="P16" s="101"/>
      <c r="Q16" s="101"/>
      <c r="R16" s="102"/>
    </row>
    <row r="17" spans="1:18" ht="87" customHeight="1" x14ac:dyDescent="0.2">
      <c r="A17" s="793"/>
      <c r="B17" s="351" t="s">
        <v>162</v>
      </c>
      <c r="C17" s="154" t="s">
        <v>163</v>
      </c>
      <c r="D17" s="154" t="s">
        <v>164</v>
      </c>
      <c r="E17" s="154" t="s">
        <v>127</v>
      </c>
      <c r="F17" s="490">
        <v>44225</v>
      </c>
      <c r="G17" s="491">
        <v>1</v>
      </c>
      <c r="H17" s="356" t="s">
        <v>165</v>
      </c>
      <c r="I17" s="372">
        <v>1</v>
      </c>
      <c r="J17" s="498" t="s">
        <v>166</v>
      </c>
      <c r="K17" s="560">
        <v>1</v>
      </c>
      <c r="L17" s="566" t="s">
        <v>138</v>
      </c>
      <c r="M17" s="624">
        <v>1</v>
      </c>
      <c r="N17" s="745" t="s">
        <v>623</v>
      </c>
      <c r="O17" s="64"/>
      <c r="P17" s="64"/>
      <c r="Q17" s="64"/>
      <c r="R17" s="98"/>
    </row>
    <row r="18" spans="1:18" ht="99.75" customHeight="1" thickBot="1" x14ac:dyDescent="0.25">
      <c r="A18" s="794"/>
      <c r="B18" s="486" t="s">
        <v>167</v>
      </c>
      <c r="C18" s="157" t="s">
        <v>168</v>
      </c>
      <c r="D18" s="157" t="s">
        <v>169</v>
      </c>
      <c r="E18" s="157" t="s">
        <v>127</v>
      </c>
      <c r="F18" s="502">
        <v>44545</v>
      </c>
      <c r="G18" s="487">
        <v>1</v>
      </c>
      <c r="H18" s="503" t="s">
        <v>170</v>
      </c>
      <c r="I18" s="496">
        <v>1</v>
      </c>
      <c r="J18" s="497" t="s">
        <v>171</v>
      </c>
      <c r="K18" s="624">
        <v>1</v>
      </c>
      <c r="L18" s="625" t="s">
        <v>172</v>
      </c>
      <c r="M18" s="624">
        <v>1</v>
      </c>
      <c r="N18" s="746" t="s">
        <v>690</v>
      </c>
      <c r="O18" s="99"/>
      <c r="P18" s="99"/>
      <c r="Q18" s="99"/>
      <c r="R18" s="100"/>
    </row>
    <row r="19" spans="1:18" ht="143.25" customHeight="1" thickBot="1" x14ac:dyDescent="0.25">
      <c r="A19" s="792" t="s">
        <v>173</v>
      </c>
      <c r="B19" s="357" t="s">
        <v>174</v>
      </c>
      <c r="C19" s="156" t="s">
        <v>175</v>
      </c>
      <c r="D19" s="156" t="s">
        <v>176</v>
      </c>
      <c r="E19" s="156" t="s">
        <v>177</v>
      </c>
      <c r="F19" s="504" t="s">
        <v>178</v>
      </c>
      <c r="G19" s="499">
        <v>0.33</v>
      </c>
      <c r="H19" s="357" t="s">
        <v>179</v>
      </c>
      <c r="I19" s="358">
        <v>0.33</v>
      </c>
      <c r="J19" s="494" t="s">
        <v>180</v>
      </c>
      <c r="K19" s="679">
        <v>0.66659999999999997</v>
      </c>
      <c r="L19" s="680" t="s">
        <v>181</v>
      </c>
      <c r="M19" s="679">
        <v>0.66659999999999997</v>
      </c>
      <c r="N19" s="745" t="s">
        <v>630</v>
      </c>
      <c r="O19" s="101"/>
      <c r="P19" s="101"/>
      <c r="Q19" s="101"/>
      <c r="R19" s="102"/>
    </row>
    <row r="20" spans="1:18" ht="124.5" customHeight="1" thickBot="1" x14ac:dyDescent="0.25">
      <c r="A20" s="794"/>
      <c r="B20" s="486" t="s">
        <v>182</v>
      </c>
      <c r="C20" s="157" t="s">
        <v>183</v>
      </c>
      <c r="D20" s="157" t="s">
        <v>184</v>
      </c>
      <c r="E20" s="157" t="s">
        <v>127</v>
      </c>
      <c r="F20" s="569" t="s">
        <v>185</v>
      </c>
      <c r="G20" s="487">
        <v>0</v>
      </c>
      <c r="H20" s="503" t="s">
        <v>186</v>
      </c>
      <c r="I20" s="489">
        <v>0</v>
      </c>
      <c r="J20" s="488" t="s">
        <v>187</v>
      </c>
      <c r="K20" s="567">
        <v>0.66669999999999996</v>
      </c>
      <c r="L20" s="568" t="s">
        <v>188</v>
      </c>
      <c r="M20" s="679">
        <v>0.66659999999999997</v>
      </c>
      <c r="N20" s="747" t="s">
        <v>691</v>
      </c>
      <c r="O20" s="99"/>
      <c r="P20" s="99"/>
      <c r="Q20" s="99"/>
      <c r="R20" s="100"/>
    </row>
    <row r="21" spans="1:18" ht="109.5" customHeight="1" thickBot="1" x14ac:dyDescent="0.25">
      <c r="A21" s="570" t="s">
        <v>189</v>
      </c>
      <c r="B21" s="571" t="s">
        <v>190</v>
      </c>
      <c r="C21" s="572" t="s">
        <v>191</v>
      </c>
      <c r="D21" s="573" t="s">
        <v>192</v>
      </c>
      <c r="E21" s="572" t="s">
        <v>193</v>
      </c>
      <c r="F21" s="574" t="s">
        <v>194</v>
      </c>
      <c r="G21" s="575">
        <v>0</v>
      </c>
      <c r="H21" s="576"/>
      <c r="I21" s="575">
        <v>0</v>
      </c>
      <c r="J21" s="577" t="s">
        <v>628</v>
      </c>
      <c r="K21" s="670">
        <v>0.5</v>
      </c>
      <c r="L21" s="669" t="s">
        <v>195</v>
      </c>
      <c r="M21" s="698">
        <v>0.5</v>
      </c>
      <c r="N21" s="748" t="s">
        <v>629</v>
      </c>
      <c r="O21" s="578"/>
      <c r="P21" s="578"/>
      <c r="Q21" s="578"/>
      <c r="R21" s="579"/>
    </row>
    <row r="22" spans="1:18" s="59" customFormat="1" x14ac:dyDescent="0.25">
      <c r="A22" s="359"/>
      <c r="B22" s="359"/>
      <c r="C22" s="360"/>
      <c r="D22" s="359"/>
      <c r="E22" s="359"/>
      <c r="F22" s="359"/>
      <c r="G22" s="431">
        <f>SUM(G6:G21)</f>
        <v>6.68</v>
      </c>
      <c r="H22" s="432"/>
      <c r="I22" s="431"/>
      <c r="J22" s="70"/>
    </row>
    <row r="23" spans="1:18" s="59" customFormat="1" x14ac:dyDescent="0.25">
      <c r="A23" s="359"/>
      <c r="B23" s="359"/>
      <c r="C23" s="360"/>
      <c r="D23" s="359"/>
      <c r="E23" s="359"/>
      <c r="F23" s="359"/>
      <c r="G23" s="433">
        <v>15</v>
      </c>
      <c r="H23" s="432"/>
      <c r="I23" s="433">
        <v>15</v>
      </c>
      <c r="J23" s="70"/>
    </row>
    <row r="24" spans="1:18" s="59" customFormat="1" x14ac:dyDescent="0.25">
      <c r="A24" s="359"/>
      <c r="B24" s="359"/>
      <c r="C24" s="360"/>
      <c r="D24" s="359"/>
      <c r="E24" s="359"/>
      <c r="F24" s="359"/>
      <c r="G24" s="434">
        <f>+G22/G23</f>
        <v>0.4453333333333333</v>
      </c>
      <c r="H24" s="432"/>
      <c r="I24" s="434">
        <f>+I22/I23</f>
        <v>0</v>
      </c>
      <c r="J24" s="70"/>
    </row>
    <row r="25" spans="1:18" s="59" customFormat="1" x14ac:dyDescent="0.25">
      <c r="A25" s="359"/>
      <c r="B25" s="359"/>
      <c r="C25" s="360"/>
      <c r="D25" s="359"/>
      <c r="E25" s="359"/>
      <c r="F25" s="359"/>
      <c r="H25" s="70"/>
      <c r="I25" s="70"/>
      <c r="J25" s="70"/>
    </row>
    <row r="26" spans="1:18" s="59" customFormat="1" x14ac:dyDescent="0.25">
      <c r="A26" s="359"/>
      <c r="B26" s="359"/>
      <c r="C26" s="360"/>
      <c r="D26" s="359"/>
      <c r="E26" s="359"/>
      <c r="F26" s="359"/>
      <c r="H26" s="70"/>
      <c r="I26" s="70"/>
      <c r="J26" s="70"/>
    </row>
    <row r="27" spans="1:18" s="59" customFormat="1" x14ac:dyDescent="0.25">
      <c r="A27" s="359"/>
      <c r="B27" s="359"/>
      <c r="C27" s="360"/>
      <c r="D27" s="359"/>
      <c r="E27" s="359"/>
      <c r="F27" s="359"/>
      <c r="H27" s="70"/>
      <c r="I27" s="70"/>
      <c r="J27" s="70"/>
    </row>
    <row r="28" spans="1:18" s="59" customFormat="1" x14ac:dyDescent="0.25">
      <c r="A28" s="359"/>
      <c r="B28" s="359"/>
      <c r="C28" s="360"/>
      <c r="D28" s="359"/>
      <c r="E28" s="359"/>
      <c r="F28" s="359"/>
      <c r="H28" s="70"/>
      <c r="I28" s="70"/>
      <c r="J28" s="70"/>
    </row>
    <row r="29" spans="1:18" s="59" customFormat="1" x14ac:dyDescent="0.25">
      <c r="A29" s="359"/>
      <c r="B29" s="359"/>
      <c r="C29" s="360"/>
      <c r="D29" s="359"/>
      <c r="E29" s="359"/>
      <c r="F29" s="359"/>
      <c r="H29" s="70"/>
      <c r="I29" s="70"/>
      <c r="J29" s="70"/>
    </row>
    <row r="30" spans="1:18" s="59" customFormat="1" x14ac:dyDescent="0.25">
      <c r="A30" s="359"/>
      <c r="B30" s="359"/>
      <c r="C30" s="360"/>
      <c r="D30" s="359"/>
      <c r="E30" s="359"/>
      <c r="F30" s="359"/>
      <c r="H30" s="70"/>
      <c r="I30" s="70"/>
      <c r="J30" s="70"/>
    </row>
    <row r="31" spans="1:18" s="59" customFormat="1" x14ac:dyDescent="0.25">
      <c r="A31" s="359"/>
      <c r="B31" s="359"/>
      <c r="C31" s="360"/>
      <c r="D31" s="359"/>
      <c r="E31" s="359"/>
      <c r="F31" s="359"/>
      <c r="H31" s="70"/>
      <c r="I31" s="70"/>
      <c r="J31" s="70"/>
    </row>
    <row r="32" spans="1:18" s="59" customFormat="1" x14ac:dyDescent="0.25">
      <c r="A32" s="359"/>
      <c r="B32" s="359"/>
      <c r="C32" s="360"/>
      <c r="D32" s="359"/>
      <c r="E32" s="359"/>
      <c r="F32" s="359"/>
      <c r="H32" s="70"/>
      <c r="I32" s="70"/>
      <c r="J32" s="70"/>
    </row>
    <row r="33" spans="1:10" s="59" customFormat="1" x14ac:dyDescent="0.25">
      <c r="A33" s="359"/>
      <c r="B33" s="359"/>
      <c r="C33" s="360"/>
      <c r="D33" s="359"/>
      <c r="E33" s="359"/>
      <c r="F33" s="359"/>
      <c r="H33" s="70"/>
      <c r="I33" s="70"/>
      <c r="J33" s="70"/>
    </row>
    <row r="34" spans="1:10" s="59" customFormat="1" x14ac:dyDescent="0.25">
      <c r="A34" s="359"/>
      <c r="B34" s="359"/>
      <c r="C34" s="360"/>
      <c r="D34" s="359"/>
      <c r="E34" s="359"/>
      <c r="F34" s="359"/>
      <c r="H34" s="70"/>
      <c r="I34" s="70"/>
      <c r="J34" s="70"/>
    </row>
    <row r="35" spans="1:10" s="59" customFormat="1" x14ac:dyDescent="0.25">
      <c r="A35" s="359"/>
      <c r="B35" s="359"/>
      <c r="C35" s="360"/>
      <c r="D35" s="359"/>
      <c r="E35" s="359"/>
      <c r="F35" s="359"/>
      <c r="H35" s="70"/>
      <c r="I35" s="70"/>
      <c r="J35" s="70"/>
    </row>
    <row r="36" spans="1:10" s="59" customFormat="1" x14ac:dyDescent="0.25">
      <c r="A36" s="359"/>
      <c r="B36" s="359"/>
      <c r="C36" s="360"/>
      <c r="D36" s="359"/>
      <c r="E36" s="359"/>
      <c r="F36" s="359"/>
      <c r="H36" s="70"/>
      <c r="I36" s="70"/>
      <c r="J36" s="70"/>
    </row>
    <row r="37" spans="1:10" s="59" customFormat="1" x14ac:dyDescent="0.25">
      <c r="A37" s="359"/>
      <c r="B37" s="359"/>
      <c r="C37" s="360"/>
      <c r="D37" s="359"/>
      <c r="E37" s="359"/>
      <c r="F37" s="359"/>
      <c r="H37" s="70"/>
      <c r="I37" s="70"/>
      <c r="J37" s="70"/>
    </row>
    <row r="38" spans="1:10" s="59" customFormat="1" x14ac:dyDescent="0.25">
      <c r="A38" s="359"/>
      <c r="B38" s="359"/>
      <c r="C38" s="360"/>
      <c r="D38" s="359"/>
      <c r="E38" s="359"/>
      <c r="F38" s="359"/>
      <c r="H38" s="70"/>
      <c r="I38" s="70"/>
      <c r="J38" s="70"/>
    </row>
    <row r="39" spans="1:10" s="59" customFormat="1" x14ac:dyDescent="0.25">
      <c r="A39" s="359"/>
      <c r="B39" s="359"/>
      <c r="C39" s="360"/>
      <c r="D39" s="359"/>
      <c r="E39" s="359"/>
      <c r="F39" s="359"/>
      <c r="H39" s="70"/>
      <c r="I39" s="70"/>
      <c r="J39" s="70"/>
    </row>
    <row r="40" spans="1:10" s="59" customFormat="1" x14ac:dyDescent="0.25">
      <c r="A40" s="359"/>
      <c r="B40" s="359"/>
      <c r="C40" s="360"/>
      <c r="D40" s="359"/>
      <c r="E40" s="359"/>
      <c r="F40" s="359"/>
      <c r="H40" s="70"/>
      <c r="I40" s="70"/>
      <c r="J40" s="70"/>
    </row>
    <row r="41" spans="1:10" s="59" customFormat="1" x14ac:dyDescent="0.25">
      <c r="A41" s="359"/>
      <c r="B41" s="359"/>
      <c r="C41" s="360"/>
      <c r="D41" s="359"/>
      <c r="E41" s="359"/>
      <c r="F41" s="359"/>
      <c r="H41" s="70"/>
      <c r="I41" s="70"/>
      <c r="J41" s="70"/>
    </row>
    <row r="42" spans="1:10" s="59" customFormat="1" x14ac:dyDescent="0.25">
      <c r="A42" s="359"/>
      <c r="B42" s="359"/>
      <c r="C42" s="360"/>
      <c r="D42" s="359"/>
      <c r="E42" s="359"/>
      <c r="F42" s="359"/>
      <c r="H42" s="70"/>
      <c r="I42" s="70"/>
      <c r="J42" s="70"/>
    </row>
    <row r="43" spans="1:10" s="59" customFormat="1" x14ac:dyDescent="0.25">
      <c r="A43" s="359"/>
      <c r="B43" s="359"/>
      <c r="C43" s="360"/>
      <c r="D43" s="359"/>
      <c r="E43" s="359"/>
      <c r="F43" s="359"/>
      <c r="H43" s="70"/>
      <c r="I43" s="70"/>
      <c r="J43" s="70"/>
    </row>
    <row r="44" spans="1:10" s="59" customFormat="1" x14ac:dyDescent="0.25">
      <c r="A44" s="359"/>
      <c r="B44" s="359"/>
      <c r="C44" s="360"/>
      <c r="D44" s="359"/>
      <c r="E44" s="359"/>
      <c r="F44" s="359"/>
      <c r="H44" s="70"/>
      <c r="I44" s="70"/>
      <c r="J44" s="70"/>
    </row>
    <row r="45" spans="1:10" s="59" customFormat="1" x14ac:dyDescent="0.25">
      <c r="A45" s="359"/>
      <c r="B45" s="359"/>
      <c r="C45" s="360"/>
      <c r="D45" s="359"/>
      <c r="E45" s="359"/>
      <c r="F45" s="359"/>
      <c r="H45" s="70"/>
      <c r="I45" s="70"/>
      <c r="J45" s="70"/>
    </row>
    <row r="46" spans="1:10" s="59" customFormat="1" x14ac:dyDescent="0.25">
      <c r="A46" s="359"/>
      <c r="B46" s="359"/>
      <c r="C46" s="360"/>
      <c r="D46" s="359"/>
      <c r="E46" s="359"/>
      <c r="F46" s="359"/>
      <c r="H46" s="70"/>
      <c r="I46" s="70"/>
      <c r="J46" s="70"/>
    </row>
    <row r="47" spans="1:10" s="59" customFormat="1" x14ac:dyDescent="0.25">
      <c r="A47" s="359"/>
      <c r="B47" s="359"/>
      <c r="C47" s="360"/>
      <c r="D47" s="359"/>
      <c r="E47" s="359"/>
      <c r="F47" s="359"/>
      <c r="H47" s="70"/>
      <c r="I47" s="70"/>
      <c r="J47" s="70"/>
    </row>
    <row r="48" spans="1:10" s="59" customFormat="1" x14ac:dyDescent="0.25">
      <c r="A48" s="359"/>
      <c r="B48" s="359"/>
      <c r="C48" s="360"/>
      <c r="D48" s="359"/>
      <c r="E48" s="359"/>
      <c r="F48" s="359"/>
      <c r="H48" s="70"/>
      <c r="I48" s="70"/>
      <c r="J48" s="70"/>
    </row>
    <row r="49" spans="1:10" s="59" customFormat="1" x14ac:dyDescent="0.25">
      <c r="A49" s="359"/>
      <c r="B49" s="359"/>
      <c r="C49" s="360"/>
      <c r="D49" s="359"/>
      <c r="E49" s="359"/>
      <c r="F49" s="359"/>
      <c r="H49" s="70"/>
      <c r="I49" s="70"/>
      <c r="J49" s="70"/>
    </row>
    <row r="50" spans="1:10" s="59" customFormat="1" x14ac:dyDescent="0.25">
      <c r="A50" s="359"/>
      <c r="B50" s="359"/>
      <c r="C50" s="360"/>
      <c r="D50" s="359"/>
      <c r="E50" s="359"/>
      <c r="F50" s="359"/>
      <c r="H50" s="70"/>
      <c r="I50" s="70"/>
      <c r="J50" s="70"/>
    </row>
    <row r="51" spans="1:10" s="59" customFormat="1" x14ac:dyDescent="0.25">
      <c r="A51" s="359"/>
      <c r="B51" s="359"/>
      <c r="C51" s="360"/>
      <c r="D51" s="359"/>
      <c r="E51" s="359"/>
      <c r="F51" s="359"/>
      <c r="H51" s="70"/>
      <c r="I51" s="70"/>
      <c r="J51" s="70"/>
    </row>
    <row r="52" spans="1:10" s="59" customFormat="1" x14ac:dyDescent="0.25">
      <c r="A52" s="359"/>
      <c r="B52" s="359"/>
      <c r="C52" s="360"/>
      <c r="D52" s="359"/>
      <c r="E52" s="359"/>
      <c r="F52" s="359"/>
      <c r="H52" s="70"/>
      <c r="I52" s="70"/>
      <c r="J52" s="70"/>
    </row>
    <row r="53" spans="1:10" s="59" customFormat="1" x14ac:dyDescent="0.25">
      <c r="A53" s="359"/>
      <c r="B53" s="359"/>
      <c r="C53" s="360"/>
      <c r="D53" s="359"/>
      <c r="E53" s="359"/>
      <c r="F53" s="359"/>
      <c r="H53" s="70"/>
      <c r="I53" s="70"/>
      <c r="J53" s="70"/>
    </row>
    <row r="54" spans="1:10" s="59" customFormat="1" x14ac:dyDescent="0.25">
      <c r="A54" s="359"/>
      <c r="B54" s="359"/>
      <c r="C54" s="360"/>
      <c r="D54" s="359"/>
      <c r="E54" s="359"/>
      <c r="F54" s="359"/>
      <c r="H54" s="70"/>
      <c r="I54" s="70"/>
      <c r="J54" s="70"/>
    </row>
    <row r="55" spans="1:10" s="59" customFormat="1" x14ac:dyDescent="0.25">
      <c r="A55" s="359"/>
      <c r="B55" s="359"/>
      <c r="C55" s="360"/>
      <c r="D55" s="359"/>
      <c r="E55" s="359"/>
      <c r="F55" s="359"/>
      <c r="H55" s="70"/>
      <c r="I55" s="70"/>
      <c r="J55" s="70"/>
    </row>
    <row r="56" spans="1:10" s="59" customFormat="1" x14ac:dyDescent="0.25">
      <c r="A56" s="359"/>
      <c r="B56" s="359"/>
      <c r="C56" s="360"/>
      <c r="D56" s="359"/>
      <c r="E56" s="359"/>
      <c r="F56" s="359"/>
      <c r="H56" s="70"/>
      <c r="I56" s="70"/>
      <c r="J56" s="70"/>
    </row>
    <row r="57" spans="1:10" s="59" customFormat="1" x14ac:dyDescent="0.25">
      <c r="A57" s="359"/>
      <c r="B57" s="359"/>
      <c r="C57" s="360"/>
      <c r="D57" s="359"/>
      <c r="E57" s="359"/>
      <c r="F57" s="359"/>
      <c r="H57" s="70"/>
      <c r="I57" s="70"/>
      <c r="J57" s="70"/>
    </row>
    <row r="58" spans="1:10" s="59" customFormat="1" x14ac:dyDescent="0.25">
      <c r="A58" s="359"/>
      <c r="B58" s="359"/>
      <c r="C58" s="360"/>
      <c r="D58" s="359"/>
      <c r="E58" s="359"/>
      <c r="F58" s="359"/>
      <c r="H58" s="70"/>
      <c r="I58" s="70"/>
      <c r="J58" s="70"/>
    </row>
    <row r="59" spans="1:10" s="59" customFormat="1" x14ac:dyDescent="0.25">
      <c r="A59" s="359"/>
      <c r="B59" s="359"/>
      <c r="C59" s="360"/>
      <c r="D59" s="359"/>
      <c r="E59" s="359"/>
      <c r="F59" s="359"/>
      <c r="H59" s="70"/>
      <c r="I59" s="70"/>
      <c r="J59" s="70"/>
    </row>
    <row r="60" spans="1:10" s="59" customFormat="1" x14ac:dyDescent="0.25">
      <c r="A60" s="359"/>
      <c r="B60" s="359"/>
      <c r="C60" s="360"/>
      <c r="D60" s="359"/>
      <c r="E60" s="359"/>
      <c r="F60" s="359"/>
      <c r="H60" s="70"/>
      <c r="I60" s="70"/>
      <c r="J60" s="70"/>
    </row>
    <row r="61" spans="1:10" s="59" customFormat="1" x14ac:dyDescent="0.25">
      <c r="A61" s="359"/>
      <c r="B61" s="359"/>
      <c r="C61" s="360"/>
      <c r="D61" s="359"/>
      <c r="E61" s="359"/>
      <c r="F61" s="359"/>
      <c r="H61" s="70"/>
      <c r="I61" s="70"/>
      <c r="J61" s="70"/>
    </row>
    <row r="62" spans="1:10" s="59" customFormat="1" x14ac:dyDescent="0.25">
      <c r="A62" s="359"/>
      <c r="B62" s="359"/>
      <c r="C62" s="360"/>
      <c r="D62" s="359"/>
      <c r="E62" s="359"/>
      <c r="F62" s="359"/>
      <c r="H62" s="70"/>
      <c r="I62" s="70"/>
      <c r="J62" s="70"/>
    </row>
    <row r="63" spans="1:10" s="59" customFormat="1" x14ac:dyDescent="0.25">
      <c r="A63" s="359"/>
      <c r="B63" s="359"/>
      <c r="C63" s="360"/>
      <c r="D63" s="359"/>
      <c r="E63" s="359"/>
      <c r="F63" s="359"/>
      <c r="H63" s="70"/>
      <c r="I63" s="70"/>
      <c r="J63" s="70"/>
    </row>
    <row r="64" spans="1:10" s="59" customFormat="1" x14ac:dyDescent="0.25">
      <c r="A64" s="359"/>
      <c r="B64" s="359"/>
      <c r="C64" s="360"/>
      <c r="D64" s="359"/>
      <c r="E64" s="359"/>
      <c r="F64" s="359"/>
      <c r="H64" s="70"/>
      <c r="I64" s="70"/>
      <c r="J64" s="70"/>
    </row>
    <row r="65" spans="1:10" s="59" customFormat="1" x14ac:dyDescent="0.25">
      <c r="A65" s="359"/>
      <c r="B65" s="359"/>
      <c r="C65" s="360"/>
      <c r="D65" s="359"/>
      <c r="E65" s="359"/>
      <c r="F65" s="359"/>
      <c r="H65" s="70"/>
      <c r="I65" s="70"/>
      <c r="J65" s="70"/>
    </row>
    <row r="66" spans="1:10" s="59" customFormat="1" x14ac:dyDescent="0.25">
      <c r="A66" s="359"/>
      <c r="B66" s="359"/>
      <c r="C66" s="360"/>
      <c r="D66" s="359"/>
      <c r="E66" s="359"/>
      <c r="F66" s="359"/>
      <c r="H66" s="70"/>
      <c r="I66" s="70"/>
      <c r="J66" s="70"/>
    </row>
    <row r="67" spans="1:10" s="59" customFormat="1" x14ac:dyDescent="0.25">
      <c r="A67" s="359"/>
      <c r="B67" s="359"/>
      <c r="C67" s="360"/>
      <c r="D67" s="359"/>
      <c r="E67" s="359"/>
      <c r="F67" s="359"/>
      <c r="H67" s="70"/>
      <c r="I67" s="70"/>
      <c r="J67" s="70"/>
    </row>
    <row r="68" spans="1:10" s="59" customFormat="1" x14ac:dyDescent="0.25">
      <c r="A68" s="359"/>
      <c r="B68" s="359"/>
      <c r="C68" s="360"/>
      <c r="D68" s="359"/>
      <c r="E68" s="359"/>
      <c r="F68" s="359"/>
      <c r="H68" s="70"/>
      <c r="I68" s="70"/>
      <c r="J68" s="70"/>
    </row>
    <row r="69" spans="1:10" s="59" customFormat="1" x14ac:dyDescent="0.25">
      <c r="A69" s="359"/>
      <c r="B69" s="359"/>
      <c r="C69" s="360"/>
      <c r="D69" s="359"/>
      <c r="E69" s="359"/>
      <c r="F69" s="359"/>
      <c r="H69" s="70"/>
      <c r="I69" s="70"/>
      <c r="J69" s="70"/>
    </row>
    <row r="70" spans="1:10" s="59" customFormat="1" x14ac:dyDescent="0.25">
      <c r="A70" s="359"/>
      <c r="B70" s="359"/>
      <c r="C70" s="360"/>
      <c r="D70" s="359"/>
      <c r="E70" s="359"/>
      <c r="F70" s="359"/>
      <c r="H70" s="70"/>
      <c r="I70" s="70"/>
      <c r="J70" s="70"/>
    </row>
    <row r="71" spans="1:10" s="59" customFormat="1" x14ac:dyDescent="0.25">
      <c r="A71" s="359"/>
      <c r="B71" s="359"/>
      <c r="C71" s="360"/>
      <c r="D71" s="359"/>
      <c r="E71" s="359"/>
      <c r="F71" s="359"/>
      <c r="H71" s="70"/>
      <c r="I71" s="70"/>
      <c r="J71" s="70"/>
    </row>
    <row r="72" spans="1:10" s="59" customFormat="1" x14ac:dyDescent="0.25">
      <c r="A72" s="359"/>
      <c r="B72" s="359"/>
      <c r="C72" s="360"/>
      <c r="D72" s="359"/>
      <c r="E72" s="359"/>
      <c r="F72" s="359"/>
      <c r="H72" s="70"/>
      <c r="I72" s="70"/>
      <c r="J72" s="70"/>
    </row>
    <row r="73" spans="1:10" s="59" customFormat="1" x14ac:dyDescent="0.25">
      <c r="A73" s="359"/>
      <c r="B73" s="359"/>
      <c r="C73" s="360"/>
      <c r="D73" s="359"/>
      <c r="E73" s="359"/>
      <c r="F73" s="359"/>
      <c r="H73" s="70"/>
      <c r="I73" s="70"/>
      <c r="J73" s="70"/>
    </row>
    <row r="74" spans="1:10" s="59" customFormat="1" x14ac:dyDescent="0.25">
      <c r="A74" s="359"/>
      <c r="B74" s="359"/>
      <c r="C74" s="360"/>
      <c r="D74" s="359"/>
      <c r="E74" s="359"/>
      <c r="F74" s="359"/>
      <c r="H74" s="70"/>
      <c r="I74" s="70"/>
      <c r="J74" s="70"/>
    </row>
    <row r="75" spans="1:10" s="59" customFormat="1" x14ac:dyDescent="0.25">
      <c r="A75" s="359"/>
      <c r="B75" s="359"/>
      <c r="C75" s="360"/>
      <c r="D75" s="359"/>
      <c r="E75" s="359"/>
      <c r="F75" s="359"/>
      <c r="H75" s="70"/>
      <c r="I75" s="70"/>
      <c r="J75" s="70"/>
    </row>
    <row r="76" spans="1:10" s="59" customFormat="1" x14ac:dyDescent="0.25">
      <c r="A76" s="359"/>
      <c r="B76" s="359"/>
      <c r="C76" s="360"/>
      <c r="D76" s="359"/>
      <c r="E76" s="359"/>
      <c r="F76" s="359"/>
      <c r="H76" s="70"/>
      <c r="I76" s="70"/>
      <c r="J76" s="70"/>
    </row>
    <row r="77" spans="1:10" s="59" customFormat="1" x14ac:dyDescent="0.25">
      <c r="A77" s="359"/>
      <c r="B77" s="359"/>
      <c r="C77" s="360"/>
      <c r="D77" s="359"/>
      <c r="E77" s="359"/>
      <c r="F77" s="359"/>
      <c r="H77" s="70"/>
      <c r="I77" s="70"/>
      <c r="J77" s="70"/>
    </row>
    <row r="78" spans="1:10" s="59" customFormat="1" x14ac:dyDescent="0.25">
      <c r="A78" s="359"/>
      <c r="B78" s="359"/>
      <c r="C78" s="360"/>
      <c r="D78" s="359"/>
      <c r="E78" s="359"/>
      <c r="F78" s="359"/>
      <c r="H78" s="70"/>
      <c r="I78" s="70"/>
      <c r="J78" s="70"/>
    </row>
    <row r="79" spans="1:10" s="59" customFormat="1" x14ac:dyDescent="0.25">
      <c r="A79" s="359"/>
      <c r="B79" s="359"/>
      <c r="C79" s="360"/>
      <c r="D79" s="359"/>
      <c r="E79" s="359"/>
      <c r="F79" s="359"/>
      <c r="H79" s="70"/>
      <c r="I79" s="70"/>
      <c r="J79" s="70"/>
    </row>
    <row r="80" spans="1:10" s="59" customFormat="1" x14ac:dyDescent="0.25">
      <c r="A80" s="359"/>
      <c r="B80" s="359"/>
      <c r="C80" s="360"/>
      <c r="D80" s="359"/>
      <c r="E80" s="359"/>
      <c r="F80" s="359"/>
      <c r="H80" s="70"/>
      <c r="I80" s="70"/>
      <c r="J80" s="70"/>
    </row>
    <row r="81" spans="1:10" s="59" customFormat="1" x14ac:dyDescent="0.25">
      <c r="A81" s="359"/>
      <c r="B81" s="359"/>
      <c r="C81" s="360"/>
      <c r="D81" s="359"/>
      <c r="E81" s="359"/>
      <c r="F81" s="359"/>
      <c r="H81" s="70"/>
      <c r="I81" s="70"/>
      <c r="J81" s="70"/>
    </row>
    <row r="82" spans="1:10" s="59" customFormat="1" x14ac:dyDescent="0.25">
      <c r="A82" s="359"/>
      <c r="B82" s="359"/>
      <c r="C82" s="360"/>
      <c r="D82" s="359"/>
      <c r="E82" s="359"/>
      <c r="F82" s="359"/>
      <c r="H82" s="70"/>
      <c r="I82" s="70"/>
      <c r="J82" s="70"/>
    </row>
    <row r="83" spans="1:10" s="59" customFormat="1" x14ac:dyDescent="0.25">
      <c r="A83" s="359"/>
      <c r="B83" s="359"/>
      <c r="C83" s="360"/>
      <c r="D83" s="359"/>
      <c r="E83" s="359"/>
      <c r="F83" s="359"/>
      <c r="H83" s="70"/>
      <c r="I83" s="70"/>
      <c r="J83" s="70"/>
    </row>
    <row r="84" spans="1:10" s="59" customFormat="1" x14ac:dyDescent="0.25">
      <c r="A84" s="359"/>
      <c r="B84" s="359"/>
      <c r="C84" s="360"/>
      <c r="D84" s="359"/>
      <c r="E84" s="359"/>
      <c r="F84" s="359"/>
      <c r="H84" s="70"/>
      <c r="I84" s="70"/>
      <c r="J84" s="70"/>
    </row>
    <row r="85" spans="1:10" s="59" customFormat="1" x14ac:dyDescent="0.25">
      <c r="A85" s="359"/>
      <c r="B85" s="359"/>
      <c r="C85" s="360"/>
      <c r="D85" s="359"/>
      <c r="E85" s="359"/>
      <c r="F85" s="359"/>
      <c r="H85" s="70"/>
      <c r="I85" s="70"/>
      <c r="J85" s="70"/>
    </row>
    <row r="86" spans="1:10" s="59" customFormat="1" x14ac:dyDescent="0.25">
      <c r="A86" s="359"/>
      <c r="B86" s="359"/>
      <c r="C86" s="360"/>
      <c r="D86" s="359"/>
      <c r="E86" s="359"/>
      <c r="F86" s="359"/>
      <c r="H86" s="70"/>
      <c r="I86" s="70"/>
      <c r="J86" s="70"/>
    </row>
    <row r="87" spans="1:10" s="59" customFormat="1" x14ac:dyDescent="0.25">
      <c r="A87" s="359"/>
      <c r="B87" s="359"/>
      <c r="C87" s="360"/>
      <c r="D87" s="359"/>
      <c r="E87" s="359"/>
      <c r="F87" s="359"/>
      <c r="H87" s="70"/>
      <c r="I87" s="70"/>
      <c r="J87" s="70"/>
    </row>
    <row r="88" spans="1:10" s="59" customFormat="1" x14ac:dyDescent="0.25">
      <c r="A88" s="359"/>
      <c r="B88" s="359"/>
      <c r="C88" s="360"/>
      <c r="D88" s="359"/>
      <c r="E88" s="359"/>
      <c r="F88" s="359"/>
      <c r="H88" s="70"/>
      <c r="I88" s="70"/>
      <c r="J88" s="70"/>
    </row>
    <row r="89" spans="1:10" s="59" customFormat="1" x14ac:dyDescent="0.25">
      <c r="A89" s="359"/>
      <c r="B89" s="359"/>
      <c r="C89" s="360"/>
      <c r="D89" s="359"/>
      <c r="E89" s="359"/>
      <c r="F89" s="359"/>
      <c r="H89" s="70"/>
      <c r="I89" s="70"/>
      <c r="J89" s="70"/>
    </row>
    <row r="90" spans="1:10" s="59" customFormat="1" x14ac:dyDescent="0.25">
      <c r="A90" s="359"/>
      <c r="B90" s="359"/>
      <c r="C90" s="360"/>
      <c r="D90" s="359"/>
      <c r="E90" s="359"/>
      <c r="F90" s="359"/>
      <c r="H90" s="70"/>
      <c r="I90" s="70"/>
      <c r="J90" s="70"/>
    </row>
    <row r="91" spans="1:10" s="59" customFormat="1" x14ac:dyDescent="0.25">
      <c r="A91" s="359"/>
      <c r="B91" s="359"/>
      <c r="C91" s="360"/>
      <c r="D91" s="359"/>
      <c r="E91" s="359"/>
      <c r="F91" s="359"/>
      <c r="H91" s="70"/>
      <c r="I91" s="70"/>
      <c r="J91" s="70"/>
    </row>
    <row r="92" spans="1:10" s="59" customFormat="1" x14ac:dyDescent="0.25">
      <c r="A92" s="359"/>
      <c r="B92" s="359"/>
      <c r="C92" s="360"/>
      <c r="D92" s="359"/>
      <c r="E92" s="359"/>
      <c r="F92" s="359"/>
      <c r="H92" s="70"/>
      <c r="I92" s="70"/>
      <c r="J92" s="70"/>
    </row>
    <row r="93" spans="1:10" s="59" customFormat="1" x14ac:dyDescent="0.25">
      <c r="A93" s="359"/>
      <c r="B93" s="359"/>
      <c r="C93" s="360"/>
      <c r="D93" s="359"/>
      <c r="E93" s="359"/>
      <c r="F93" s="359"/>
      <c r="H93" s="70"/>
      <c r="I93" s="70"/>
      <c r="J93" s="70"/>
    </row>
    <row r="94" spans="1:10" s="59" customFormat="1" x14ac:dyDescent="0.25">
      <c r="A94" s="359"/>
      <c r="B94" s="359"/>
      <c r="C94" s="360"/>
      <c r="D94" s="359"/>
      <c r="E94" s="359"/>
      <c r="F94" s="359"/>
      <c r="H94" s="70"/>
      <c r="I94" s="70"/>
      <c r="J94" s="70"/>
    </row>
    <row r="95" spans="1:10" s="59" customFormat="1" x14ac:dyDescent="0.25">
      <c r="A95" s="359"/>
      <c r="B95" s="359"/>
      <c r="C95" s="360"/>
      <c r="D95" s="359"/>
      <c r="E95" s="359"/>
      <c r="F95" s="359"/>
      <c r="H95" s="70"/>
      <c r="I95" s="70"/>
      <c r="J95" s="70"/>
    </row>
    <row r="96" spans="1:10" s="59" customFormat="1" x14ac:dyDescent="0.25">
      <c r="A96" s="359"/>
      <c r="B96" s="359"/>
      <c r="C96" s="360"/>
      <c r="D96" s="359"/>
      <c r="E96" s="359"/>
      <c r="F96" s="359"/>
      <c r="H96" s="70"/>
      <c r="I96" s="70"/>
      <c r="J96" s="70"/>
    </row>
    <row r="97" spans="1:10" s="59" customFormat="1" x14ac:dyDescent="0.25">
      <c r="A97" s="359"/>
      <c r="B97" s="359"/>
      <c r="C97" s="360"/>
      <c r="D97" s="359"/>
      <c r="E97" s="359"/>
      <c r="F97" s="359"/>
      <c r="H97" s="70"/>
      <c r="I97" s="70"/>
      <c r="J97" s="70"/>
    </row>
    <row r="98" spans="1:10" s="59" customFormat="1" x14ac:dyDescent="0.25">
      <c r="A98" s="359"/>
      <c r="B98" s="359"/>
      <c r="C98" s="360"/>
      <c r="D98" s="359"/>
      <c r="E98" s="359"/>
      <c r="F98" s="359"/>
      <c r="H98" s="70"/>
      <c r="I98" s="70"/>
      <c r="J98" s="70"/>
    </row>
    <row r="99" spans="1:10" s="59" customFormat="1" x14ac:dyDescent="0.25">
      <c r="A99" s="359"/>
      <c r="B99" s="359"/>
      <c r="C99" s="360"/>
      <c r="D99" s="359"/>
      <c r="E99" s="359"/>
      <c r="F99" s="359"/>
      <c r="H99" s="70"/>
      <c r="I99" s="70"/>
      <c r="J99" s="70"/>
    </row>
    <row r="100" spans="1:10" s="59" customFormat="1" x14ac:dyDescent="0.25">
      <c r="A100" s="359"/>
      <c r="B100" s="359"/>
      <c r="C100" s="360"/>
      <c r="D100" s="359"/>
      <c r="E100" s="359"/>
      <c r="F100" s="359"/>
      <c r="H100" s="70"/>
      <c r="I100" s="70"/>
      <c r="J100" s="70"/>
    </row>
    <row r="101" spans="1:10" s="59" customFormat="1" x14ac:dyDescent="0.25">
      <c r="A101" s="359"/>
      <c r="B101" s="359"/>
      <c r="C101" s="360"/>
      <c r="D101" s="359"/>
      <c r="E101" s="359"/>
      <c r="F101" s="359"/>
      <c r="H101" s="70"/>
      <c r="I101" s="70"/>
      <c r="J101" s="70"/>
    </row>
    <row r="102" spans="1:10" s="59" customFormat="1" x14ac:dyDescent="0.25">
      <c r="A102" s="359"/>
      <c r="B102" s="359"/>
      <c r="C102" s="360"/>
      <c r="D102" s="359"/>
      <c r="E102" s="359"/>
      <c r="F102" s="359"/>
      <c r="H102" s="70"/>
      <c r="I102" s="70"/>
      <c r="J102" s="70"/>
    </row>
    <row r="103" spans="1:10" s="59" customFormat="1" x14ac:dyDescent="0.25">
      <c r="A103" s="359"/>
      <c r="B103" s="359"/>
      <c r="C103" s="360"/>
      <c r="D103" s="359"/>
      <c r="E103" s="359"/>
      <c r="F103" s="359"/>
      <c r="H103" s="70"/>
      <c r="I103" s="70"/>
      <c r="J103" s="70"/>
    </row>
    <row r="104" spans="1:10" s="59" customFormat="1" x14ac:dyDescent="0.25">
      <c r="A104" s="359"/>
      <c r="B104" s="359"/>
      <c r="C104" s="360"/>
      <c r="D104" s="359"/>
      <c r="E104" s="359"/>
      <c r="F104" s="359"/>
      <c r="H104" s="70"/>
      <c r="I104" s="70"/>
      <c r="J104" s="70"/>
    </row>
    <row r="105" spans="1:10" s="59" customFormat="1" x14ac:dyDescent="0.25">
      <c r="A105" s="359"/>
      <c r="B105" s="359"/>
      <c r="C105" s="360"/>
      <c r="D105" s="359"/>
      <c r="E105" s="359"/>
      <c r="F105" s="359"/>
      <c r="H105" s="70"/>
      <c r="I105" s="70"/>
      <c r="J105" s="70"/>
    </row>
    <row r="106" spans="1:10" s="59" customFormat="1" x14ac:dyDescent="0.25">
      <c r="A106" s="359"/>
      <c r="B106" s="359"/>
      <c r="C106" s="360"/>
      <c r="D106" s="359"/>
      <c r="E106" s="359"/>
      <c r="F106" s="359"/>
      <c r="H106" s="70"/>
      <c r="I106" s="70"/>
      <c r="J106" s="70"/>
    </row>
    <row r="107" spans="1:10" s="59" customFormat="1" x14ac:dyDescent="0.25">
      <c r="A107" s="359"/>
      <c r="B107" s="359"/>
      <c r="C107" s="360"/>
      <c r="D107" s="359"/>
      <c r="E107" s="359"/>
      <c r="F107" s="359"/>
      <c r="H107" s="70"/>
      <c r="I107" s="70"/>
      <c r="J107" s="70"/>
    </row>
    <row r="108" spans="1:10" s="59" customFormat="1" x14ac:dyDescent="0.25">
      <c r="A108" s="359"/>
      <c r="B108" s="359"/>
      <c r="C108" s="360"/>
      <c r="D108" s="359"/>
      <c r="E108" s="359"/>
      <c r="F108" s="359"/>
      <c r="H108" s="70"/>
      <c r="I108" s="70"/>
      <c r="J108" s="70"/>
    </row>
    <row r="109" spans="1:10" s="59" customFormat="1" x14ac:dyDescent="0.25">
      <c r="A109" s="359"/>
      <c r="B109" s="359"/>
      <c r="C109" s="360"/>
      <c r="D109" s="359"/>
      <c r="E109" s="359"/>
      <c r="F109" s="359"/>
      <c r="H109" s="70"/>
      <c r="I109" s="70"/>
      <c r="J109" s="70"/>
    </row>
    <row r="110" spans="1:10" s="59" customFormat="1" x14ac:dyDescent="0.25">
      <c r="A110" s="359"/>
      <c r="B110" s="359"/>
      <c r="C110" s="360"/>
      <c r="D110" s="359"/>
      <c r="E110" s="359"/>
      <c r="F110" s="359"/>
      <c r="H110" s="70"/>
      <c r="I110" s="70"/>
      <c r="J110" s="70"/>
    </row>
    <row r="111" spans="1:10" s="59" customFormat="1" x14ac:dyDescent="0.25">
      <c r="A111" s="359"/>
      <c r="B111" s="359"/>
      <c r="C111" s="360"/>
      <c r="D111" s="359"/>
      <c r="E111" s="359"/>
      <c r="F111" s="359"/>
      <c r="H111" s="70"/>
      <c r="I111" s="70"/>
      <c r="J111" s="70"/>
    </row>
    <row r="112" spans="1:10" s="59" customFormat="1" x14ac:dyDescent="0.25">
      <c r="A112" s="359"/>
      <c r="B112" s="359"/>
      <c r="C112" s="360"/>
      <c r="D112" s="359"/>
      <c r="E112" s="359"/>
      <c r="F112" s="359"/>
      <c r="H112" s="70"/>
      <c r="I112" s="70"/>
      <c r="J112" s="70"/>
    </row>
    <row r="113" spans="1:10" s="59" customFormat="1" x14ac:dyDescent="0.25">
      <c r="A113" s="359"/>
      <c r="B113" s="359"/>
      <c r="C113" s="360"/>
      <c r="D113" s="359"/>
      <c r="E113" s="359"/>
      <c r="F113" s="359"/>
      <c r="H113" s="70"/>
      <c r="I113" s="70"/>
      <c r="J113" s="70"/>
    </row>
    <row r="114" spans="1:10" s="59" customFormat="1" x14ac:dyDescent="0.25">
      <c r="A114" s="359"/>
      <c r="B114" s="359"/>
      <c r="C114" s="360"/>
      <c r="D114" s="359"/>
      <c r="E114" s="359"/>
      <c r="F114" s="359"/>
      <c r="H114" s="70"/>
      <c r="I114" s="70"/>
      <c r="J114" s="70"/>
    </row>
    <row r="115" spans="1:10" s="59" customFormat="1" x14ac:dyDescent="0.25">
      <c r="A115" s="359"/>
      <c r="B115" s="359"/>
      <c r="C115" s="360"/>
      <c r="D115" s="359"/>
      <c r="E115" s="359"/>
      <c r="F115" s="359"/>
      <c r="H115" s="70"/>
      <c r="I115" s="70"/>
      <c r="J115" s="70"/>
    </row>
    <row r="116" spans="1:10" s="59" customFormat="1" x14ac:dyDescent="0.25">
      <c r="A116" s="359"/>
      <c r="B116" s="359"/>
      <c r="C116" s="360"/>
      <c r="D116" s="359"/>
      <c r="E116" s="359"/>
      <c r="F116" s="359"/>
      <c r="H116" s="70"/>
      <c r="I116" s="70"/>
      <c r="J116" s="70"/>
    </row>
    <row r="117" spans="1:10" s="59" customFormat="1" x14ac:dyDescent="0.25">
      <c r="A117" s="359"/>
      <c r="B117" s="359"/>
      <c r="C117" s="360"/>
      <c r="D117" s="359"/>
      <c r="E117" s="359"/>
      <c r="F117" s="359"/>
      <c r="H117" s="70"/>
      <c r="I117" s="70"/>
      <c r="J117" s="70"/>
    </row>
    <row r="118" spans="1:10" s="59" customFormat="1" x14ac:dyDescent="0.25">
      <c r="A118" s="359"/>
      <c r="B118" s="359"/>
      <c r="C118" s="360"/>
      <c r="D118" s="359"/>
      <c r="E118" s="359"/>
      <c r="F118" s="359"/>
      <c r="H118" s="70"/>
      <c r="I118" s="70"/>
      <c r="J118" s="70"/>
    </row>
    <row r="119" spans="1:10" s="59" customFormat="1" x14ac:dyDescent="0.25">
      <c r="A119" s="359"/>
      <c r="B119" s="359"/>
      <c r="C119" s="360"/>
      <c r="D119" s="359"/>
      <c r="E119" s="359"/>
      <c r="F119" s="359"/>
      <c r="H119" s="70"/>
      <c r="I119" s="70"/>
      <c r="J119" s="70"/>
    </row>
    <row r="120" spans="1:10" s="59" customFormat="1" x14ac:dyDescent="0.25">
      <c r="A120" s="359"/>
      <c r="B120" s="359"/>
      <c r="C120" s="360"/>
      <c r="D120" s="359"/>
      <c r="E120" s="359"/>
      <c r="F120" s="359"/>
      <c r="H120" s="70"/>
      <c r="I120" s="70"/>
      <c r="J120" s="70"/>
    </row>
    <row r="121" spans="1:10" s="59" customFormat="1" x14ac:dyDescent="0.25">
      <c r="A121" s="359"/>
      <c r="B121" s="359"/>
      <c r="C121" s="360"/>
      <c r="D121" s="359"/>
      <c r="E121" s="359"/>
      <c r="F121" s="359"/>
      <c r="H121" s="70"/>
      <c r="I121" s="70"/>
      <c r="J121" s="70"/>
    </row>
    <row r="122" spans="1:10" s="59" customFormat="1" x14ac:dyDescent="0.25">
      <c r="A122" s="359"/>
      <c r="B122" s="359"/>
      <c r="C122" s="360"/>
      <c r="D122" s="359"/>
      <c r="E122" s="359"/>
      <c r="F122" s="359"/>
      <c r="H122" s="70"/>
      <c r="I122" s="70"/>
      <c r="J122" s="70"/>
    </row>
    <row r="123" spans="1:10" s="59" customFormat="1" x14ac:dyDescent="0.25">
      <c r="A123" s="359"/>
      <c r="B123" s="359"/>
      <c r="C123" s="360"/>
      <c r="D123" s="359"/>
      <c r="E123" s="359"/>
      <c r="F123" s="359"/>
      <c r="H123" s="70"/>
      <c r="I123" s="70"/>
      <c r="J123" s="70"/>
    </row>
    <row r="124" spans="1:10" s="59" customFormat="1" x14ac:dyDescent="0.25">
      <c r="A124" s="359"/>
      <c r="B124" s="359"/>
      <c r="C124" s="360"/>
      <c r="D124" s="359"/>
      <c r="E124" s="359"/>
      <c r="F124" s="359"/>
      <c r="H124" s="70"/>
      <c r="I124" s="70"/>
      <c r="J124" s="70"/>
    </row>
    <row r="125" spans="1:10" s="59" customFormat="1" x14ac:dyDescent="0.25">
      <c r="A125" s="359"/>
      <c r="B125" s="359"/>
      <c r="C125" s="360"/>
      <c r="D125" s="359"/>
      <c r="E125" s="359"/>
      <c r="F125" s="359"/>
      <c r="H125" s="70"/>
      <c r="I125" s="70"/>
      <c r="J125" s="70"/>
    </row>
    <row r="126" spans="1:10" s="59" customFormat="1" x14ac:dyDescent="0.25">
      <c r="A126" s="359"/>
      <c r="B126" s="359"/>
      <c r="C126" s="360"/>
      <c r="D126" s="359"/>
      <c r="E126" s="359"/>
      <c r="F126" s="359"/>
      <c r="H126" s="70"/>
      <c r="I126" s="70"/>
      <c r="J126" s="70"/>
    </row>
    <row r="127" spans="1:10" s="59" customFormat="1" x14ac:dyDescent="0.25">
      <c r="A127" s="359"/>
      <c r="B127" s="359"/>
      <c r="C127" s="360"/>
      <c r="D127" s="359"/>
      <c r="E127" s="359"/>
      <c r="F127" s="359"/>
      <c r="H127" s="70"/>
      <c r="I127" s="70"/>
      <c r="J127" s="70"/>
    </row>
    <row r="128" spans="1:10" s="59" customFormat="1" x14ac:dyDescent="0.25">
      <c r="A128" s="359"/>
      <c r="B128" s="359"/>
      <c r="C128" s="360"/>
      <c r="D128" s="359"/>
      <c r="E128" s="359"/>
      <c r="F128" s="359"/>
      <c r="H128" s="70"/>
      <c r="I128" s="70"/>
      <c r="J128" s="70"/>
    </row>
    <row r="129" spans="1:10" s="59" customFormat="1" x14ac:dyDescent="0.25">
      <c r="A129" s="359"/>
      <c r="B129" s="359"/>
      <c r="C129" s="360"/>
      <c r="D129" s="359"/>
      <c r="E129" s="359"/>
      <c r="F129" s="359"/>
      <c r="H129" s="70"/>
      <c r="I129" s="70"/>
      <c r="J129" s="70"/>
    </row>
    <row r="130" spans="1:10" s="59" customFormat="1" x14ac:dyDescent="0.25">
      <c r="A130" s="359"/>
      <c r="B130" s="359"/>
      <c r="C130" s="360"/>
      <c r="D130" s="359"/>
      <c r="E130" s="359"/>
      <c r="F130" s="359"/>
      <c r="H130" s="70"/>
      <c r="I130" s="70"/>
      <c r="J130" s="70"/>
    </row>
    <row r="131" spans="1:10" s="59" customFormat="1" x14ac:dyDescent="0.25">
      <c r="A131" s="359"/>
      <c r="B131" s="359"/>
      <c r="C131" s="360"/>
      <c r="D131" s="359"/>
      <c r="E131" s="359"/>
      <c r="F131" s="359"/>
      <c r="H131" s="70"/>
      <c r="I131" s="70"/>
      <c r="J131" s="70"/>
    </row>
    <row r="132" spans="1:10" s="59" customFormat="1" x14ac:dyDescent="0.25">
      <c r="A132" s="359"/>
      <c r="B132" s="359"/>
      <c r="C132" s="360"/>
      <c r="D132" s="359"/>
      <c r="E132" s="359"/>
      <c r="F132" s="359"/>
      <c r="H132" s="70"/>
      <c r="I132" s="70"/>
      <c r="J132" s="70"/>
    </row>
    <row r="133" spans="1:10" s="59" customFormat="1" x14ac:dyDescent="0.25">
      <c r="A133" s="359"/>
      <c r="B133" s="359"/>
      <c r="C133" s="360"/>
      <c r="D133" s="359"/>
      <c r="E133" s="359"/>
      <c r="F133" s="359"/>
      <c r="H133" s="70"/>
      <c r="I133" s="70"/>
      <c r="J133" s="70"/>
    </row>
    <row r="134" spans="1:10" s="59" customFormat="1" x14ac:dyDescent="0.25">
      <c r="A134" s="359"/>
      <c r="B134" s="359"/>
      <c r="C134" s="360"/>
      <c r="D134" s="359"/>
      <c r="E134" s="359"/>
      <c r="F134" s="359"/>
      <c r="H134" s="70"/>
      <c r="I134" s="70"/>
      <c r="J134" s="70"/>
    </row>
    <row r="135" spans="1:10" s="59" customFormat="1" x14ac:dyDescent="0.25">
      <c r="A135" s="359"/>
      <c r="B135" s="359"/>
      <c r="C135" s="360"/>
      <c r="D135" s="359"/>
      <c r="E135" s="359"/>
      <c r="F135" s="359"/>
      <c r="H135" s="70"/>
      <c r="I135" s="70"/>
      <c r="J135" s="70"/>
    </row>
    <row r="136" spans="1:10" s="59" customFormat="1" x14ac:dyDescent="0.25">
      <c r="A136" s="359"/>
      <c r="B136" s="359"/>
      <c r="C136" s="360"/>
      <c r="D136" s="359"/>
      <c r="E136" s="359"/>
      <c r="F136" s="359"/>
      <c r="H136" s="70"/>
      <c r="I136" s="70"/>
      <c r="J136" s="70"/>
    </row>
    <row r="137" spans="1:10" s="59" customFormat="1" x14ac:dyDescent="0.25">
      <c r="A137" s="359"/>
      <c r="B137" s="359"/>
      <c r="C137" s="360"/>
      <c r="D137" s="359"/>
      <c r="E137" s="359"/>
      <c r="F137" s="359"/>
      <c r="H137" s="70"/>
      <c r="I137" s="70"/>
      <c r="J137" s="70"/>
    </row>
    <row r="138" spans="1:10" s="59" customFormat="1" x14ac:dyDescent="0.25">
      <c r="A138" s="359"/>
      <c r="B138" s="359"/>
      <c r="C138" s="360"/>
      <c r="D138" s="359"/>
      <c r="E138" s="359"/>
      <c r="F138" s="359"/>
      <c r="H138" s="70"/>
      <c r="I138" s="70"/>
      <c r="J138" s="70"/>
    </row>
    <row r="139" spans="1:10" s="59" customFormat="1" x14ac:dyDescent="0.25">
      <c r="A139" s="359"/>
      <c r="B139" s="359"/>
      <c r="C139" s="360"/>
      <c r="D139" s="359"/>
      <c r="E139" s="359"/>
      <c r="F139" s="359"/>
      <c r="H139" s="70"/>
      <c r="I139" s="70"/>
      <c r="J139" s="70"/>
    </row>
    <row r="140" spans="1:10" s="59" customFormat="1" x14ac:dyDescent="0.25">
      <c r="A140" s="359"/>
      <c r="B140" s="359"/>
      <c r="C140" s="360"/>
      <c r="D140" s="359"/>
      <c r="E140" s="359"/>
      <c r="F140" s="359"/>
      <c r="H140" s="70"/>
      <c r="I140" s="70"/>
      <c r="J140" s="70"/>
    </row>
    <row r="141" spans="1:10" s="59" customFormat="1" x14ac:dyDescent="0.25">
      <c r="A141" s="359"/>
      <c r="B141" s="359"/>
      <c r="C141" s="360"/>
      <c r="D141" s="359"/>
      <c r="E141" s="359"/>
      <c r="F141" s="359"/>
      <c r="H141" s="70"/>
      <c r="I141" s="70"/>
      <c r="J141" s="70"/>
    </row>
    <row r="142" spans="1:10" s="59" customFormat="1" x14ac:dyDescent="0.25">
      <c r="A142" s="359"/>
      <c r="B142" s="359"/>
      <c r="C142" s="360"/>
      <c r="D142" s="359"/>
      <c r="E142" s="359"/>
      <c r="F142" s="359"/>
      <c r="H142" s="70"/>
      <c r="I142" s="70"/>
      <c r="J142" s="70"/>
    </row>
    <row r="143" spans="1:10" s="59" customFormat="1" x14ac:dyDescent="0.25">
      <c r="A143" s="359"/>
      <c r="B143" s="359"/>
      <c r="C143" s="360"/>
      <c r="D143" s="359"/>
      <c r="E143" s="359"/>
      <c r="F143" s="359"/>
      <c r="H143" s="70"/>
      <c r="I143" s="70"/>
      <c r="J143" s="70"/>
    </row>
    <row r="144" spans="1:10" s="59" customFormat="1" x14ac:dyDescent="0.25">
      <c r="A144" s="359"/>
      <c r="B144" s="359"/>
      <c r="C144" s="360"/>
      <c r="D144" s="359"/>
      <c r="E144" s="359"/>
      <c r="F144" s="359"/>
      <c r="H144" s="70"/>
      <c r="I144" s="70"/>
      <c r="J144" s="70"/>
    </row>
    <row r="145" spans="1:10" s="59" customFormat="1" x14ac:dyDescent="0.25">
      <c r="A145" s="359"/>
      <c r="B145" s="359"/>
      <c r="C145" s="360"/>
      <c r="D145" s="359"/>
      <c r="E145" s="359"/>
      <c r="F145" s="359"/>
      <c r="H145" s="70"/>
      <c r="I145" s="70"/>
      <c r="J145" s="70"/>
    </row>
    <row r="146" spans="1:10" s="59" customFormat="1" x14ac:dyDescent="0.25">
      <c r="A146" s="359"/>
      <c r="B146" s="359"/>
      <c r="C146" s="360"/>
      <c r="D146" s="359"/>
      <c r="E146" s="359"/>
      <c r="F146" s="359"/>
      <c r="H146" s="70"/>
      <c r="I146" s="70"/>
      <c r="J146" s="70"/>
    </row>
    <row r="147" spans="1:10" s="59" customFormat="1" x14ac:dyDescent="0.25">
      <c r="A147" s="359"/>
      <c r="B147" s="359"/>
      <c r="C147" s="360"/>
      <c r="D147" s="359"/>
      <c r="E147" s="359"/>
      <c r="F147" s="359"/>
      <c r="H147" s="70"/>
      <c r="I147" s="70"/>
      <c r="J147" s="70"/>
    </row>
    <row r="148" spans="1:10" s="59" customFormat="1" x14ac:dyDescent="0.25">
      <c r="A148" s="359"/>
      <c r="B148" s="359"/>
      <c r="C148" s="360"/>
      <c r="D148" s="359"/>
      <c r="E148" s="359"/>
      <c r="F148" s="359"/>
      <c r="H148" s="70"/>
      <c r="I148" s="70"/>
      <c r="J148" s="70"/>
    </row>
    <row r="149" spans="1:10" s="59" customFormat="1" x14ac:dyDescent="0.25">
      <c r="A149" s="359"/>
      <c r="B149" s="359"/>
      <c r="C149" s="360"/>
      <c r="D149" s="359"/>
      <c r="E149" s="359"/>
      <c r="F149" s="359"/>
      <c r="H149" s="70"/>
      <c r="I149" s="70"/>
      <c r="J149" s="70"/>
    </row>
    <row r="150" spans="1:10" s="59" customFormat="1" x14ac:dyDescent="0.25">
      <c r="A150" s="359"/>
      <c r="B150" s="359"/>
      <c r="C150" s="360"/>
      <c r="D150" s="359"/>
      <c r="E150" s="359"/>
      <c r="F150" s="359"/>
      <c r="H150" s="70"/>
      <c r="I150" s="70"/>
      <c r="J150" s="70"/>
    </row>
    <row r="151" spans="1:10" s="59" customFormat="1" x14ac:dyDescent="0.25">
      <c r="A151" s="359"/>
      <c r="B151" s="359"/>
      <c r="C151" s="360"/>
      <c r="D151" s="359"/>
      <c r="E151" s="359"/>
      <c r="F151" s="359"/>
      <c r="H151" s="70"/>
      <c r="I151" s="70"/>
      <c r="J151" s="70"/>
    </row>
    <row r="152" spans="1:10" s="59" customFormat="1" x14ac:dyDescent="0.25">
      <c r="A152" s="359"/>
      <c r="B152" s="359"/>
      <c r="C152" s="360"/>
      <c r="D152" s="359"/>
      <c r="E152" s="359"/>
      <c r="F152" s="359"/>
      <c r="H152" s="70"/>
      <c r="I152" s="70"/>
      <c r="J152" s="70"/>
    </row>
    <row r="153" spans="1:10" s="59" customFormat="1" x14ac:dyDescent="0.25">
      <c r="A153" s="359"/>
      <c r="B153" s="359"/>
      <c r="C153" s="360"/>
      <c r="D153" s="359"/>
      <c r="E153" s="359"/>
      <c r="F153" s="359"/>
      <c r="H153" s="70"/>
      <c r="I153" s="70"/>
      <c r="J153" s="70"/>
    </row>
    <row r="154" spans="1:10" s="59" customFormat="1" x14ac:dyDescent="0.25">
      <c r="A154" s="359"/>
      <c r="B154" s="359"/>
      <c r="C154" s="360"/>
      <c r="D154" s="359"/>
      <c r="E154" s="359"/>
      <c r="F154" s="359"/>
      <c r="H154" s="70"/>
      <c r="I154" s="70"/>
      <c r="J154" s="70"/>
    </row>
    <row r="155" spans="1:10" s="59" customFormat="1" x14ac:dyDescent="0.25">
      <c r="A155" s="359"/>
      <c r="B155" s="359"/>
      <c r="C155" s="360"/>
      <c r="D155" s="359"/>
      <c r="E155" s="359"/>
      <c r="F155" s="359"/>
      <c r="H155" s="70"/>
      <c r="I155" s="70"/>
      <c r="J155" s="70"/>
    </row>
    <row r="156" spans="1:10" s="59" customFormat="1" x14ac:dyDescent="0.25">
      <c r="A156" s="359"/>
      <c r="B156" s="359"/>
      <c r="C156" s="360"/>
      <c r="D156" s="359"/>
      <c r="E156" s="359"/>
      <c r="F156" s="359"/>
      <c r="H156" s="70"/>
      <c r="I156" s="70"/>
      <c r="J156" s="70"/>
    </row>
    <row r="157" spans="1:10" s="59" customFormat="1" x14ac:dyDescent="0.25">
      <c r="A157" s="359"/>
      <c r="B157" s="359"/>
      <c r="C157" s="360"/>
      <c r="D157" s="359"/>
      <c r="E157" s="359"/>
      <c r="F157" s="359"/>
      <c r="H157" s="70"/>
      <c r="I157" s="70"/>
      <c r="J157" s="70"/>
    </row>
    <row r="158" spans="1:10" s="59" customFormat="1" x14ac:dyDescent="0.25">
      <c r="A158" s="359"/>
      <c r="B158" s="359"/>
      <c r="C158" s="360"/>
      <c r="D158" s="359"/>
      <c r="E158" s="359"/>
      <c r="F158" s="359"/>
      <c r="H158" s="70"/>
      <c r="I158" s="70"/>
      <c r="J158" s="70"/>
    </row>
    <row r="159" spans="1:10" s="59" customFormat="1" x14ac:dyDescent="0.25">
      <c r="A159" s="359"/>
      <c r="B159" s="359"/>
      <c r="C159" s="360"/>
      <c r="D159" s="359"/>
      <c r="E159" s="359"/>
      <c r="F159" s="359"/>
      <c r="H159" s="70"/>
      <c r="I159" s="70"/>
      <c r="J159" s="70"/>
    </row>
    <row r="160" spans="1:10" s="59" customFormat="1" x14ac:dyDescent="0.25">
      <c r="A160" s="359"/>
      <c r="B160" s="359"/>
      <c r="C160" s="360"/>
      <c r="D160" s="359"/>
      <c r="E160" s="359"/>
      <c r="F160" s="359"/>
      <c r="H160" s="70"/>
      <c r="I160" s="70"/>
      <c r="J160" s="70"/>
    </row>
    <row r="161" spans="1:10" s="59" customFormat="1" x14ac:dyDescent="0.25">
      <c r="A161" s="359"/>
      <c r="B161" s="359"/>
      <c r="C161" s="360"/>
      <c r="D161" s="359"/>
      <c r="E161" s="359"/>
      <c r="F161" s="359"/>
      <c r="H161" s="70"/>
      <c r="I161" s="70"/>
      <c r="J161" s="70"/>
    </row>
    <row r="162" spans="1:10" s="59" customFormat="1" x14ac:dyDescent="0.25">
      <c r="A162" s="359"/>
      <c r="B162" s="359"/>
      <c r="C162" s="360"/>
      <c r="D162" s="359"/>
      <c r="E162" s="359"/>
      <c r="F162" s="359"/>
      <c r="H162" s="70"/>
      <c r="I162" s="70"/>
      <c r="J162" s="70"/>
    </row>
    <row r="163" spans="1:10" s="59" customFormat="1" x14ac:dyDescent="0.25">
      <c r="A163" s="359"/>
      <c r="B163" s="359"/>
      <c r="C163" s="360"/>
      <c r="D163" s="359"/>
      <c r="E163" s="359"/>
      <c r="F163" s="359"/>
      <c r="H163" s="70"/>
      <c r="I163" s="70"/>
      <c r="J163" s="70"/>
    </row>
    <row r="164" spans="1:10" s="59" customFormat="1" x14ac:dyDescent="0.25">
      <c r="A164" s="359"/>
      <c r="B164" s="359"/>
      <c r="C164" s="360"/>
      <c r="D164" s="359"/>
      <c r="E164" s="359"/>
      <c r="F164" s="359"/>
      <c r="H164" s="70"/>
      <c r="I164" s="70"/>
      <c r="J164" s="70"/>
    </row>
    <row r="165" spans="1:10" s="59" customFormat="1" x14ac:dyDescent="0.25">
      <c r="A165" s="359"/>
      <c r="B165" s="359"/>
      <c r="C165" s="360"/>
      <c r="D165" s="359"/>
      <c r="E165" s="359"/>
      <c r="F165" s="359"/>
      <c r="H165" s="70"/>
      <c r="I165" s="70"/>
      <c r="J165" s="70"/>
    </row>
    <row r="166" spans="1:10" s="59" customFormat="1" x14ac:dyDescent="0.25">
      <c r="A166" s="359"/>
      <c r="B166" s="359"/>
      <c r="C166" s="360"/>
      <c r="D166" s="359"/>
      <c r="E166" s="359"/>
      <c r="F166" s="359"/>
      <c r="H166" s="70"/>
      <c r="I166" s="70"/>
      <c r="J166" s="70"/>
    </row>
    <row r="167" spans="1:10" s="59" customFormat="1" x14ac:dyDescent="0.25">
      <c r="A167" s="359"/>
      <c r="B167" s="359"/>
      <c r="C167" s="360"/>
      <c r="D167" s="359"/>
      <c r="E167" s="359"/>
      <c r="F167" s="359"/>
      <c r="H167" s="70"/>
      <c r="I167" s="70"/>
      <c r="J167" s="70"/>
    </row>
    <row r="168" spans="1:10" s="59" customFormat="1" x14ac:dyDescent="0.25">
      <c r="A168" s="359"/>
      <c r="B168" s="359"/>
      <c r="C168" s="360"/>
      <c r="D168" s="359"/>
      <c r="E168" s="359"/>
      <c r="F168" s="359"/>
      <c r="H168" s="70"/>
      <c r="I168" s="70"/>
      <c r="J168" s="70"/>
    </row>
    <row r="169" spans="1:10" s="59" customFormat="1" x14ac:dyDescent="0.25">
      <c r="A169" s="359"/>
      <c r="B169" s="359"/>
      <c r="C169" s="360"/>
      <c r="D169" s="359"/>
      <c r="E169" s="359"/>
      <c r="F169" s="359"/>
      <c r="H169" s="70"/>
      <c r="I169" s="70"/>
      <c r="J169" s="70"/>
    </row>
    <row r="170" spans="1:10" s="59" customFormat="1" x14ac:dyDescent="0.25">
      <c r="A170" s="359"/>
      <c r="B170" s="359"/>
      <c r="C170" s="360"/>
      <c r="D170" s="359"/>
      <c r="E170" s="359"/>
      <c r="F170" s="359"/>
      <c r="H170" s="70"/>
      <c r="I170" s="70"/>
      <c r="J170" s="70"/>
    </row>
    <row r="171" spans="1:10" s="59" customFormat="1" x14ac:dyDescent="0.25">
      <c r="A171" s="359"/>
      <c r="B171" s="359"/>
      <c r="C171" s="360"/>
      <c r="D171" s="359"/>
      <c r="E171" s="359"/>
      <c r="F171" s="359"/>
      <c r="H171" s="70"/>
      <c r="I171" s="70"/>
      <c r="J171" s="70"/>
    </row>
    <row r="172" spans="1:10" s="59" customFormat="1" x14ac:dyDescent="0.25">
      <c r="A172" s="359"/>
      <c r="B172" s="359"/>
      <c r="C172" s="360"/>
      <c r="D172" s="359"/>
      <c r="E172" s="359"/>
      <c r="F172" s="359"/>
      <c r="H172" s="70"/>
      <c r="I172" s="70"/>
      <c r="J172" s="70"/>
    </row>
    <row r="173" spans="1:10" s="59" customFormat="1" x14ac:dyDescent="0.25">
      <c r="A173" s="359"/>
      <c r="B173" s="359"/>
      <c r="C173" s="360"/>
      <c r="D173" s="359"/>
      <c r="E173" s="359"/>
      <c r="F173" s="359"/>
      <c r="H173" s="70"/>
      <c r="I173" s="70"/>
      <c r="J173" s="70"/>
    </row>
    <row r="174" spans="1:10" s="59" customFormat="1" x14ac:dyDescent="0.25">
      <c r="A174" s="359"/>
      <c r="B174" s="359"/>
      <c r="C174" s="360"/>
      <c r="D174" s="359"/>
      <c r="E174" s="359"/>
      <c r="F174" s="359"/>
      <c r="H174" s="70"/>
      <c r="I174" s="70"/>
      <c r="J174" s="70"/>
    </row>
    <row r="175" spans="1:10" s="59" customFormat="1" x14ac:dyDescent="0.25">
      <c r="A175" s="359"/>
      <c r="B175" s="359"/>
      <c r="C175" s="360"/>
      <c r="D175" s="359"/>
      <c r="E175" s="359"/>
      <c r="F175" s="359"/>
      <c r="H175" s="70"/>
      <c r="I175" s="70"/>
      <c r="J175" s="70"/>
    </row>
    <row r="176" spans="1:10" s="59" customFormat="1" x14ac:dyDescent="0.25">
      <c r="A176" s="359"/>
      <c r="B176" s="359"/>
      <c r="C176" s="360"/>
      <c r="D176" s="359"/>
      <c r="E176" s="359"/>
      <c r="F176" s="359"/>
      <c r="H176" s="70"/>
      <c r="I176" s="70"/>
      <c r="J176" s="70"/>
    </row>
    <row r="177" spans="1:10" s="59" customFormat="1" x14ac:dyDescent="0.25">
      <c r="A177" s="359"/>
      <c r="B177" s="359"/>
      <c r="C177" s="360"/>
      <c r="D177" s="359"/>
      <c r="E177" s="359"/>
      <c r="F177" s="359"/>
      <c r="H177" s="70"/>
      <c r="I177" s="70"/>
      <c r="J177" s="70"/>
    </row>
    <row r="178" spans="1:10" s="59" customFormat="1" x14ac:dyDescent="0.25">
      <c r="A178" s="359"/>
      <c r="B178" s="359"/>
      <c r="C178" s="360"/>
      <c r="D178" s="359"/>
      <c r="E178" s="359"/>
      <c r="F178" s="359"/>
      <c r="H178" s="70"/>
      <c r="I178" s="70"/>
      <c r="J178" s="70"/>
    </row>
    <row r="179" spans="1:10" s="59" customFormat="1" x14ac:dyDescent="0.25">
      <c r="A179" s="359"/>
      <c r="B179" s="359"/>
      <c r="C179" s="360"/>
      <c r="D179" s="359"/>
      <c r="E179" s="359"/>
      <c r="F179" s="359"/>
      <c r="H179" s="70"/>
      <c r="I179" s="70"/>
      <c r="J179" s="70"/>
    </row>
    <row r="180" spans="1:10" s="59" customFormat="1" x14ac:dyDescent="0.25">
      <c r="A180" s="359"/>
      <c r="B180" s="359"/>
      <c r="C180" s="360"/>
      <c r="D180" s="359"/>
      <c r="E180" s="359"/>
      <c r="F180" s="359"/>
      <c r="H180" s="70"/>
      <c r="I180" s="70"/>
      <c r="J180" s="70"/>
    </row>
    <row r="181" spans="1:10" s="59" customFormat="1" x14ac:dyDescent="0.25">
      <c r="A181" s="359"/>
      <c r="B181" s="359"/>
      <c r="C181" s="360"/>
      <c r="D181" s="359"/>
      <c r="E181" s="359"/>
      <c r="F181" s="359"/>
      <c r="H181" s="70"/>
      <c r="I181" s="70"/>
      <c r="J181" s="70"/>
    </row>
    <row r="182" spans="1:10" s="59" customFormat="1" x14ac:dyDescent="0.25">
      <c r="A182" s="359"/>
      <c r="B182" s="359"/>
      <c r="C182" s="360"/>
      <c r="D182" s="359"/>
      <c r="E182" s="359"/>
      <c r="F182" s="359"/>
      <c r="H182" s="70"/>
      <c r="I182" s="70"/>
      <c r="J182" s="70"/>
    </row>
    <row r="183" spans="1:10" s="59" customFormat="1" x14ac:dyDescent="0.25">
      <c r="A183" s="359"/>
      <c r="B183" s="359"/>
      <c r="C183" s="360"/>
      <c r="D183" s="359"/>
      <c r="E183" s="359"/>
      <c r="F183" s="359"/>
      <c r="H183" s="70"/>
      <c r="I183" s="70"/>
      <c r="J183" s="70"/>
    </row>
    <row r="184" spans="1:10" s="59" customFormat="1" x14ac:dyDescent="0.25">
      <c r="A184" s="359"/>
      <c r="B184" s="359"/>
      <c r="C184" s="360"/>
      <c r="D184" s="359"/>
      <c r="E184" s="359"/>
      <c r="F184" s="359"/>
      <c r="H184" s="70"/>
      <c r="I184" s="70"/>
      <c r="J184" s="70"/>
    </row>
    <row r="185" spans="1:10" s="59" customFormat="1" x14ac:dyDescent="0.25">
      <c r="A185" s="359"/>
      <c r="B185" s="359"/>
      <c r="C185" s="360"/>
      <c r="D185" s="359"/>
      <c r="E185" s="359"/>
      <c r="F185" s="359"/>
      <c r="H185" s="70"/>
      <c r="I185" s="70"/>
      <c r="J185" s="70"/>
    </row>
    <row r="186" spans="1:10" s="59" customFormat="1" x14ac:dyDescent="0.25">
      <c r="A186" s="359"/>
      <c r="B186" s="359"/>
      <c r="C186" s="360"/>
      <c r="D186" s="359"/>
      <c r="E186" s="359"/>
      <c r="F186" s="359"/>
      <c r="H186" s="70"/>
      <c r="I186" s="70"/>
      <c r="J186" s="70"/>
    </row>
    <row r="187" spans="1:10" s="59" customFormat="1" x14ac:dyDescent="0.25">
      <c r="A187" s="359"/>
      <c r="B187" s="359"/>
      <c r="C187" s="360"/>
      <c r="D187" s="359"/>
      <c r="E187" s="359"/>
      <c r="F187" s="359"/>
      <c r="H187" s="70"/>
      <c r="I187" s="70"/>
      <c r="J187" s="70"/>
    </row>
    <row r="188" spans="1:10" s="59" customFormat="1" x14ac:dyDescent="0.25">
      <c r="A188" s="359"/>
      <c r="B188" s="359"/>
      <c r="C188" s="360"/>
      <c r="D188" s="359"/>
      <c r="E188" s="359"/>
      <c r="F188" s="359"/>
      <c r="H188" s="70"/>
      <c r="I188" s="70"/>
      <c r="J188" s="70"/>
    </row>
    <row r="189" spans="1:10" s="59" customFormat="1" x14ac:dyDescent="0.25">
      <c r="A189" s="359"/>
      <c r="B189" s="359"/>
      <c r="C189" s="360"/>
      <c r="D189" s="359"/>
      <c r="E189" s="359"/>
      <c r="F189" s="359"/>
      <c r="H189" s="70"/>
      <c r="I189" s="70"/>
      <c r="J189" s="70"/>
    </row>
    <row r="190" spans="1:10" s="59" customFormat="1" x14ac:dyDescent="0.25">
      <c r="A190" s="359"/>
      <c r="B190" s="359"/>
      <c r="C190" s="360"/>
      <c r="D190" s="359"/>
      <c r="E190" s="359"/>
      <c r="F190" s="359"/>
      <c r="H190" s="70"/>
      <c r="I190" s="70"/>
      <c r="J190" s="70"/>
    </row>
    <row r="191" spans="1:10" s="59" customFormat="1" x14ac:dyDescent="0.25">
      <c r="A191" s="359"/>
      <c r="B191" s="359"/>
      <c r="C191" s="360"/>
      <c r="D191" s="359"/>
      <c r="E191" s="359"/>
      <c r="F191" s="359"/>
      <c r="H191" s="70"/>
      <c r="I191" s="70"/>
      <c r="J191" s="70"/>
    </row>
    <row r="192" spans="1:10" s="59" customFormat="1" x14ac:dyDescent="0.25">
      <c r="A192" s="359"/>
      <c r="B192" s="359"/>
      <c r="C192" s="360"/>
      <c r="D192" s="359"/>
      <c r="E192" s="359"/>
      <c r="F192" s="359"/>
      <c r="H192" s="70"/>
      <c r="I192" s="70"/>
      <c r="J192" s="70"/>
    </row>
    <row r="193" spans="1:10" s="59" customFormat="1" x14ac:dyDescent="0.25">
      <c r="A193" s="359"/>
      <c r="B193" s="359"/>
      <c r="C193" s="360"/>
      <c r="D193" s="359"/>
      <c r="E193" s="359"/>
      <c r="F193" s="359"/>
      <c r="H193" s="70"/>
      <c r="I193" s="70"/>
      <c r="J193" s="70"/>
    </row>
    <row r="194" spans="1:10" s="59" customFormat="1" x14ac:dyDescent="0.25">
      <c r="A194" s="359"/>
      <c r="B194" s="359"/>
      <c r="C194" s="360"/>
      <c r="D194" s="359"/>
      <c r="E194" s="359"/>
      <c r="F194" s="359"/>
      <c r="H194" s="70"/>
      <c r="I194" s="70"/>
      <c r="J194" s="70"/>
    </row>
    <row r="195" spans="1:10" s="59" customFormat="1" x14ac:dyDescent="0.25">
      <c r="A195" s="359"/>
      <c r="B195" s="359"/>
      <c r="C195" s="360"/>
      <c r="D195" s="359"/>
      <c r="E195" s="359"/>
      <c r="F195" s="359"/>
      <c r="H195" s="70"/>
      <c r="I195" s="70"/>
      <c r="J195" s="70"/>
    </row>
    <row r="196" spans="1:10" s="59" customFormat="1" x14ac:dyDescent="0.25">
      <c r="A196" s="359"/>
      <c r="B196" s="359"/>
      <c r="C196" s="360"/>
      <c r="D196" s="359"/>
      <c r="E196" s="359"/>
      <c r="F196" s="359"/>
      <c r="H196" s="70"/>
      <c r="I196" s="70"/>
      <c r="J196" s="70"/>
    </row>
    <row r="197" spans="1:10" s="59" customFormat="1" x14ac:dyDescent="0.25">
      <c r="A197" s="359"/>
      <c r="B197" s="359"/>
      <c r="C197" s="360"/>
      <c r="D197" s="359"/>
      <c r="E197" s="359"/>
      <c r="F197" s="359"/>
      <c r="H197" s="70"/>
      <c r="I197" s="70"/>
      <c r="J197" s="70"/>
    </row>
    <row r="198" spans="1:10" s="59" customFormat="1" x14ac:dyDescent="0.25">
      <c r="A198" s="359"/>
      <c r="B198" s="359"/>
      <c r="C198" s="360"/>
      <c r="D198" s="359"/>
      <c r="E198" s="359"/>
      <c r="F198" s="359"/>
      <c r="H198" s="70"/>
      <c r="I198" s="70"/>
      <c r="J198" s="70"/>
    </row>
    <row r="199" spans="1:10" s="59" customFormat="1" x14ac:dyDescent="0.25">
      <c r="A199" s="359"/>
      <c r="B199" s="359"/>
      <c r="C199" s="360"/>
      <c r="D199" s="359"/>
      <c r="E199" s="359"/>
      <c r="F199" s="359"/>
      <c r="H199" s="70"/>
      <c r="I199" s="70"/>
      <c r="J199" s="70"/>
    </row>
    <row r="200" spans="1:10" s="59" customFormat="1" x14ac:dyDescent="0.25">
      <c r="A200" s="359"/>
      <c r="B200" s="359"/>
      <c r="C200" s="360"/>
      <c r="D200" s="359"/>
      <c r="E200" s="359"/>
      <c r="F200" s="359"/>
      <c r="H200" s="70"/>
      <c r="I200" s="70"/>
      <c r="J200" s="70"/>
    </row>
    <row r="201" spans="1:10" s="59" customFormat="1" x14ac:dyDescent="0.25">
      <c r="A201" s="359"/>
      <c r="B201" s="359"/>
      <c r="C201" s="360"/>
      <c r="D201" s="359"/>
      <c r="E201" s="359"/>
      <c r="F201" s="359"/>
      <c r="H201" s="70"/>
      <c r="I201" s="70"/>
      <c r="J201" s="70"/>
    </row>
    <row r="202" spans="1:10" s="59" customFormat="1" x14ac:dyDescent="0.25">
      <c r="A202" s="359"/>
      <c r="B202" s="359"/>
      <c r="C202" s="360"/>
      <c r="D202" s="359"/>
      <c r="E202" s="359"/>
      <c r="F202" s="359"/>
      <c r="H202" s="70"/>
      <c r="I202" s="70"/>
      <c r="J202" s="70"/>
    </row>
    <row r="203" spans="1:10" s="59" customFormat="1" x14ac:dyDescent="0.25">
      <c r="A203" s="359"/>
      <c r="B203" s="359"/>
      <c r="C203" s="360"/>
      <c r="D203" s="359"/>
      <c r="E203" s="359"/>
      <c r="F203" s="359"/>
      <c r="H203" s="70"/>
      <c r="I203" s="70"/>
      <c r="J203" s="70"/>
    </row>
    <row r="204" spans="1:10" s="59" customFormat="1" x14ac:dyDescent="0.25">
      <c r="A204" s="359"/>
      <c r="B204" s="359"/>
      <c r="C204" s="360"/>
      <c r="D204" s="359"/>
      <c r="E204" s="359"/>
      <c r="F204" s="359"/>
      <c r="H204" s="70"/>
      <c r="I204" s="70"/>
      <c r="J204" s="70"/>
    </row>
    <row r="205" spans="1:10" s="59" customFormat="1" x14ac:dyDescent="0.25">
      <c r="A205" s="359"/>
      <c r="B205" s="359"/>
      <c r="C205" s="360"/>
      <c r="D205" s="359"/>
      <c r="E205" s="359"/>
      <c r="F205" s="359"/>
      <c r="H205" s="70"/>
      <c r="I205" s="70"/>
      <c r="J205" s="70"/>
    </row>
    <row r="206" spans="1:10" s="59" customFormat="1" x14ac:dyDescent="0.25">
      <c r="A206" s="359"/>
      <c r="B206" s="359"/>
      <c r="C206" s="360"/>
      <c r="D206" s="359"/>
      <c r="E206" s="359"/>
      <c r="F206" s="359"/>
      <c r="H206" s="70"/>
      <c r="I206" s="70"/>
      <c r="J206" s="70"/>
    </row>
    <row r="207" spans="1:10" s="59" customFormat="1" x14ac:dyDescent="0.25">
      <c r="A207" s="359"/>
      <c r="B207" s="359"/>
      <c r="C207" s="360"/>
      <c r="D207" s="359"/>
      <c r="E207" s="359"/>
      <c r="F207" s="359"/>
      <c r="H207" s="70"/>
      <c r="I207" s="70"/>
      <c r="J207" s="70"/>
    </row>
    <row r="208" spans="1:10" s="59" customFormat="1" x14ac:dyDescent="0.25">
      <c r="A208" s="359"/>
      <c r="B208" s="359"/>
      <c r="C208" s="360"/>
      <c r="D208" s="359"/>
      <c r="E208" s="359"/>
      <c r="F208" s="359"/>
      <c r="H208" s="70"/>
      <c r="I208" s="70"/>
      <c r="J208" s="70"/>
    </row>
    <row r="209" spans="1:10" s="59" customFormat="1" x14ac:dyDescent="0.25">
      <c r="A209" s="359"/>
      <c r="B209" s="359"/>
      <c r="C209" s="360"/>
      <c r="D209" s="359"/>
      <c r="E209" s="359"/>
      <c r="F209" s="359"/>
      <c r="H209" s="70"/>
      <c r="I209" s="70"/>
      <c r="J209" s="70"/>
    </row>
    <row r="210" spans="1:10" s="59" customFormat="1" x14ac:dyDescent="0.25">
      <c r="A210" s="359"/>
      <c r="B210" s="359"/>
      <c r="C210" s="360"/>
      <c r="D210" s="359"/>
      <c r="E210" s="359"/>
      <c r="F210" s="359"/>
      <c r="H210" s="70"/>
      <c r="I210" s="70"/>
      <c r="J210" s="70"/>
    </row>
    <row r="211" spans="1:10" s="59" customFormat="1" x14ac:dyDescent="0.25">
      <c r="A211" s="359"/>
      <c r="B211" s="359"/>
      <c r="C211" s="360"/>
      <c r="D211" s="359"/>
      <c r="E211" s="359"/>
      <c r="F211" s="359"/>
      <c r="H211" s="70"/>
      <c r="I211" s="70"/>
      <c r="J211" s="70"/>
    </row>
    <row r="212" spans="1:10" s="59" customFormat="1" x14ac:dyDescent="0.25">
      <c r="A212" s="359"/>
      <c r="B212" s="359"/>
      <c r="C212" s="360"/>
      <c r="D212" s="359"/>
      <c r="E212" s="359"/>
      <c r="F212" s="359"/>
      <c r="H212" s="70"/>
      <c r="I212" s="70"/>
      <c r="J212" s="70"/>
    </row>
    <row r="213" spans="1:10" s="59" customFormat="1" x14ac:dyDescent="0.25">
      <c r="A213" s="359"/>
      <c r="B213" s="359"/>
      <c r="C213" s="360"/>
      <c r="D213" s="359"/>
      <c r="E213" s="359"/>
      <c r="F213" s="359"/>
      <c r="H213" s="70"/>
      <c r="I213" s="70"/>
      <c r="J213" s="70"/>
    </row>
    <row r="214" spans="1:10" s="59" customFormat="1" x14ac:dyDescent="0.25">
      <c r="A214" s="359"/>
      <c r="B214" s="359"/>
      <c r="C214" s="360"/>
      <c r="D214" s="359"/>
      <c r="E214" s="359"/>
      <c r="F214" s="359"/>
      <c r="H214" s="70"/>
      <c r="I214" s="70"/>
      <c r="J214" s="70"/>
    </row>
    <row r="215" spans="1:10" s="59" customFormat="1" x14ac:dyDescent="0.25">
      <c r="A215" s="359"/>
      <c r="B215" s="359"/>
      <c r="C215" s="360"/>
      <c r="D215" s="359"/>
      <c r="E215" s="359"/>
      <c r="F215" s="359"/>
      <c r="H215" s="70"/>
      <c r="I215" s="70"/>
      <c r="J215" s="70"/>
    </row>
    <row r="216" spans="1:10" s="59" customFormat="1" x14ac:dyDescent="0.25">
      <c r="A216" s="359"/>
      <c r="B216" s="359"/>
      <c r="C216" s="360"/>
      <c r="D216" s="359"/>
      <c r="E216" s="359"/>
      <c r="F216" s="359"/>
      <c r="H216" s="70"/>
      <c r="I216" s="70"/>
      <c r="J216" s="70"/>
    </row>
    <row r="217" spans="1:10" s="59" customFormat="1" x14ac:dyDescent="0.25">
      <c r="A217" s="359"/>
      <c r="B217" s="359"/>
      <c r="C217" s="360"/>
      <c r="D217" s="359"/>
      <c r="E217" s="359"/>
      <c r="F217" s="359"/>
      <c r="H217" s="70"/>
      <c r="I217" s="70"/>
      <c r="J217" s="70"/>
    </row>
    <row r="218" spans="1:10" s="59" customFormat="1" x14ac:dyDescent="0.25">
      <c r="A218" s="359"/>
      <c r="B218" s="359"/>
      <c r="C218" s="360"/>
      <c r="D218" s="359"/>
      <c r="E218" s="359"/>
      <c r="F218" s="359"/>
      <c r="H218" s="70"/>
      <c r="I218" s="70"/>
      <c r="J218" s="70"/>
    </row>
    <row r="219" spans="1:10" s="59" customFormat="1" x14ac:dyDescent="0.25">
      <c r="A219" s="359"/>
      <c r="B219" s="359"/>
      <c r="C219" s="360"/>
      <c r="D219" s="359"/>
      <c r="E219" s="359"/>
      <c r="F219" s="359"/>
      <c r="H219" s="70"/>
      <c r="I219" s="70"/>
      <c r="J219" s="70"/>
    </row>
    <row r="220" spans="1:10" s="59" customFormat="1" x14ac:dyDescent="0.25">
      <c r="A220" s="359"/>
      <c r="B220" s="359"/>
      <c r="C220" s="360"/>
      <c r="D220" s="359"/>
      <c r="E220" s="359"/>
      <c r="F220" s="359"/>
      <c r="H220" s="70"/>
      <c r="I220" s="70"/>
      <c r="J220" s="70"/>
    </row>
    <row r="221" spans="1:10" s="59" customFormat="1" x14ac:dyDescent="0.25">
      <c r="A221" s="359"/>
      <c r="B221" s="359"/>
      <c r="C221" s="360"/>
      <c r="D221" s="359"/>
      <c r="E221" s="359"/>
      <c r="F221" s="359"/>
      <c r="H221" s="70"/>
      <c r="I221" s="70"/>
      <c r="J221" s="70"/>
    </row>
    <row r="222" spans="1:10" s="59" customFormat="1" x14ac:dyDescent="0.25">
      <c r="A222" s="359"/>
      <c r="B222" s="359"/>
      <c r="C222" s="360"/>
      <c r="D222" s="359"/>
      <c r="E222" s="359"/>
      <c r="F222" s="359"/>
      <c r="H222" s="70"/>
      <c r="I222" s="70"/>
      <c r="J222" s="70"/>
    </row>
    <row r="223" spans="1:10" s="59" customFormat="1" x14ac:dyDescent="0.25">
      <c r="A223" s="359"/>
      <c r="B223" s="359"/>
      <c r="C223" s="360"/>
      <c r="D223" s="359"/>
      <c r="E223" s="359"/>
      <c r="F223" s="359"/>
      <c r="H223" s="70"/>
      <c r="I223" s="70"/>
      <c r="J223" s="70"/>
    </row>
    <row r="224" spans="1:10" s="59" customFormat="1" x14ac:dyDescent="0.25">
      <c r="A224" s="359"/>
      <c r="B224" s="359"/>
      <c r="C224" s="360"/>
      <c r="D224" s="359"/>
      <c r="E224" s="359"/>
      <c r="F224" s="359"/>
      <c r="H224" s="70"/>
      <c r="I224" s="70"/>
      <c r="J224" s="70"/>
    </row>
    <row r="225" spans="1:10" s="59" customFormat="1" x14ac:dyDescent="0.25">
      <c r="A225" s="359"/>
      <c r="B225" s="359"/>
      <c r="C225" s="360"/>
      <c r="D225" s="359"/>
      <c r="E225" s="359"/>
      <c r="F225" s="359"/>
      <c r="H225" s="70"/>
      <c r="I225" s="70"/>
      <c r="J225" s="70"/>
    </row>
    <row r="226" spans="1:10" s="59" customFormat="1" x14ac:dyDescent="0.25">
      <c r="A226" s="359"/>
      <c r="B226" s="359"/>
      <c r="C226" s="360"/>
      <c r="D226" s="359"/>
      <c r="E226" s="359"/>
      <c r="F226" s="359"/>
      <c r="H226" s="70"/>
      <c r="I226" s="70"/>
      <c r="J226" s="70"/>
    </row>
    <row r="227" spans="1:10" s="59" customFormat="1" x14ac:dyDescent="0.25">
      <c r="A227" s="359"/>
      <c r="B227" s="359"/>
      <c r="C227" s="360"/>
      <c r="D227" s="359"/>
      <c r="E227" s="359"/>
      <c r="F227" s="359"/>
      <c r="H227" s="70"/>
      <c r="I227" s="70"/>
      <c r="J227" s="70"/>
    </row>
    <row r="228" spans="1:10" s="59" customFormat="1" x14ac:dyDescent="0.25">
      <c r="A228" s="359"/>
      <c r="B228" s="359"/>
      <c r="C228" s="360"/>
      <c r="D228" s="359"/>
      <c r="E228" s="359"/>
      <c r="F228" s="359"/>
      <c r="H228" s="70"/>
      <c r="I228" s="70"/>
      <c r="J228" s="70"/>
    </row>
    <row r="229" spans="1:10" s="59" customFormat="1" x14ac:dyDescent="0.25">
      <c r="A229" s="359"/>
      <c r="B229" s="359"/>
      <c r="C229" s="360"/>
      <c r="D229" s="359"/>
      <c r="E229" s="359"/>
      <c r="F229" s="359"/>
      <c r="H229" s="70"/>
      <c r="I229" s="70"/>
      <c r="J229" s="70"/>
    </row>
    <row r="230" spans="1:10" s="59" customFormat="1" x14ac:dyDescent="0.25">
      <c r="A230" s="359"/>
      <c r="B230" s="359"/>
      <c r="C230" s="360"/>
      <c r="D230" s="359"/>
      <c r="E230" s="359"/>
      <c r="F230" s="359"/>
      <c r="H230" s="70"/>
      <c r="I230" s="70"/>
      <c r="J230" s="70"/>
    </row>
    <row r="231" spans="1:10" s="59" customFormat="1" x14ac:dyDescent="0.25">
      <c r="A231" s="359"/>
      <c r="B231" s="359"/>
      <c r="C231" s="360"/>
      <c r="D231" s="359"/>
      <c r="E231" s="359"/>
      <c r="F231" s="359"/>
      <c r="H231" s="70"/>
      <c r="I231" s="70"/>
      <c r="J231" s="70"/>
    </row>
    <row r="232" spans="1:10" s="59" customFormat="1" x14ac:dyDescent="0.25">
      <c r="A232" s="359"/>
      <c r="B232" s="359"/>
      <c r="C232" s="360"/>
      <c r="D232" s="359"/>
      <c r="E232" s="359"/>
      <c r="F232" s="359"/>
      <c r="H232" s="70"/>
      <c r="I232" s="70"/>
      <c r="J232" s="70"/>
    </row>
    <row r="233" spans="1:10" s="59" customFormat="1" x14ac:dyDescent="0.25">
      <c r="A233" s="359"/>
      <c r="B233" s="359"/>
      <c r="C233" s="360"/>
      <c r="D233" s="359"/>
      <c r="E233" s="359"/>
      <c r="F233" s="359"/>
      <c r="H233" s="70"/>
      <c r="I233" s="70"/>
      <c r="J233" s="70"/>
    </row>
    <row r="234" spans="1:10" s="59" customFormat="1" x14ac:dyDescent="0.25">
      <c r="A234" s="359"/>
      <c r="B234" s="359"/>
      <c r="C234" s="360"/>
      <c r="D234" s="359"/>
      <c r="E234" s="359"/>
      <c r="F234" s="359"/>
      <c r="H234" s="70"/>
      <c r="I234" s="70"/>
      <c r="J234" s="70"/>
    </row>
    <row r="235" spans="1:10" s="59" customFormat="1" x14ac:dyDescent="0.25">
      <c r="A235" s="359"/>
      <c r="B235" s="359"/>
      <c r="C235" s="360"/>
      <c r="D235" s="359"/>
      <c r="E235" s="359"/>
      <c r="F235" s="359"/>
      <c r="H235" s="70"/>
      <c r="I235" s="70"/>
      <c r="J235" s="70"/>
    </row>
    <row r="236" spans="1:10" s="59" customFormat="1" x14ac:dyDescent="0.25">
      <c r="A236" s="359"/>
      <c r="B236" s="359"/>
      <c r="C236" s="360"/>
      <c r="D236" s="359"/>
      <c r="E236" s="359"/>
      <c r="F236" s="359"/>
      <c r="H236" s="70"/>
      <c r="I236" s="70"/>
      <c r="J236" s="70"/>
    </row>
    <row r="237" spans="1:10" s="59" customFormat="1" x14ac:dyDescent="0.25">
      <c r="A237" s="359"/>
      <c r="B237" s="359"/>
      <c r="C237" s="360"/>
      <c r="D237" s="359"/>
      <c r="E237" s="359"/>
      <c r="F237" s="359"/>
      <c r="H237" s="70"/>
      <c r="I237" s="70"/>
      <c r="J237" s="70"/>
    </row>
    <row r="238" spans="1:10" s="59" customFormat="1" x14ac:dyDescent="0.25">
      <c r="A238" s="359"/>
      <c r="B238" s="359"/>
      <c r="C238" s="360"/>
      <c r="D238" s="359"/>
      <c r="E238" s="359"/>
      <c r="F238" s="359"/>
      <c r="H238" s="70"/>
      <c r="I238" s="70"/>
      <c r="J238" s="70"/>
    </row>
    <row r="239" spans="1:10" s="59" customFormat="1" x14ac:dyDescent="0.25">
      <c r="A239" s="359"/>
      <c r="B239" s="359"/>
      <c r="C239" s="360"/>
      <c r="D239" s="359"/>
      <c r="E239" s="359"/>
      <c r="F239" s="359"/>
      <c r="H239" s="70"/>
      <c r="I239" s="70"/>
      <c r="J239" s="70"/>
    </row>
    <row r="240" spans="1:10" s="59" customFormat="1" x14ac:dyDescent="0.25">
      <c r="A240" s="359"/>
      <c r="B240" s="359"/>
      <c r="C240" s="360"/>
      <c r="D240" s="359"/>
      <c r="E240" s="359"/>
      <c r="F240" s="359"/>
      <c r="H240" s="70"/>
      <c r="I240" s="70"/>
      <c r="J240" s="70"/>
    </row>
    <row r="241" spans="1:10" s="59" customFormat="1" x14ac:dyDescent="0.25">
      <c r="A241" s="359"/>
      <c r="B241" s="359"/>
      <c r="C241" s="360"/>
      <c r="D241" s="359"/>
      <c r="E241" s="359"/>
      <c r="F241" s="359"/>
      <c r="H241" s="70"/>
      <c r="I241" s="70"/>
      <c r="J241" s="70"/>
    </row>
    <row r="242" spans="1:10" s="59" customFormat="1" x14ac:dyDescent="0.25">
      <c r="A242" s="359"/>
      <c r="B242" s="359"/>
      <c r="C242" s="360"/>
      <c r="D242" s="359"/>
      <c r="E242" s="359"/>
      <c r="F242" s="359"/>
      <c r="H242" s="70"/>
      <c r="I242" s="70"/>
      <c r="J242" s="70"/>
    </row>
    <row r="243" spans="1:10" s="59" customFormat="1" x14ac:dyDescent="0.25">
      <c r="A243" s="359"/>
      <c r="B243" s="359"/>
      <c r="C243" s="360"/>
      <c r="D243" s="359"/>
      <c r="E243" s="359"/>
      <c r="F243" s="359"/>
      <c r="H243" s="70"/>
      <c r="I243" s="70"/>
      <c r="J243" s="70"/>
    </row>
    <row r="244" spans="1:10" s="59" customFormat="1" x14ac:dyDescent="0.25">
      <c r="A244" s="359"/>
      <c r="B244" s="359"/>
      <c r="C244" s="360"/>
      <c r="D244" s="359"/>
      <c r="E244" s="359"/>
      <c r="F244" s="359"/>
      <c r="H244" s="70"/>
      <c r="I244" s="70"/>
      <c r="J244" s="70"/>
    </row>
    <row r="245" spans="1:10" s="59" customFormat="1" x14ac:dyDescent="0.25">
      <c r="A245" s="359"/>
      <c r="B245" s="359"/>
      <c r="C245" s="360"/>
      <c r="D245" s="359"/>
      <c r="E245" s="359"/>
      <c r="F245" s="359"/>
      <c r="H245" s="70"/>
      <c r="I245" s="70"/>
      <c r="J245" s="70"/>
    </row>
    <row r="246" spans="1:10" s="59" customFormat="1" x14ac:dyDescent="0.25">
      <c r="A246" s="359"/>
      <c r="B246" s="359"/>
      <c r="C246" s="360"/>
      <c r="D246" s="359"/>
      <c r="E246" s="359"/>
      <c r="F246" s="359"/>
      <c r="H246" s="70"/>
      <c r="I246" s="70"/>
      <c r="J246" s="70"/>
    </row>
    <row r="247" spans="1:10" s="59" customFormat="1" x14ac:dyDescent="0.25">
      <c r="A247" s="359"/>
      <c r="B247" s="359"/>
      <c r="C247" s="360"/>
      <c r="D247" s="359"/>
      <c r="E247" s="359"/>
      <c r="F247" s="359"/>
      <c r="H247" s="70"/>
      <c r="I247" s="70"/>
      <c r="J247" s="70"/>
    </row>
    <row r="248" spans="1:10" s="59" customFormat="1" x14ac:dyDescent="0.25">
      <c r="A248" s="359"/>
      <c r="B248" s="359"/>
      <c r="C248" s="360"/>
      <c r="D248" s="359"/>
      <c r="E248" s="359"/>
      <c r="F248" s="359"/>
      <c r="H248" s="70"/>
      <c r="I248" s="70"/>
      <c r="J248" s="70"/>
    </row>
    <row r="249" spans="1:10" s="59" customFormat="1" x14ac:dyDescent="0.25">
      <c r="A249" s="359"/>
      <c r="B249" s="359"/>
      <c r="C249" s="360"/>
      <c r="D249" s="359"/>
      <c r="E249" s="359"/>
      <c r="F249" s="359"/>
      <c r="H249" s="70"/>
      <c r="I249" s="70"/>
      <c r="J249" s="70"/>
    </row>
    <row r="250" spans="1:10" s="59" customFormat="1" x14ac:dyDescent="0.25">
      <c r="A250" s="359"/>
      <c r="B250" s="359"/>
      <c r="C250" s="360"/>
      <c r="D250" s="359"/>
      <c r="E250" s="359"/>
      <c r="F250" s="359"/>
      <c r="H250" s="70"/>
      <c r="I250" s="70"/>
      <c r="J250" s="70"/>
    </row>
    <row r="251" spans="1:10" s="59" customFormat="1" x14ac:dyDescent="0.25">
      <c r="A251" s="359"/>
      <c r="B251" s="359"/>
      <c r="C251" s="360"/>
      <c r="D251" s="359"/>
      <c r="E251" s="359"/>
      <c r="F251" s="359"/>
      <c r="H251" s="70"/>
      <c r="I251" s="70"/>
      <c r="J251" s="70"/>
    </row>
    <row r="252" spans="1:10" s="59" customFormat="1" x14ac:dyDescent="0.25">
      <c r="A252" s="359"/>
      <c r="B252" s="359"/>
      <c r="C252" s="360"/>
      <c r="D252" s="359"/>
      <c r="E252" s="359"/>
      <c r="F252" s="359"/>
      <c r="H252" s="70"/>
      <c r="I252" s="70"/>
      <c r="J252" s="70"/>
    </row>
    <row r="253" spans="1:10" s="59" customFormat="1" x14ac:dyDescent="0.25">
      <c r="A253" s="359"/>
      <c r="B253" s="359"/>
      <c r="C253" s="360"/>
      <c r="D253" s="359"/>
      <c r="E253" s="359"/>
      <c r="F253" s="359"/>
      <c r="H253" s="70"/>
      <c r="I253" s="70"/>
      <c r="J253" s="70"/>
    </row>
    <row r="254" spans="1:10" s="59" customFormat="1" x14ac:dyDescent="0.25">
      <c r="A254" s="359"/>
      <c r="B254" s="359"/>
      <c r="C254" s="360"/>
      <c r="D254" s="359"/>
      <c r="E254" s="359"/>
      <c r="F254" s="359"/>
      <c r="H254" s="70"/>
      <c r="I254" s="70"/>
      <c r="J254" s="70"/>
    </row>
    <row r="255" spans="1:10" s="59" customFormat="1" x14ac:dyDescent="0.25">
      <c r="A255" s="359"/>
      <c r="B255" s="359"/>
      <c r="C255" s="360"/>
      <c r="D255" s="359"/>
      <c r="E255" s="359"/>
      <c r="F255" s="359"/>
      <c r="H255" s="70"/>
      <c r="I255" s="70"/>
      <c r="J255" s="70"/>
    </row>
    <row r="256" spans="1:10" s="59" customFormat="1" x14ac:dyDescent="0.25">
      <c r="A256" s="359"/>
      <c r="B256" s="359"/>
      <c r="C256" s="360"/>
      <c r="D256" s="359"/>
      <c r="E256" s="359"/>
      <c r="F256" s="359"/>
      <c r="H256" s="70"/>
      <c r="I256" s="70"/>
      <c r="J256" s="70"/>
    </row>
    <row r="257" spans="1:10" s="59" customFormat="1" x14ac:dyDescent="0.25">
      <c r="A257" s="359"/>
      <c r="B257" s="359"/>
      <c r="C257" s="360"/>
      <c r="D257" s="359"/>
      <c r="E257" s="359"/>
      <c r="F257" s="359"/>
      <c r="H257" s="70"/>
      <c r="I257" s="70"/>
      <c r="J257" s="70"/>
    </row>
    <row r="258" spans="1:10" s="59" customFormat="1" x14ac:dyDescent="0.25">
      <c r="A258" s="359"/>
      <c r="B258" s="359"/>
      <c r="C258" s="360"/>
      <c r="D258" s="359"/>
      <c r="E258" s="359"/>
      <c r="F258" s="359"/>
      <c r="H258" s="70"/>
      <c r="I258" s="70"/>
      <c r="J258" s="70"/>
    </row>
    <row r="259" spans="1:10" s="59" customFormat="1" x14ac:dyDescent="0.25">
      <c r="A259" s="359"/>
      <c r="B259" s="359"/>
      <c r="C259" s="360"/>
      <c r="D259" s="359"/>
      <c r="E259" s="359"/>
      <c r="F259" s="359"/>
      <c r="H259" s="70"/>
      <c r="I259" s="70"/>
      <c r="J259" s="70"/>
    </row>
    <row r="260" spans="1:10" s="59" customFormat="1" x14ac:dyDescent="0.25">
      <c r="A260" s="359"/>
      <c r="B260" s="359"/>
      <c r="C260" s="360"/>
      <c r="D260" s="359"/>
      <c r="E260" s="359"/>
      <c r="F260" s="359"/>
      <c r="H260" s="70"/>
      <c r="I260" s="70"/>
      <c r="J260" s="70"/>
    </row>
    <row r="261" spans="1:10" s="59" customFormat="1" x14ac:dyDescent="0.25">
      <c r="A261" s="359"/>
      <c r="B261" s="359"/>
      <c r="C261" s="360"/>
      <c r="D261" s="359"/>
      <c r="E261" s="359"/>
      <c r="F261" s="359"/>
      <c r="H261" s="70"/>
      <c r="I261" s="70"/>
      <c r="J261" s="70"/>
    </row>
    <row r="262" spans="1:10" s="59" customFormat="1" x14ac:dyDescent="0.25">
      <c r="A262" s="359"/>
      <c r="B262" s="359"/>
      <c r="C262" s="360"/>
      <c r="D262" s="359"/>
      <c r="E262" s="359"/>
      <c r="F262" s="359"/>
      <c r="H262" s="70"/>
      <c r="I262" s="70"/>
      <c r="J262" s="70"/>
    </row>
    <row r="263" spans="1:10" s="59" customFormat="1" x14ac:dyDescent="0.25">
      <c r="A263" s="359"/>
      <c r="B263" s="359"/>
      <c r="C263" s="360"/>
      <c r="D263" s="359"/>
      <c r="E263" s="359"/>
      <c r="F263" s="359"/>
      <c r="H263" s="70"/>
      <c r="I263" s="70"/>
      <c r="J263" s="70"/>
    </row>
    <row r="264" spans="1:10" s="59" customFormat="1" x14ac:dyDescent="0.25">
      <c r="A264" s="359"/>
      <c r="B264" s="359"/>
      <c r="C264" s="360"/>
      <c r="D264" s="359"/>
      <c r="E264" s="359"/>
      <c r="F264" s="359"/>
      <c r="H264" s="70"/>
      <c r="I264" s="70"/>
      <c r="J264" s="70"/>
    </row>
    <row r="265" spans="1:10" s="59" customFormat="1" x14ac:dyDescent="0.25">
      <c r="A265" s="359"/>
      <c r="B265" s="359"/>
      <c r="C265" s="360"/>
      <c r="D265" s="359"/>
      <c r="E265" s="359"/>
      <c r="F265" s="359"/>
      <c r="H265" s="70"/>
      <c r="I265" s="70"/>
      <c r="J265" s="70"/>
    </row>
    <row r="266" spans="1:10" s="59" customFormat="1" x14ac:dyDescent="0.25">
      <c r="A266" s="359"/>
      <c r="B266" s="359"/>
      <c r="C266" s="360"/>
      <c r="D266" s="359"/>
      <c r="E266" s="359"/>
      <c r="F266" s="359"/>
      <c r="H266" s="70"/>
      <c r="I266" s="70"/>
      <c r="J266" s="70"/>
    </row>
    <row r="267" spans="1:10" s="59" customFormat="1" x14ac:dyDescent="0.25">
      <c r="A267" s="359"/>
      <c r="B267" s="359"/>
      <c r="C267" s="360"/>
      <c r="D267" s="359"/>
      <c r="E267" s="359"/>
      <c r="F267" s="359"/>
      <c r="H267" s="70"/>
      <c r="I267" s="70"/>
      <c r="J267" s="70"/>
    </row>
    <row r="268" spans="1:10" s="59" customFormat="1" x14ac:dyDescent="0.25">
      <c r="A268" s="359"/>
      <c r="B268" s="359"/>
      <c r="C268" s="360"/>
      <c r="D268" s="359"/>
      <c r="E268" s="359"/>
      <c r="F268" s="359"/>
      <c r="H268" s="70"/>
      <c r="I268" s="70"/>
      <c r="J268" s="70"/>
    </row>
    <row r="269" spans="1:10" s="59" customFormat="1" x14ac:dyDescent="0.25">
      <c r="A269" s="359"/>
      <c r="B269" s="359"/>
      <c r="C269" s="360"/>
      <c r="D269" s="359"/>
      <c r="E269" s="359"/>
      <c r="F269" s="359"/>
      <c r="H269" s="70"/>
      <c r="I269" s="70"/>
      <c r="J269" s="70"/>
    </row>
    <row r="270" spans="1:10" s="59" customFormat="1" x14ac:dyDescent="0.25">
      <c r="A270" s="359"/>
      <c r="B270" s="359"/>
      <c r="C270" s="360"/>
      <c r="D270" s="359"/>
      <c r="E270" s="359"/>
      <c r="F270" s="359"/>
      <c r="H270" s="70"/>
      <c r="I270" s="70"/>
      <c r="J270" s="70"/>
    </row>
    <row r="271" spans="1:10" s="59" customFormat="1" x14ac:dyDescent="0.25">
      <c r="A271" s="359"/>
      <c r="B271" s="359"/>
      <c r="C271" s="360"/>
      <c r="D271" s="359"/>
      <c r="E271" s="359"/>
      <c r="F271" s="359"/>
      <c r="H271" s="70"/>
      <c r="I271" s="70"/>
      <c r="J271" s="70"/>
    </row>
    <row r="272" spans="1:10" s="59" customFormat="1" x14ac:dyDescent="0.25">
      <c r="A272" s="359"/>
      <c r="B272" s="359"/>
      <c r="C272" s="360"/>
      <c r="D272" s="359"/>
      <c r="E272" s="359"/>
      <c r="F272" s="359"/>
      <c r="H272" s="70"/>
      <c r="I272" s="70"/>
      <c r="J272" s="70"/>
    </row>
    <row r="273" spans="1:10" s="59" customFormat="1" x14ac:dyDescent="0.25">
      <c r="A273" s="359"/>
      <c r="B273" s="359"/>
      <c r="C273" s="360"/>
      <c r="D273" s="359"/>
      <c r="E273" s="359"/>
      <c r="F273" s="359"/>
      <c r="H273" s="70"/>
      <c r="I273" s="70"/>
      <c r="J273" s="70"/>
    </row>
    <row r="274" spans="1:10" s="59" customFormat="1" x14ac:dyDescent="0.25">
      <c r="A274" s="359"/>
      <c r="B274" s="359"/>
      <c r="C274" s="360"/>
      <c r="D274" s="359"/>
      <c r="E274" s="359"/>
      <c r="F274" s="359"/>
      <c r="H274" s="70"/>
      <c r="I274" s="70"/>
      <c r="J274" s="70"/>
    </row>
    <row r="275" spans="1:10" s="59" customFormat="1" x14ac:dyDescent="0.25">
      <c r="A275" s="359"/>
      <c r="B275" s="359"/>
      <c r="C275" s="360"/>
      <c r="D275" s="359"/>
      <c r="E275" s="359"/>
      <c r="F275" s="359"/>
      <c r="H275" s="70"/>
      <c r="I275" s="70"/>
      <c r="J275" s="70"/>
    </row>
    <row r="276" spans="1:10" s="59" customFormat="1" x14ac:dyDescent="0.25">
      <c r="A276" s="359"/>
      <c r="B276" s="359"/>
      <c r="C276" s="360"/>
      <c r="D276" s="359"/>
      <c r="E276" s="359"/>
      <c r="F276" s="359"/>
      <c r="H276" s="70"/>
      <c r="I276" s="70"/>
      <c r="J276" s="70"/>
    </row>
    <row r="277" spans="1:10" s="59" customFormat="1" x14ac:dyDescent="0.25">
      <c r="A277" s="359"/>
      <c r="B277" s="359"/>
      <c r="C277" s="360"/>
      <c r="D277" s="359"/>
      <c r="E277" s="359"/>
      <c r="F277" s="359"/>
      <c r="H277" s="70"/>
      <c r="I277" s="70"/>
      <c r="J277" s="70"/>
    </row>
    <row r="278" spans="1:10" s="59" customFormat="1" x14ac:dyDescent="0.25">
      <c r="A278" s="359"/>
      <c r="B278" s="359"/>
      <c r="C278" s="360"/>
      <c r="D278" s="359"/>
      <c r="E278" s="359"/>
      <c r="F278" s="359"/>
      <c r="H278" s="70"/>
      <c r="I278" s="70"/>
      <c r="J278" s="70"/>
    </row>
    <row r="279" spans="1:10" s="59" customFormat="1" x14ac:dyDescent="0.25">
      <c r="A279" s="359"/>
      <c r="B279" s="359"/>
      <c r="C279" s="360"/>
      <c r="D279" s="359"/>
      <c r="E279" s="359"/>
      <c r="F279" s="359"/>
      <c r="H279" s="70"/>
      <c r="I279" s="70"/>
      <c r="J279" s="70"/>
    </row>
    <row r="280" spans="1:10" s="59" customFormat="1" x14ac:dyDescent="0.25">
      <c r="A280" s="359"/>
      <c r="B280" s="359"/>
      <c r="C280" s="360"/>
      <c r="D280" s="359"/>
      <c r="E280" s="359"/>
      <c r="F280" s="359"/>
      <c r="H280" s="70"/>
      <c r="I280" s="70"/>
      <c r="J280" s="70"/>
    </row>
    <row r="281" spans="1:10" s="59" customFormat="1" x14ac:dyDescent="0.25">
      <c r="A281" s="359"/>
      <c r="B281" s="359"/>
      <c r="C281" s="360"/>
      <c r="D281" s="359"/>
      <c r="E281" s="359"/>
      <c r="F281" s="359"/>
      <c r="H281" s="70"/>
      <c r="I281" s="70"/>
      <c r="J281" s="70"/>
    </row>
    <row r="282" spans="1:10" s="59" customFormat="1" x14ac:dyDescent="0.25">
      <c r="A282" s="359"/>
      <c r="B282" s="359"/>
      <c r="C282" s="360"/>
      <c r="D282" s="359"/>
      <c r="E282" s="359"/>
      <c r="F282" s="359"/>
      <c r="H282" s="70"/>
      <c r="I282" s="70"/>
      <c r="J282" s="70"/>
    </row>
    <row r="283" spans="1:10" s="59" customFormat="1" x14ac:dyDescent="0.25">
      <c r="A283" s="359"/>
      <c r="B283" s="359"/>
      <c r="C283" s="360"/>
      <c r="D283" s="359"/>
      <c r="E283" s="359"/>
      <c r="F283" s="359"/>
      <c r="H283" s="70"/>
      <c r="I283" s="70"/>
      <c r="J283" s="70"/>
    </row>
    <row r="284" spans="1:10" s="59" customFormat="1" x14ac:dyDescent="0.25">
      <c r="A284" s="359"/>
      <c r="B284" s="359"/>
      <c r="C284" s="360"/>
      <c r="D284" s="359"/>
      <c r="E284" s="359"/>
      <c r="F284" s="359"/>
      <c r="H284" s="70"/>
      <c r="I284" s="70"/>
      <c r="J284" s="70"/>
    </row>
    <row r="285" spans="1:10" s="59" customFormat="1" x14ac:dyDescent="0.25">
      <c r="A285" s="359"/>
      <c r="B285" s="359"/>
      <c r="C285" s="360"/>
      <c r="D285" s="359"/>
      <c r="E285" s="359"/>
      <c r="F285" s="359"/>
      <c r="H285" s="70"/>
      <c r="I285" s="70"/>
      <c r="J285" s="70"/>
    </row>
    <row r="286" spans="1:10" s="59" customFormat="1" x14ac:dyDescent="0.25">
      <c r="A286" s="359"/>
      <c r="B286" s="359"/>
      <c r="C286" s="360"/>
      <c r="D286" s="359"/>
      <c r="E286" s="359"/>
      <c r="F286" s="359"/>
      <c r="H286" s="70"/>
      <c r="I286" s="70"/>
      <c r="J286" s="70"/>
    </row>
    <row r="287" spans="1:10" s="59" customFormat="1" x14ac:dyDescent="0.25">
      <c r="A287" s="359"/>
      <c r="B287" s="359"/>
      <c r="C287" s="360"/>
      <c r="D287" s="359"/>
      <c r="E287" s="359"/>
      <c r="F287" s="359"/>
      <c r="H287" s="70"/>
      <c r="I287" s="70"/>
      <c r="J287" s="70"/>
    </row>
    <row r="288" spans="1:10" s="59" customFormat="1" x14ac:dyDescent="0.25">
      <c r="A288" s="359"/>
      <c r="B288" s="359"/>
      <c r="C288" s="360"/>
      <c r="D288" s="359"/>
      <c r="E288" s="359"/>
      <c r="F288" s="359"/>
      <c r="H288" s="70"/>
      <c r="I288" s="70"/>
      <c r="J288" s="70"/>
    </row>
    <row r="289" spans="1:10" s="59" customFormat="1" x14ac:dyDescent="0.25">
      <c r="A289" s="359"/>
      <c r="B289" s="359"/>
      <c r="C289" s="360"/>
      <c r="D289" s="359"/>
      <c r="E289" s="359"/>
      <c r="F289" s="359"/>
      <c r="H289" s="70"/>
      <c r="I289" s="70"/>
      <c r="J289" s="70"/>
    </row>
    <row r="290" spans="1:10" s="59" customFormat="1" x14ac:dyDescent="0.25">
      <c r="A290" s="359"/>
      <c r="B290" s="359"/>
      <c r="C290" s="360"/>
      <c r="D290" s="359"/>
      <c r="E290" s="359"/>
      <c r="F290" s="359"/>
      <c r="H290" s="70"/>
      <c r="I290" s="70"/>
      <c r="J290" s="70"/>
    </row>
    <row r="291" spans="1:10" s="59" customFormat="1" x14ac:dyDescent="0.25">
      <c r="A291" s="359"/>
      <c r="B291" s="359"/>
      <c r="C291" s="360"/>
      <c r="D291" s="359"/>
      <c r="E291" s="359"/>
      <c r="F291" s="359"/>
      <c r="H291" s="70"/>
      <c r="I291" s="70"/>
      <c r="J291" s="70"/>
    </row>
    <row r="292" spans="1:10" s="59" customFormat="1" x14ac:dyDescent="0.25">
      <c r="A292" s="359"/>
      <c r="B292" s="359"/>
      <c r="C292" s="360"/>
      <c r="D292" s="359"/>
      <c r="E292" s="359"/>
      <c r="F292" s="359"/>
      <c r="H292" s="70"/>
      <c r="I292" s="70"/>
      <c r="J292" s="70"/>
    </row>
    <row r="293" spans="1:10" s="59" customFormat="1" x14ac:dyDescent="0.25">
      <c r="A293" s="359"/>
      <c r="B293" s="359"/>
      <c r="C293" s="360"/>
      <c r="D293" s="359"/>
      <c r="E293" s="359"/>
      <c r="F293" s="359"/>
      <c r="H293" s="70"/>
      <c r="I293" s="70"/>
      <c r="J293" s="70"/>
    </row>
    <row r="294" spans="1:10" s="59" customFormat="1" x14ac:dyDescent="0.25">
      <c r="A294" s="359"/>
      <c r="B294" s="359"/>
      <c r="C294" s="360"/>
      <c r="D294" s="359"/>
      <c r="E294" s="359"/>
      <c r="F294" s="359"/>
      <c r="H294" s="70"/>
      <c r="I294" s="70"/>
      <c r="J294" s="70"/>
    </row>
    <row r="295" spans="1:10" s="59" customFormat="1" x14ac:dyDescent="0.25">
      <c r="A295" s="359"/>
      <c r="B295" s="359"/>
      <c r="C295" s="360"/>
      <c r="D295" s="359"/>
      <c r="E295" s="359"/>
      <c r="F295" s="359"/>
      <c r="H295" s="70"/>
      <c r="I295" s="70"/>
      <c r="J295" s="70"/>
    </row>
    <row r="296" spans="1:10" s="59" customFormat="1" x14ac:dyDescent="0.25">
      <c r="A296" s="359"/>
      <c r="B296" s="359"/>
      <c r="C296" s="360"/>
      <c r="D296" s="359"/>
      <c r="E296" s="359"/>
      <c r="F296" s="359"/>
      <c r="H296" s="70"/>
      <c r="I296" s="70"/>
      <c r="J296" s="70"/>
    </row>
    <row r="297" spans="1:10" s="59" customFormat="1" x14ac:dyDescent="0.25">
      <c r="A297" s="359"/>
      <c r="B297" s="359"/>
      <c r="C297" s="360"/>
      <c r="D297" s="359"/>
      <c r="E297" s="359"/>
      <c r="F297" s="359"/>
      <c r="H297" s="70"/>
      <c r="I297" s="70"/>
      <c r="J297" s="70"/>
    </row>
    <row r="298" spans="1:10" s="59" customFormat="1" x14ac:dyDescent="0.25">
      <c r="A298" s="359"/>
      <c r="B298" s="359"/>
      <c r="C298" s="360"/>
      <c r="D298" s="359"/>
      <c r="E298" s="359"/>
      <c r="F298" s="359"/>
      <c r="H298" s="70"/>
      <c r="I298" s="70"/>
      <c r="J298" s="70"/>
    </row>
    <row r="299" spans="1:10" s="59" customFormat="1" x14ac:dyDescent="0.25">
      <c r="A299" s="359"/>
      <c r="B299" s="359"/>
      <c r="C299" s="360"/>
      <c r="D299" s="359"/>
      <c r="E299" s="359"/>
      <c r="F299" s="359"/>
      <c r="H299" s="70"/>
      <c r="I299" s="70"/>
      <c r="J299" s="70"/>
    </row>
    <row r="300" spans="1:10" s="59" customFormat="1" x14ac:dyDescent="0.25">
      <c r="A300" s="359"/>
      <c r="B300" s="359"/>
      <c r="C300" s="360"/>
      <c r="D300" s="359"/>
      <c r="E300" s="359"/>
      <c r="F300" s="359"/>
      <c r="H300" s="70"/>
      <c r="I300" s="70"/>
      <c r="J300" s="70"/>
    </row>
    <row r="301" spans="1:10" s="59" customFormat="1" x14ac:dyDescent="0.25">
      <c r="A301" s="359"/>
      <c r="B301" s="359"/>
      <c r="C301" s="360"/>
      <c r="D301" s="359"/>
      <c r="E301" s="359"/>
      <c r="F301" s="359"/>
      <c r="H301" s="70"/>
      <c r="I301" s="70"/>
      <c r="J301" s="70"/>
    </row>
    <row r="302" spans="1:10" s="59" customFormat="1" x14ac:dyDescent="0.25">
      <c r="A302" s="359"/>
      <c r="B302" s="359"/>
      <c r="C302" s="360"/>
      <c r="D302" s="359"/>
      <c r="E302" s="359"/>
      <c r="F302" s="359"/>
      <c r="H302" s="70"/>
      <c r="I302" s="70"/>
      <c r="J302" s="70"/>
    </row>
    <row r="303" spans="1:10" s="59" customFormat="1" x14ac:dyDescent="0.25">
      <c r="A303" s="359"/>
      <c r="B303" s="359"/>
      <c r="C303" s="360"/>
      <c r="D303" s="359"/>
      <c r="E303" s="359"/>
      <c r="F303" s="359"/>
      <c r="H303" s="70"/>
      <c r="I303" s="70"/>
      <c r="J303" s="70"/>
    </row>
    <row r="304" spans="1:10" s="59" customFormat="1" x14ac:dyDescent="0.25">
      <c r="A304" s="359"/>
      <c r="B304" s="359"/>
      <c r="C304" s="360"/>
      <c r="D304" s="359"/>
      <c r="E304" s="359"/>
      <c r="F304" s="359"/>
      <c r="H304" s="70"/>
      <c r="I304" s="70"/>
      <c r="J304" s="70"/>
    </row>
    <row r="305" spans="1:10" s="59" customFormat="1" x14ac:dyDescent="0.25">
      <c r="A305" s="359"/>
      <c r="B305" s="359"/>
      <c r="C305" s="360"/>
      <c r="D305" s="359"/>
      <c r="E305" s="359"/>
      <c r="F305" s="359"/>
      <c r="H305" s="70"/>
      <c r="I305" s="70"/>
      <c r="J305" s="70"/>
    </row>
    <row r="306" spans="1:10" s="59" customFormat="1" x14ac:dyDescent="0.25">
      <c r="A306" s="359"/>
      <c r="B306" s="359"/>
      <c r="C306" s="360"/>
      <c r="D306" s="359"/>
      <c r="E306" s="359"/>
      <c r="F306" s="359"/>
      <c r="H306" s="70"/>
      <c r="I306" s="70"/>
      <c r="J306" s="70"/>
    </row>
    <row r="307" spans="1:10" s="59" customFormat="1" x14ac:dyDescent="0.25">
      <c r="A307" s="359"/>
      <c r="B307" s="359"/>
      <c r="C307" s="360"/>
      <c r="D307" s="359"/>
      <c r="E307" s="359"/>
      <c r="F307" s="359"/>
      <c r="H307" s="70"/>
      <c r="I307" s="70"/>
      <c r="J307" s="70"/>
    </row>
    <row r="308" spans="1:10" s="59" customFormat="1" x14ac:dyDescent="0.25">
      <c r="A308" s="359"/>
      <c r="B308" s="359"/>
      <c r="C308" s="360"/>
      <c r="D308" s="359"/>
      <c r="E308" s="359"/>
      <c r="F308" s="359"/>
      <c r="H308" s="70"/>
      <c r="I308" s="70"/>
      <c r="J308" s="70"/>
    </row>
    <row r="309" spans="1:10" s="59" customFormat="1" x14ac:dyDescent="0.25">
      <c r="A309" s="359"/>
      <c r="B309" s="359"/>
      <c r="C309" s="360"/>
      <c r="D309" s="359"/>
      <c r="E309" s="359"/>
      <c r="F309" s="359"/>
      <c r="H309" s="70"/>
      <c r="I309" s="70"/>
      <c r="J309" s="70"/>
    </row>
    <row r="310" spans="1:10" s="59" customFormat="1" x14ac:dyDescent="0.25">
      <c r="A310" s="359"/>
      <c r="B310" s="359"/>
      <c r="C310" s="360"/>
      <c r="D310" s="359"/>
      <c r="E310" s="359"/>
      <c r="F310" s="359"/>
      <c r="H310" s="70"/>
      <c r="I310" s="70"/>
      <c r="J310" s="70"/>
    </row>
    <row r="311" spans="1:10" s="59" customFormat="1" x14ac:dyDescent="0.25">
      <c r="A311" s="359"/>
      <c r="B311" s="359"/>
      <c r="C311" s="360"/>
      <c r="D311" s="359"/>
      <c r="E311" s="359"/>
      <c r="F311" s="359"/>
      <c r="H311" s="70"/>
      <c r="I311" s="70"/>
      <c r="J311" s="70"/>
    </row>
    <row r="312" spans="1:10" s="59" customFormat="1" x14ac:dyDescent="0.25">
      <c r="A312" s="359"/>
      <c r="B312" s="359"/>
      <c r="C312" s="360"/>
      <c r="D312" s="359"/>
      <c r="E312" s="359"/>
      <c r="F312" s="359"/>
      <c r="H312" s="70"/>
      <c r="I312" s="70"/>
      <c r="J312" s="70"/>
    </row>
    <row r="313" spans="1:10" s="59" customFormat="1" x14ac:dyDescent="0.25">
      <c r="A313" s="359"/>
      <c r="B313" s="359"/>
      <c r="C313" s="360"/>
      <c r="D313" s="359"/>
      <c r="E313" s="359"/>
      <c r="F313" s="359"/>
      <c r="H313" s="70"/>
      <c r="I313" s="70"/>
      <c r="J313" s="70"/>
    </row>
    <row r="314" spans="1:10" s="59" customFormat="1" x14ac:dyDescent="0.25">
      <c r="A314" s="359"/>
      <c r="B314" s="359"/>
      <c r="C314" s="360"/>
      <c r="D314" s="359"/>
      <c r="E314" s="359"/>
      <c r="F314" s="359"/>
      <c r="H314" s="70"/>
      <c r="I314" s="70"/>
      <c r="J314" s="70"/>
    </row>
    <row r="315" spans="1:10" s="59" customFormat="1" x14ac:dyDescent="0.25">
      <c r="A315" s="359"/>
      <c r="B315" s="359"/>
      <c r="C315" s="360"/>
      <c r="D315" s="359"/>
      <c r="E315" s="359"/>
      <c r="F315" s="359"/>
      <c r="H315" s="70"/>
      <c r="I315" s="70"/>
      <c r="J315" s="70"/>
    </row>
    <row r="316" spans="1:10" s="59" customFormat="1" x14ac:dyDescent="0.25">
      <c r="A316" s="359"/>
      <c r="B316" s="359"/>
      <c r="C316" s="360"/>
      <c r="D316" s="359"/>
      <c r="E316" s="359"/>
      <c r="F316" s="359"/>
      <c r="H316" s="70"/>
      <c r="I316" s="70"/>
      <c r="J316" s="70"/>
    </row>
    <row r="317" spans="1:10" s="59" customFormat="1" x14ac:dyDescent="0.25">
      <c r="A317" s="359"/>
      <c r="B317" s="359"/>
      <c r="C317" s="360"/>
      <c r="D317" s="359"/>
      <c r="E317" s="359"/>
      <c r="F317" s="359"/>
      <c r="H317" s="70"/>
      <c r="I317" s="70"/>
      <c r="J317" s="70"/>
    </row>
    <row r="318" spans="1:10" s="59" customFormat="1" x14ac:dyDescent="0.25">
      <c r="A318" s="359"/>
      <c r="B318" s="359"/>
      <c r="C318" s="360"/>
      <c r="D318" s="359"/>
      <c r="E318" s="359"/>
      <c r="F318" s="359"/>
      <c r="H318" s="70"/>
      <c r="I318" s="70"/>
      <c r="J318" s="70"/>
    </row>
    <row r="319" spans="1:10" s="59" customFormat="1" x14ac:dyDescent="0.25">
      <c r="A319" s="359"/>
      <c r="B319" s="359"/>
      <c r="C319" s="360"/>
      <c r="D319" s="359"/>
      <c r="E319" s="359"/>
      <c r="F319" s="359"/>
      <c r="H319" s="70"/>
      <c r="I319" s="70"/>
      <c r="J319" s="70"/>
    </row>
    <row r="320" spans="1:10" s="59" customFormat="1" x14ac:dyDescent="0.25">
      <c r="A320" s="359"/>
      <c r="B320" s="359"/>
      <c r="C320" s="360"/>
      <c r="D320" s="359"/>
      <c r="E320" s="359"/>
      <c r="F320" s="359"/>
      <c r="H320" s="70"/>
      <c r="I320" s="70"/>
      <c r="J320" s="70"/>
    </row>
    <row r="321" spans="1:10" s="59" customFormat="1" x14ac:dyDescent="0.25">
      <c r="A321" s="359"/>
      <c r="B321" s="359"/>
      <c r="C321" s="360"/>
      <c r="D321" s="359"/>
      <c r="E321" s="359"/>
      <c r="F321" s="359"/>
      <c r="H321" s="70"/>
      <c r="I321" s="70"/>
      <c r="J321" s="70"/>
    </row>
    <row r="322" spans="1:10" s="59" customFormat="1" x14ac:dyDescent="0.25">
      <c r="A322" s="359"/>
      <c r="B322" s="359"/>
      <c r="C322" s="360"/>
      <c r="D322" s="359"/>
      <c r="E322" s="359"/>
      <c r="F322" s="359"/>
      <c r="H322" s="70"/>
      <c r="I322" s="70"/>
      <c r="J322" s="70"/>
    </row>
    <row r="323" spans="1:10" s="59" customFormat="1" x14ac:dyDescent="0.25">
      <c r="A323" s="359"/>
      <c r="B323" s="359"/>
      <c r="C323" s="360"/>
      <c r="D323" s="359"/>
      <c r="E323" s="359"/>
      <c r="F323" s="359"/>
      <c r="H323" s="70"/>
      <c r="I323" s="70"/>
      <c r="J323" s="70"/>
    </row>
    <row r="324" spans="1:10" s="59" customFormat="1" x14ac:dyDescent="0.25">
      <c r="A324" s="359"/>
      <c r="B324" s="359"/>
      <c r="C324" s="360"/>
      <c r="D324" s="359"/>
      <c r="E324" s="359"/>
      <c r="F324" s="359"/>
      <c r="H324" s="70"/>
      <c r="I324" s="70"/>
      <c r="J324" s="70"/>
    </row>
    <row r="325" spans="1:10" s="59" customFormat="1" x14ac:dyDescent="0.25">
      <c r="A325" s="359"/>
      <c r="B325" s="359"/>
      <c r="C325" s="360"/>
      <c r="D325" s="359"/>
      <c r="E325" s="359"/>
      <c r="F325" s="359"/>
      <c r="H325" s="70"/>
      <c r="I325" s="70"/>
      <c r="J325" s="70"/>
    </row>
    <row r="326" spans="1:10" s="59" customFormat="1" x14ac:dyDescent="0.25">
      <c r="A326" s="359"/>
      <c r="B326" s="359"/>
      <c r="C326" s="360"/>
      <c r="D326" s="359"/>
      <c r="E326" s="359"/>
      <c r="F326" s="359"/>
      <c r="H326" s="70"/>
      <c r="I326" s="70"/>
      <c r="J326" s="70"/>
    </row>
    <row r="327" spans="1:10" s="59" customFormat="1" x14ac:dyDescent="0.25">
      <c r="A327" s="359"/>
      <c r="B327" s="359"/>
      <c r="C327" s="360"/>
      <c r="D327" s="359"/>
      <c r="E327" s="359"/>
      <c r="F327" s="359"/>
      <c r="H327" s="70"/>
      <c r="I327" s="70"/>
      <c r="J327" s="70"/>
    </row>
    <row r="328" spans="1:10" s="59" customFormat="1" x14ac:dyDescent="0.25">
      <c r="A328" s="359"/>
      <c r="B328" s="359"/>
      <c r="C328" s="360"/>
      <c r="D328" s="359"/>
      <c r="E328" s="359"/>
      <c r="F328" s="359"/>
      <c r="H328" s="70"/>
      <c r="I328" s="70"/>
      <c r="J328" s="70"/>
    </row>
  </sheetData>
  <sheetProtection formatCells="0" formatColumns="0" formatRows="0" insertHyperlinks="0" autoFilter="0"/>
  <autoFilter ref="A5:F21" xr:uid="{00000000-0009-0000-0000-000005000000}"/>
  <mergeCells count="17">
    <mergeCell ref="K3:N3"/>
    <mergeCell ref="O3:R3"/>
    <mergeCell ref="K4:L4"/>
    <mergeCell ref="M4:N4"/>
    <mergeCell ref="O4:P4"/>
    <mergeCell ref="Q4:R4"/>
    <mergeCell ref="A12:A15"/>
    <mergeCell ref="A16:A18"/>
    <mergeCell ref="A19:A20"/>
    <mergeCell ref="A1:F1"/>
    <mergeCell ref="A2:F2"/>
    <mergeCell ref="A3:F3"/>
    <mergeCell ref="G3:J3"/>
    <mergeCell ref="A4:F4"/>
    <mergeCell ref="G4:H4"/>
    <mergeCell ref="I4:J4"/>
    <mergeCell ref="A6:A11"/>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7" max="1048575" man="1"/>
  </colBreaks>
  <ignoredErrors>
    <ignoredError sqref="G22:G24 I24" unlockedFormula="1"/>
  </ignoredError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2060"/>
    <pageSetUpPr fitToPage="1"/>
  </sheetPr>
  <dimension ref="A1:Y15"/>
  <sheetViews>
    <sheetView showGridLines="0" topLeftCell="K8" zoomScale="98" zoomScaleNormal="98" zoomScaleSheetLayoutView="70" workbookViewId="0">
      <selection activeCell="N8" sqref="N8"/>
    </sheetView>
  </sheetViews>
  <sheetFormatPr baseColWidth="10" defaultColWidth="11.42578125" defaultRowHeight="15" x14ac:dyDescent="0.25"/>
  <cols>
    <col min="1" max="1" width="25" style="70" customWidth="1"/>
    <col min="2" max="2" width="45.140625" style="61" customWidth="1"/>
    <col min="3" max="3" width="31.42578125" style="61" customWidth="1"/>
    <col min="4" max="4" width="31.42578125" style="70" customWidth="1"/>
    <col min="5" max="5" width="31.7109375" style="70" customWidth="1"/>
    <col min="6" max="6" width="15.42578125" style="61" customWidth="1"/>
    <col min="7" max="7" width="14.42578125" style="70" customWidth="1"/>
    <col min="8" max="8" width="36.42578125" style="61" customWidth="1"/>
    <col min="9" max="9" width="20.5703125" style="61" customWidth="1"/>
    <col min="10" max="10" width="23.140625" style="61" customWidth="1"/>
    <col min="11" max="11" width="18" style="61" customWidth="1"/>
    <col min="12" max="12" width="51.7109375" style="61" customWidth="1"/>
    <col min="13" max="13" width="20.5703125" style="61" customWidth="1"/>
    <col min="14" max="14" width="37.42578125" style="61" customWidth="1"/>
    <col min="15" max="15" width="20" style="61" customWidth="1"/>
    <col min="16" max="16" width="17.7109375" style="61" customWidth="1"/>
    <col min="17" max="17" width="41" style="61" customWidth="1"/>
    <col min="18" max="18" width="36" style="61" customWidth="1"/>
    <col min="19" max="19" width="4.85546875" style="70" hidden="1" customWidth="1"/>
    <col min="20" max="20" width="5.42578125" style="253" hidden="1" customWidth="1"/>
    <col min="21" max="21" width="5.140625" style="253" hidden="1" customWidth="1"/>
    <col min="22" max="22" width="4.140625" style="253" hidden="1" customWidth="1"/>
    <col min="23" max="23" width="4.7109375" style="253" hidden="1" customWidth="1"/>
    <col min="24" max="24" width="4.42578125" style="253" hidden="1" customWidth="1"/>
    <col min="25" max="25" width="2.28515625" style="253" hidden="1" customWidth="1"/>
    <col min="26" max="16384" width="11.42578125" style="61"/>
  </cols>
  <sheetData>
    <row r="1" spans="1:25" s="57" customFormat="1" ht="59.25" customHeight="1" x14ac:dyDescent="0.25">
      <c r="A1" s="814" t="s">
        <v>196</v>
      </c>
      <c r="B1" s="815"/>
      <c r="C1" s="815"/>
      <c r="D1" s="815"/>
      <c r="E1" s="815"/>
      <c r="F1" s="816"/>
      <c r="G1" s="683"/>
      <c r="H1" s="67"/>
      <c r="I1" s="67"/>
      <c r="J1" s="67"/>
      <c r="K1" s="67"/>
      <c r="L1" s="67"/>
      <c r="M1" s="67"/>
      <c r="N1" s="67"/>
      <c r="O1" s="67"/>
      <c r="P1" s="67"/>
      <c r="Q1" s="67"/>
      <c r="R1" s="67"/>
      <c r="S1" s="67"/>
      <c r="T1" s="174"/>
      <c r="U1" s="174"/>
      <c r="V1" s="174"/>
      <c r="W1" s="174"/>
      <c r="X1" s="174"/>
      <c r="Y1" s="174"/>
    </row>
    <row r="2" spans="1:25" ht="30" customHeight="1" thickBot="1" x14ac:dyDescent="0.3">
      <c r="A2" s="757"/>
      <c r="B2" s="758"/>
      <c r="C2" s="758"/>
      <c r="D2" s="758"/>
      <c r="E2" s="758"/>
      <c r="F2" s="759"/>
      <c r="G2" s="683"/>
      <c r="H2" s="68"/>
      <c r="I2" s="68"/>
      <c r="J2" s="68"/>
      <c r="K2" s="68"/>
      <c r="L2" s="68"/>
      <c r="M2" s="68"/>
      <c r="N2" s="68"/>
      <c r="O2" s="68"/>
      <c r="P2" s="68"/>
      <c r="Q2" s="68"/>
      <c r="R2" s="68"/>
      <c r="S2" s="68"/>
    </row>
    <row r="3" spans="1:25" customFormat="1" ht="18.75" customHeight="1" thickBot="1" x14ac:dyDescent="0.3">
      <c r="A3" s="817"/>
      <c r="B3" s="818"/>
      <c r="C3" s="818"/>
      <c r="D3" s="818"/>
      <c r="E3" s="818"/>
      <c r="F3" s="819"/>
      <c r="G3" s="824" t="s">
        <v>75</v>
      </c>
      <c r="H3" s="825"/>
      <c r="I3" s="825"/>
      <c r="J3" s="826"/>
      <c r="K3" s="804" t="s">
        <v>76</v>
      </c>
      <c r="L3" s="805"/>
      <c r="M3" s="805"/>
      <c r="N3" s="806"/>
      <c r="O3" s="804" t="s">
        <v>77</v>
      </c>
      <c r="P3" s="805"/>
      <c r="Q3" s="805"/>
      <c r="R3" s="806"/>
      <c r="S3" s="269"/>
      <c r="T3" s="254"/>
      <c r="U3" s="254"/>
      <c r="V3" s="254"/>
      <c r="W3" s="254"/>
      <c r="X3" s="254"/>
      <c r="Y3" s="254"/>
    </row>
    <row r="4" spans="1:25" ht="57" customHeight="1" thickBot="1" x14ac:dyDescent="0.3">
      <c r="A4" s="820" t="s">
        <v>197</v>
      </c>
      <c r="B4" s="821"/>
      <c r="C4" s="821"/>
      <c r="D4" s="821"/>
      <c r="E4" s="821"/>
      <c r="F4" s="822"/>
      <c r="G4" s="807" t="s">
        <v>78</v>
      </c>
      <c r="H4" s="823"/>
      <c r="I4" s="809" t="s">
        <v>79</v>
      </c>
      <c r="J4" s="810"/>
      <c r="K4" s="807" t="s">
        <v>80</v>
      </c>
      <c r="L4" s="808"/>
      <c r="M4" s="809" t="s">
        <v>81</v>
      </c>
      <c r="N4" s="810"/>
      <c r="O4" s="807" t="s">
        <v>82</v>
      </c>
      <c r="P4" s="808"/>
      <c r="Q4" s="809" t="s">
        <v>83</v>
      </c>
      <c r="R4" s="810"/>
      <c r="S4" s="271"/>
      <c r="T4" s="811" t="s">
        <v>198</v>
      </c>
      <c r="U4" s="812"/>
      <c r="V4" s="812"/>
      <c r="W4" s="812"/>
      <c r="X4" s="812"/>
      <c r="Y4" s="813"/>
    </row>
    <row r="5" spans="1:25" ht="48" customHeight="1" thickBot="1" x14ac:dyDescent="0.3">
      <c r="A5" s="90" t="s">
        <v>84</v>
      </c>
      <c r="B5" s="91" t="s">
        <v>199</v>
      </c>
      <c r="C5" s="91" t="s">
        <v>200</v>
      </c>
      <c r="D5" s="91" t="s">
        <v>87</v>
      </c>
      <c r="E5" s="91" t="s">
        <v>88</v>
      </c>
      <c r="F5" s="92" t="s">
        <v>201</v>
      </c>
      <c r="G5" s="93" t="s">
        <v>90</v>
      </c>
      <c r="H5" s="94" t="s">
        <v>91</v>
      </c>
      <c r="I5" s="94" t="s">
        <v>92</v>
      </c>
      <c r="J5" s="341" t="s">
        <v>63</v>
      </c>
      <c r="K5" s="339" t="s">
        <v>93</v>
      </c>
      <c r="L5" s="340" t="s">
        <v>91</v>
      </c>
      <c r="M5" s="340" t="s">
        <v>92</v>
      </c>
      <c r="N5" s="341" t="s">
        <v>63</v>
      </c>
      <c r="O5" s="114" t="s">
        <v>93</v>
      </c>
      <c r="P5" s="115" t="s">
        <v>91</v>
      </c>
      <c r="Q5" s="115" t="s">
        <v>92</v>
      </c>
      <c r="R5" s="113" t="s">
        <v>63</v>
      </c>
      <c r="S5" s="317" t="s">
        <v>202</v>
      </c>
      <c r="T5" s="251" t="s">
        <v>14</v>
      </c>
      <c r="U5" s="251" t="s">
        <v>15</v>
      </c>
      <c r="V5" s="251" t="s">
        <v>16</v>
      </c>
      <c r="W5" s="251" t="s">
        <v>17</v>
      </c>
      <c r="X5" s="251" t="s">
        <v>18</v>
      </c>
      <c r="Y5" s="251" t="s">
        <v>19</v>
      </c>
    </row>
    <row r="6" spans="1:25" ht="196.5" customHeight="1" thickBot="1" x14ac:dyDescent="0.3">
      <c r="A6" s="265" t="s">
        <v>203</v>
      </c>
      <c r="B6" s="266" t="s">
        <v>204</v>
      </c>
      <c r="C6" s="156" t="s">
        <v>205</v>
      </c>
      <c r="D6" s="156" t="s">
        <v>206</v>
      </c>
      <c r="E6" s="156" t="s">
        <v>207</v>
      </c>
      <c r="F6" s="202">
        <v>44286</v>
      </c>
      <c r="G6" s="321">
        <v>1</v>
      </c>
      <c r="H6" s="448" t="s">
        <v>208</v>
      </c>
      <c r="I6" s="363">
        <v>1</v>
      </c>
      <c r="J6" s="364" t="s">
        <v>209</v>
      </c>
      <c r="K6" s="135">
        <v>1</v>
      </c>
      <c r="L6" s="136" t="s">
        <v>210</v>
      </c>
      <c r="M6" s="131">
        <v>1</v>
      </c>
      <c r="N6" s="705" t="s">
        <v>657</v>
      </c>
      <c r="O6" s="96"/>
      <c r="P6" s="97"/>
      <c r="Q6" s="97"/>
      <c r="R6" s="95"/>
      <c r="S6" s="318" t="s">
        <v>211</v>
      </c>
      <c r="T6" s="273">
        <v>0</v>
      </c>
      <c r="U6" s="274">
        <v>1</v>
      </c>
      <c r="V6" s="274">
        <v>1</v>
      </c>
      <c r="W6" s="274">
        <v>1</v>
      </c>
      <c r="X6" s="274">
        <v>1</v>
      </c>
      <c r="Y6" s="274">
        <v>1</v>
      </c>
    </row>
    <row r="7" spans="1:25" ht="164.25" customHeight="1" thickBot="1" x14ac:dyDescent="0.3">
      <c r="A7" s="213" t="s">
        <v>212</v>
      </c>
      <c r="B7" s="267" t="s">
        <v>213</v>
      </c>
      <c r="C7" s="212" t="s">
        <v>214</v>
      </c>
      <c r="D7" s="212" t="s">
        <v>215</v>
      </c>
      <c r="E7" s="212" t="s">
        <v>207</v>
      </c>
      <c r="F7" s="194">
        <v>44316</v>
      </c>
      <c r="G7" s="137">
        <v>1</v>
      </c>
      <c r="H7" s="449" t="s">
        <v>216</v>
      </c>
      <c r="I7" s="363">
        <v>1</v>
      </c>
      <c r="J7" s="364" t="s">
        <v>217</v>
      </c>
      <c r="K7" s="135">
        <v>1</v>
      </c>
      <c r="L7" s="136" t="s">
        <v>210</v>
      </c>
      <c r="M7" s="131">
        <v>1</v>
      </c>
      <c r="N7" s="705" t="s">
        <v>657</v>
      </c>
      <c r="O7" s="96"/>
      <c r="P7" s="97"/>
      <c r="Q7" s="97"/>
      <c r="R7" s="95"/>
      <c r="S7" s="318" t="s">
        <v>211</v>
      </c>
      <c r="T7" s="273">
        <v>0</v>
      </c>
      <c r="U7" s="274">
        <v>1</v>
      </c>
      <c r="V7" s="274">
        <v>1</v>
      </c>
      <c r="W7" s="274">
        <v>1</v>
      </c>
      <c r="X7" s="274">
        <v>1</v>
      </c>
      <c r="Y7" s="274">
        <v>1</v>
      </c>
    </row>
    <row r="8" spans="1:25" ht="276" customHeight="1" thickBot="1" x14ac:dyDescent="0.3">
      <c r="A8" s="213" t="s">
        <v>218</v>
      </c>
      <c r="B8" s="267" t="s">
        <v>219</v>
      </c>
      <c r="C8" s="212" t="s">
        <v>220</v>
      </c>
      <c r="D8" s="212" t="s">
        <v>221</v>
      </c>
      <c r="E8" s="212" t="s">
        <v>207</v>
      </c>
      <c r="F8" s="194">
        <v>44530</v>
      </c>
      <c r="G8" s="137">
        <v>0</v>
      </c>
      <c r="H8" s="546" t="s">
        <v>222</v>
      </c>
      <c r="I8" s="363">
        <v>0</v>
      </c>
      <c r="J8" s="364" t="s">
        <v>223</v>
      </c>
      <c r="K8" s="135">
        <v>0.59</v>
      </c>
      <c r="L8" s="678" t="s">
        <v>224</v>
      </c>
      <c r="M8" s="135">
        <v>0.59440000000000004</v>
      </c>
      <c r="N8" s="705" t="s">
        <v>658</v>
      </c>
      <c r="O8" s="96"/>
      <c r="P8" s="97"/>
      <c r="Q8" s="97"/>
      <c r="R8" s="95"/>
      <c r="S8" s="319" t="s">
        <v>211</v>
      </c>
      <c r="T8" s="273">
        <v>0</v>
      </c>
      <c r="U8" s="274">
        <v>0</v>
      </c>
      <c r="V8" s="274">
        <v>0</v>
      </c>
      <c r="W8" s="274">
        <v>0</v>
      </c>
      <c r="X8" s="274">
        <v>0</v>
      </c>
      <c r="Y8" s="274">
        <v>2</v>
      </c>
    </row>
    <row r="9" spans="1:25" x14ac:dyDescent="0.25">
      <c r="A9" s="75"/>
      <c r="B9" s="72"/>
      <c r="C9" s="73"/>
      <c r="D9" s="73"/>
      <c r="E9" s="73"/>
      <c r="F9" s="78"/>
      <c r="G9" s="435">
        <f>SUM(G6:G8)</f>
        <v>2</v>
      </c>
      <c r="H9" s="432"/>
      <c r="I9" s="459"/>
      <c r="J9" s="70"/>
      <c r="K9" s="70"/>
      <c r="L9" s="70"/>
      <c r="M9" s="70"/>
      <c r="N9" s="70"/>
      <c r="O9" s="70"/>
      <c r="P9" s="70"/>
      <c r="Q9" s="70"/>
      <c r="R9" s="70"/>
      <c r="S9" s="66" t="s">
        <v>225</v>
      </c>
      <c r="T9" s="275">
        <f>SUM(T6:T8)</f>
        <v>0</v>
      </c>
      <c r="U9" s="275">
        <f t="shared" ref="U9:Y9" si="0">SUM(U6:U8)</f>
        <v>2</v>
      </c>
      <c r="V9" s="275">
        <f t="shared" si="0"/>
        <v>2</v>
      </c>
      <c r="W9" s="275">
        <f t="shared" si="0"/>
        <v>2</v>
      </c>
      <c r="X9" s="275">
        <f t="shared" si="0"/>
        <v>2</v>
      </c>
      <c r="Y9" s="275">
        <f t="shared" si="0"/>
        <v>4</v>
      </c>
    </row>
    <row r="10" spans="1:25" x14ac:dyDescent="0.25">
      <c r="A10" s="75"/>
      <c r="B10" s="74"/>
      <c r="C10" s="73"/>
      <c r="D10" s="73"/>
      <c r="E10" s="73"/>
      <c r="F10" s="78"/>
      <c r="G10" s="436">
        <v>3</v>
      </c>
      <c r="H10" s="437"/>
      <c r="I10" s="460"/>
      <c r="J10" s="70"/>
      <c r="K10" s="70"/>
      <c r="L10" s="70"/>
      <c r="M10" s="70"/>
      <c r="N10" s="70"/>
      <c r="O10" s="70"/>
      <c r="P10" s="70"/>
      <c r="Q10" s="70"/>
      <c r="R10" s="70"/>
      <c r="S10" s="66" t="s">
        <v>226</v>
      </c>
      <c r="T10" s="276">
        <f>+T9/$Y$9</f>
        <v>0</v>
      </c>
      <c r="U10" s="276">
        <f t="shared" ref="U10:Y10" si="1">+U9/$Y$9</f>
        <v>0.5</v>
      </c>
      <c r="V10" s="276">
        <f t="shared" si="1"/>
        <v>0.5</v>
      </c>
      <c r="W10" s="276">
        <f t="shared" si="1"/>
        <v>0.5</v>
      </c>
      <c r="X10" s="276">
        <f t="shared" si="1"/>
        <v>0.5</v>
      </c>
      <c r="Y10" s="276">
        <f t="shared" si="1"/>
        <v>1</v>
      </c>
    </row>
    <row r="11" spans="1:25" x14ac:dyDescent="0.25">
      <c r="A11" s="75"/>
      <c r="B11" s="75"/>
      <c r="C11" s="76"/>
      <c r="D11" s="76"/>
      <c r="E11" s="76"/>
      <c r="F11" s="79"/>
      <c r="G11" s="438">
        <f>+G9/G10</f>
        <v>0.66666666666666663</v>
      </c>
      <c r="H11" s="439"/>
      <c r="I11" s="438" t="e">
        <f>+I9/I10</f>
        <v>#DIV/0!</v>
      </c>
      <c r="J11" s="70"/>
      <c r="K11" s="70"/>
      <c r="L11" s="70"/>
      <c r="M11" s="70"/>
      <c r="N11" s="70"/>
      <c r="O11" s="70"/>
      <c r="P11" s="70"/>
      <c r="Q11" s="70"/>
      <c r="R11" s="70"/>
      <c r="S11" s="66"/>
    </row>
    <row r="12" spans="1:25" x14ac:dyDescent="0.25">
      <c r="A12" s="75"/>
      <c r="B12" s="75"/>
      <c r="C12" s="76"/>
      <c r="D12" s="76"/>
      <c r="E12" s="76"/>
      <c r="F12" s="79"/>
      <c r="G12" s="440"/>
      <c r="H12" s="439"/>
      <c r="I12" s="432"/>
      <c r="J12" s="70"/>
      <c r="K12" s="70"/>
      <c r="L12" s="70"/>
      <c r="M12" s="70"/>
      <c r="N12" s="70"/>
      <c r="O12" s="70"/>
      <c r="P12" s="70"/>
      <c r="Q12" s="70"/>
      <c r="R12" s="70"/>
    </row>
    <row r="13" spans="1:25" x14ac:dyDescent="0.25">
      <c r="A13" s="75"/>
      <c r="B13" s="75"/>
      <c r="C13" s="77"/>
      <c r="D13" s="77"/>
      <c r="E13" s="77"/>
      <c r="F13" s="79"/>
      <c r="G13" s="79"/>
      <c r="H13" s="65"/>
      <c r="I13" s="70"/>
      <c r="J13" s="70"/>
      <c r="K13" s="70"/>
      <c r="L13" s="70"/>
      <c r="M13" s="70"/>
      <c r="N13" s="70"/>
      <c r="O13" s="70"/>
      <c r="P13" s="70"/>
      <c r="Q13" s="70"/>
      <c r="R13" s="70"/>
    </row>
    <row r="14" spans="1:25" x14ac:dyDescent="0.25">
      <c r="A14" s="75"/>
      <c r="B14" s="75"/>
      <c r="C14" s="76"/>
      <c r="D14" s="76"/>
      <c r="E14" s="76"/>
      <c r="F14" s="79"/>
      <c r="G14" s="79"/>
      <c r="H14" s="65"/>
      <c r="I14" s="70"/>
      <c r="J14" s="70"/>
      <c r="K14" s="70"/>
      <c r="L14" s="70"/>
      <c r="M14" s="70"/>
      <c r="N14" s="70"/>
      <c r="O14" s="70"/>
      <c r="P14" s="70"/>
      <c r="Q14" s="70"/>
      <c r="R14" s="70"/>
    </row>
    <row r="15" spans="1:25" x14ac:dyDescent="0.25">
      <c r="A15" s="75"/>
      <c r="B15" s="75"/>
      <c r="C15" s="80"/>
      <c r="D15" s="80"/>
      <c r="E15" s="80"/>
      <c r="F15" s="75"/>
      <c r="G15" s="75"/>
      <c r="H15" s="70"/>
      <c r="I15" s="70"/>
      <c r="J15" s="70"/>
      <c r="K15" s="70"/>
      <c r="L15" s="70"/>
      <c r="M15" s="70"/>
      <c r="N15" s="70"/>
      <c r="O15" s="70"/>
      <c r="P15" s="70"/>
      <c r="Q15" s="70"/>
      <c r="R15" s="70"/>
    </row>
  </sheetData>
  <sheetProtection formatColumns="0"/>
  <autoFilter ref="B5:N8" xr:uid="{00000000-0009-0000-0000-000006000000}"/>
  <mergeCells count="12">
    <mergeCell ref="T4:Y4"/>
    <mergeCell ref="A1:F3"/>
    <mergeCell ref="O3:R3"/>
    <mergeCell ref="O4:P4"/>
    <mergeCell ref="Q4:R4"/>
    <mergeCell ref="K4:L4"/>
    <mergeCell ref="M4:N4"/>
    <mergeCell ref="K3:N3"/>
    <mergeCell ref="I4:J4"/>
    <mergeCell ref="A4:F4"/>
    <mergeCell ref="G4:H4"/>
    <mergeCell ref="G3:J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9" max="16383" man="1"/>
  </rowBreaks>
  <colBreaks count="1" manualBreakCount="1">
    <brk id="1" max="1048575" man="1"/>
  </colBreaks>
  <ignoredErrors>
    <ignoredError sqref="G9 G11 I11" unlocked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7" tint="-0.499984740745262"/>
  </sheetPr>
  <dimension ref="A1:Y26"/>
  <sheetViews>
    <sheetView showGridLines="0" topLeftCell="J4" zoomScale="80" zoomScaleNormal="80" workbookViewId="0">
      <selection activeCell="M4" sqref="M4:N4"/>
    </sheetView>
  </sheetViews>
  <sheetFormatPr baseColWidth="10" defaultColWidth="11.42578125" defaultRowHeight="12" x14ac:dyDescent="0.2"/>
  <cols>
    <col min="1" max="1" width="25" style="57" customWidth="1"/>
    <col min="2" max="2" width="58" style="57" customWidth="1"/>
    <col min="3" max="3" width="43.28515625" style="62" customWidth="1"/>
    <col min="4" max="4" width="43.28515625" style="193" customWidth="1"/>
    <col min="5" max="5" width="25.5703125" style="60" customWidth="1"/>
    <col min="6" max="7" width="32.140625" style="71" customWidth="1"/>
    <col min="8" max="8" width="84" style="57" customWidth="1"/>
    <col min="9" max="9" width="15.85546875" style="57" customWidth="1"/>
    <col min="10" max="10" width="36.7109375" style="57" customWidth="1"/>
    <col min="11" max="11" width="21" style="57" customWidth="1"/>
    <col min="12" max="12" width="69.5703125" style="57" customWidth="1"/>
    <col min="13" max="13" width="21" style="57" customWidth="1"/>
    <col min="14" max="14" width="50" style="57" customWidth="1"/>
    <col min="15" max="15" width="24.42578125" style="57" customWidth="1"/>
    <col min="16" max="16" width="36.42578125" style="57" customWidth="1"/>
    <col min="17" max="17" width="38.5703125" style="57" customWidth="1"/>
    <col min="18" max="18" width="32.28515625" style="57" customWidth="1"/>
    <col min="19" max="19" width="11.42578125" style="57" hidden="1" customWidth="1"/>
    <col min="20" max="25" width="12.7109375" style="174" hidden="1" customWidth="1"/>
    <col min="26" max="26" width="0" style="57" hidden="1" customWidth="1"/>
    <col min="27" max="16384" width="11.42578125" style="57"/>
  </cols>
  <sheetData>
    <row r="1" spans="1:25" ht="59.25" customHeight="1" x14ac:dyDescent="0.2">
      <c r="A1" s="827"/>
      <c r="B1" s="828"/>
      <c r="C1" s="828"/>
      <c r="D1" s="828"/>
      <c r="E1" s="828"/>
      <c r="F1" s="829"/>
      <c r="G1" s="86"/>
      <c r="H1" s="69"/>
      <c r="I1" s="69"/>
      <c r="J1" s="69"/>
      <c r="K1" s="69"/>
      <c r="L1" s="69"/>
      <c r="M1" s="69"/>
      <c r="N1" s="69"/>
      <c r="O1" s="69"/>
      <c r="P1" s="69"/>
      <c r="Q1" s="69"/>
      <c r="R1" s="69"/>
      <c r="S1" s="69"/>
    </row>
    <row r="2" spans="1:25" ht="22.5" customHeight="1" thickBot="1" x14ac:dyDescent="0.25">
      <c r="A2" s="757" t="s">
        <v>9</v>
      </c>
      <c r="B2" s="758"/>
      <c r="C2" s="758"/>
      <c r="D2" s="758"/>
      <c r="E2" s="758"/>
      <c r="F2" s="759"/>
      <c r="G2" s="193"/>
      <c r="H2" s="69"/>
      <c r="I2" s="69"/>
      <c r="J2" s="69"/>
      <c r="K2" s="69"/>
      <c r="L2" s="69"/>
      <c r="M2" s="69"/>
      <c r="N2" s="69"/>
      <c r="O2" s="69"/>
      <c r="P2" s="69"/>
      <c r="Q2" s="69"/>
      <c r="R2" s="69"/>
      <c r="S2" s="69"/>
    </row>
    <row r="3" spans="1:25" customFormat="1" ht="30" customHeight="1" thickBot="1" x14ac:dyDescent="0.3">
      <c r="A3" s="801"/>
      <c r="B3" s="802"/>
      <c r="C3" s="802"/>
      <c r="D3" s="802"/>
      <c r="E3" s="802"/>
      <c r="F3" s="803"/>
      <c r="G3" s="842" t="s">
        <v>75</v>
      </c>
      <c r="H3" s="825"/>
      <c r="I3" s="825"/>
      <c r="J3" s="826"/>
      <c r="K3" s="804" t="s">
        <v>76</v>
      </c>
      <c r="L3" s="805"/>
      <c r="M3" s="805"/>
      <c r="N3" s="806"/>
      <c r="O3" s="834" t="s">
        <v>77</v>
      </c>
      <c r="P3" s="835"/>
      <c r="Q3" s="835"/>
      <c r="R3" s="836"/>
      <c r="T3" s="254"/>
      <c r="U3" s="254"/>
      <c r="V3" s="254"/>
      <c r="W3" s="254"/>
      <c r="X3" s="254"/>
      <c r="Y3" s="254"/>
    </row>
    <row r="4" spans="1:25" s="58" customFormat="1" ht="30.75" customHeight="1" thickBot="1" x14ac:dyDescent="0.3">
      <c r="A4" s="820" t="s">
        <v>227</v>
      </c>
      <c r="B4" s="821"/>
      <c r="C4" s="821"/>
      <c r="D4" s="821"/>
      <c r="E4" s="821"/>
      <c r="F4" s="821"/>
      <c r="G4" s="845" t="s">
        <v>78</v>
      </c>
      <c r="H4" s="846"/>
      <c r="I4" s="843" t="s">
        <v>79</v>
      </c>
      <c r="J4" s="844"/>
      <c r="K4" s="845" t="s">
        <v>80</v>
      </c>
      <c r="L4" s="846"/>
      <c r="M4" s="843" t="s">
        <v>81</v>
      </c>
      <c r="N4" s="844"/>
      <c r="O4" s="847" t="s">
        <v>82</v>
      </c>
      <c r="P4" s="848"/>
      <c r="Q4" s="832" t="s">
        <v>83</v>
      </c>
      <c r="R4" s="833"/>
      <c r="S4" s="272"/>
      <c r="T4" s="811" t="s">
        <v>198</v>
      </c>
      <c r="U4" s="812"/>
      <c r="V4" s="812"/>
      <c r="W4" s="812"/>
      <c r="X4" s="812"/>
      <c r="Y4" s="813"/>
    </row>
    <row r="5" spans="1:25" ht="45" customHeight="1" x14ac:dyDescent="0.2">
      <c r="A5" s="146" t="s">
        <v>84</v>
      </c>
      <c r="B5" s="147" t="s">
        <v>85</v>
      </c>
      <c r="C5" s="148" t="s">
        <v>200</v>
      </c>
      <c r="D5" s="160" t="s">
        <v>87</v>
      </c>
      <c r="E5" s="149" t="s">
        <v>88</v>
      </c>
      <c r="F5" s="150" t="s">
        <v>89</v>
      </c>
      <c r="G5" s="107" t="s">
        <v>90</v>
      </c>
      <c r="H5" s="94" t="s">
        <v>91</v>
      </c>
      <c r="I5" s="94" t="s">
        <v>92</v>
      </c>
      <c r="J5" s="341" t="s">
        <v>63</v>
      </c>
      <c r="K5" s="114" t="s">
        <v>93</v>
      </c>
      <c r="L5" s="115" t="s">
        <v>91</v>
      </c>
      <c r="M5" s="115" t="s">
        <v>92</v>
      </c>
      <c r="N5" s="113" t="s">
        <v>63</v>
      </c>
      <c r="O5" s="132" t="s">
        <v>93</v>
      </c>
      <c r="P5" s="133" t="s">
        <v>91</v>
      </c>
      <c r="Q5" s="133" t="s">
        <v>92</v>
      </c>
      <c r="R5" s="134" t="s">
        <v>63</v>
      </c>
      <c r="S5" s="270"/>
      <c r="T5" s="251" t="s">
        <v>14</v>
      </c>
      <c r="U5" s="251" t="s">
        <v>15</v>
      </c>
      <c r="V5" s="251" t="s">
        <v>16</v>
      </c>
      <c r="W5" s="251" t="s">
        <v>17</v>
      </c>
      <c r="X5" s="251" t="s">
        <v>18</v>
      </c>
      <c r="Y5" s="251" t="s">
        <v>19</v>
      </c>
    </row>
    <row r="6" spans="1:25" ht="358.5" customHeight="1" x14ac:dyDescent="0.2">
      <c r="A6" s="830" t="s">
        <v>228</v>
      </c>
      <c r="B6" s="189" t="s">
        <v>229</v>
      </c>
      <c r="C6" s="182" t="s">
        <v>230</v>
      </c>
      <c r="D6" s="182" t="s">
        <v>231</v>
      </c>
      <c r="E6" s="182" t="s">
        <v>232</v>
      </c>
      <c r="F6" s="206">
        <v>44438</v>
      </c>
      <c r="G6" s="547">
        <v>0</v>
      </c>
      <c r="H6" s="548" t="s">
        <v>233</v>
      </c>
      <c r="I6" s="128">
        <v>0</v>
      </c>
      <c r="J6" s="127" t="s">
        <v>234</v>
      </c>
      <c r="K6" s="580">
        <v>1</v>
      </c>
      <c r="L6" s="588" t="s">
        <v>235</v>
      </c>
      <c r="M6" s="139">
        <v>1</v>
      </c>
      <c r="N6" s="140" t="s">
        <v>631</v>
      </c>
      <c r="O6" s="109"/>
      <c r="P6" s="101"/>
      <c r="Q6" s="101"/>
      <c r="R6" s="102"/>
      <c r="S6" s="138"/>
      <c r="T6" s="277">
        <v>0</v>
      </c>
      <c r="U6" s="277">
        <v>0</v>
      </c>
      <c r="V6" s="277">
        <v>0</v>
      </c>
      <c r="W6" s="277">
        <v>1</v>
      </c>
      <c r="X6" s="277">
        <v>1</v>
      </c>
      <c r="Y6" s="277">
        <v>1</v>
      </c>
    </row>
    <row r="7" spans="1:25" ht="67.5" customHeight="1" x14ac:dyDescent="0.2">
      <c r="A7" s="831"/>
      <c r="B7" s="158" t="s">
        <v>236</v>
      </c>
      <c r="C7" s="152" t="s">
        <v>237</v>
      </c>
      <c r="D7" s="153" t="s">
        <v>238</v>
      </c>
      <c r="E7" s="152" t="s">
        <v>239</v>
      </c>
      <c r="F7" s="159">
        <v>44499</v>
      </c>
      <c r="G7" s="330">
        <v>0</v>
      </c>
      <c r="H7" s="452" t="s">
        <v>240</v>
      </c>
      <c r="I7" s="123">
        <v>0</v>
      </c>
      <c r="J7" s="127" t="s">
        <v>241</v>
      </c>
      <c r="K7" s="581">
        <v>0</v>
      </c>
      <c r="L7" s="589" t="s">
        <v>240</v>
      </c>
      <c r="M7" s="123">
        <v>0</v>
      </c>
      <c r="N7" s="120" t="s">
        <v>632</v>
      </c>
      <c r="O7" s="110"/>
      <c r="P7" s="64"/>
      <c r="Q7" s="64"/>
      <c r="R7" s="98"/>
      <c r="S7" s="138"/>
      <c r="T7" s="277">
        <v>0</v>
      </c>
      <c r="U7" s="277">
        <v>0</v>
      </c>
      <c r="V7" s="277">
        <v>0</v>
      </c>
      <c r="W7" s="277">
        <v>0</v>
      </c>
      <c r="X7" s="277">
        <v>1</v>
      </c>
      <c r="Y7" s="277">
        <v>1</v>
      </c>
    </row>
    <row r="8" spans="1:25" ht="164.25" customHeight="1" x14ac:dyDescent="0.2">
      <c r="A8" s="831"/>
      <c r="B8" s="687" t="s">
        <v>242</v>
      </c>
      <c r="C8" s="175" t="s">
        <v>243</v>
      </c>
      <c r="D8" s="176" t="s">
        <v>244</v>
      </c>
      <c r="E8" s="175" t="s">
        <v>245</v>
      </c>
      <c r="F8" s="177">
        <v>44530</v>
      </c>
      <c r="G8" s="549">
        <v>1</v>
      </c>
      <c r="H8" s="450" t="s">
        <v>246</v>
      </c>
      <c r="I8" s="123">
        <v>1</v>
      </c>
      <c r="J8" s="127" t="s">
        <v>247</v>
      </c>
      <c r="K8" s="665">
        <v>1</v>
      </c>
      <c r="L8" s="590" t="s">
        <v>248</v>
      </c>
      <c r="M8" s="123">
        <v>1</v>
      </c>
      <c r="N8" s="120" t="s">
        <v>633</v>
      </c>
      <c r="O8" s="111"/>
      <c r="P8" s="103"/>
      <c r="Q8" s="103"/>
      <c r="R8" s="104"/>
      <c r="S8" s="138"/>
      <c r="T8" s="277">
        <v>0</v>
      </c>
      <c r="U8" s="277">
        <v>0</v>
      </c>
      <c r="V8" s="277">
        <v>0</v>
      </c>
      <c r="W8" s="277">
        <v>0</v>
      </c>
      <c r="X8" s="277">
        <v>0</v>
      </c>
      <c r="Y8" s="277">
        <v>1</v>
      </c>
    </row>
    <row r="9" spans="1:25" ht="130.5" customHeight="1" x14ac:dyDescent="0.2">
      <c r="A9" s="849" t="s">
        <v>249</v>
      </c>
      <c r="B9" s="168" t="s">
        <v>250</v>
      </c>
      <c r="C9" s="156" t="s">
        <v>251</v>
      </c>
      <c r="D9" s="178" t="s">
        <v>252</v>
      </c>
      <c r="E9" s="178" t="s">
        <v>253</v>
      </c>
      <c r="F9" s="170">
        <v>44316</v>
      </c>
      <c r="G9" s="331">
        <v>1</v>
      </c>
      <c r="H9" s="451" t="s">
        <v>254</v>
      </c>
      <c r="I9" s="128">
        <v>1</v>
      </c>
      <c r="J9" s="127" t="s">
        <v>255</v>
      </c>
      <c r="K9" s="547">
        <v>1</v>
      </c>
      <c r="L9" s="595" t="s">
        <v>210</v>
      </c>
      <c r="M9" s="128">
        <v>1</v>
      </c>
      <c r="N9" s="127" t="s">
        <v>623</v>
      </c>
      <c r="O9" s="109"/>
      <c r="P9" s="101"/>
      <c r="Q9" s="101"/>
      <c r="R9" s="102"/>
      <c r="S9" s="138"/>
      <c r="T9" s="277">
        <v>0</v>
      </c>
      <c r="U9" s="277">
        <v>1</v>
      </c>
      <c r="V9" s="277">
        <v>1</v>
      </c>
      <c r="W9" s="277">
        <v>1</v>
      </c>
      <c r="X9" s="277">
        <v>1</v>
      </c>
      <c r="Y9" s="277">
        <v>1</v>
      </c>
    </row>
    <row r="10" spans="1:25" ht="170.25" customHeight="1" x14ac:dyDescent="0.2">
      <c r="A10" s="850"/>
      <c r="B10" s="151" t="s">
        <v>256</v>
      </c>
      <c r="C10" s="152" t="s">
        <v>257</v>
      </c>
      <c r="D10" s="152" t="s">
        <v>258</v>
      </c>
      <c r="E10" s="152" t="s">
        <v>259</v>
      </c>
      <c r="F10" s="179">
        <v>44438</v>
      </c>
      <c r="G10" s="330">
        <v>0</v>
      </c>
      <c r="H10" s="452" t="s">
        <v>240</v>
      </c>
      <c r="I10" s="123">
        <v>0</v>
      </c>
      <c r="J10" s="127" t="s">
        <v>260</v>
      </c>
      <c r="K10" s="581">
        <v>1</v>
      </c>
      <c r="L10" s="591" t="s">
        <v>261</v>
      </c>
      <c r="M10" s="123">
        <v>1</v>
      </c>
      <c r="N10" s="120" t="s">
        <v>634</v>
      </c>
      <c r="O10" s="110"/>
      <c r="P10" s="64"/>
      <c r="Q10" s="64"/>
      <c r="R10" s="98"/>
      <c r="S10" s="138"/>
      <c r="T10" s="277">
        <v>0</v>
      </c>
      <c r="U10" s="277">
        <v>0</v>
      </c>
      <c r="V10" s="277">
        <v>0</v>
      </c>
      <c r="W10" s="277">
        <v>1</v>
      </c>
      <c r="X10" s="277">
        <v>1</v>
      </c>
      <c r="Y10" s="277">
        <v>1</v>
      </c>
    </row>
    <row r="11" spans="1:25" ht="114.75" customHeight="1" x14ac:dyDescent="0.2">
      <c r="A11" s="850"/>
      <c r="B11" s="151" t="s">
        <v>262</v>
      </c>
      <c r="C11" s="154" t="s">
        <v>263</v>
      </c>
      <c r="D11" s="152" t="s">
        <v>264</v>
      </c>
      <c r="E11" s="152" t="s">
        <v>265</v>
      </c>
      <c r="F11" s="159">
        <v>44545</v>
      </c>
      <c r="G11" s="338">
        <v>0.4</v>
      </c>
      <c r="H11" s="452" t="s">
        <v>266</v>
      </c>
      <c r="I11" s="365">
        <v>0.4</v>
      </c>
      <c r="J11" s="366" t="s">
        <v>267</v>
      </c>
      <c r="K11" s="581">
        <v>0.7</v>
      </c>
      <c r="L11" s="590" t="s">
        <v>268</v>
      </c>
      <c r="M11" s="123">
        <v>0.7</v>
      </c>
      <c r="N11" s="120" t="s">
        <v>635</v>
      </c>
      <c r="O11" s="110"/>
      <c r="P11" s="64"/>
      <c r="Q11" s="64"/>
      <c r="R11" s="98"/>
      <c r="S11" s="138"/>
      <c r="T11" s="277">
        <v>0</v>
      </c>
      <c r="U11" s="277">
        <v>0</v>
      </c>
      <c r="V11" s="277">
        <v>1</v>
      </c>
      <c r="W11" s="277">
        <v>1</v>
      </c>
      <c r="X11" s="277">
        <v>1</v>
      </c>
      <c r="Y11" s="277">
        <v>1</v>
      </c>
    </row>
    <row r="12" spans="1:25" ht="88.5" customHeight="1" x14ac:dyDescent="0.2">
      <c r="A12" s="850"/>
      <c r="B12" s="851" t="s">
        <v>269</v>
      </c>
      <c r="C12" s="154" t="s">
        <v>270</v>
      </c>
      <c r="D12" s="152" t="s">
        <v>271</v>
      </c>
      <c r="E12" s="152" t="s">
        <v>272</v>
      </c>
      <c r="F12" s="179">
        <v>44530</v>
      </c>
      <c r="G12" s="550">
        <v>0</v>
      </c>
      <c r="H12" s="551" t="s">
        <v>273</v>
      </c>
      <c r="I12" s="123">
        <v>0</v>
      </c>
      <c r="J12" s="127" t="s">
        <v>274</v>
      </c>
      <c r="K12" s="665">
        <v>0.3</v>
      </c>
      <c r="L12" s="589" t="s">
        <v>275</v>
      </c>
      <c r="M12" s="123">
        <v>0.3</v>
      </c>
      <c r="N12" s="120" t="s">
        <v>639</v>
      </c>
      <c r="O12" s="110"/>
      <c r="P12" s="64"/>
      <c r="Q12" s="64"/>
      <c r="R12" s="98"/>
      <c r="S12" s="138"/>
      <c r="T12" s="277">
        <v>0</v>
      </c>
      <c r="U12" s="277">
        <v>0</v>
      </c>
      <c r="V12" s="277">
        <v>0</v>
      </c>
      <c r="W12" s="277">
        <v>0</v>
      </c>
      <c r="X12" s="277">
        <v>0</v>
      </c>
      <c r="Y12" s="277">
        <v>1</v>
      </c>
    </row>
    <row r="13" spans="1:25" ht="104.25" customHeight="1" x14ac:dyDescent="0.2">
      <c r="A13" s="850"/>
      <c r="B13" s="852"/>
      <c r="C13" s="154" t="s">
        <v>276</v>
      </c>
      <c r="D13" s="152" t="s">
        <v>277</v>
      </c>
      <c r="E13" s="152" t="s">
        <v>272</v>
      </c>
      <c r="F13" s="179">
        <v>44530</v>
      </c>
      <c r="G13" s="552">
        <v>0</v>
      </c>
      <c r="H13" s="553" t="s">
        <v>273</v>
      </c>
      <c r="I13" s="123">
        <v>0</v>
      </c>
      <c r="J13" s="127" t="s">
        <v>274</v>
      </c>
      <c r="K13" s="693">
        <v>0.3</v>
      </c>
      <c r="L13" s="694" t="s">
        <v>278</v>
      </c>
      <c r="M13" s="123">
        <v>0.3</v>
      </c>
      <c r="N13" s="120" t="s">
        <v>640</v>
      </c>
      <c r="O13" s="110"/>
      <c r="P13" s="64"/>
      <c r="Q13" s="64"/>
      <c r="R13" s="98"/>
      <c r="S13" s="138"/>
      <c r="T13" s="277">
        <v>0</v>
      </c>
      <c r="U13" s="277">
        <v>0</v>
      </c>
      <c r="V13" s="277">
        <v>0</v>
      </c>
      <c r="W13" s="277">
        <v>0</v>
      </c>
      <c r="X13" s="277">
        <v>0</v>
      </c>
      <c r="Y13" s="277">
        <v>1</v>
      </c>
    </row>
    <row r="14" spans="1:25" ht="201" customHeight="1" x14ac:dyDescent="0.2">
      <c r="A14" s="850"/>
      <c r="B14" s="852"/>
      <c r="C14" s="157" t="s">
        <v>279</v>
      </c>
      <c r="D14" s="175" t="s">
        <v>280</v>
      </c>
      <c r="E14" s="175" t="s">
        <v>281</v>
      </c>
      <c r="F14" s="197">
        <v>44530</v>
      </c>
      <c r="G14" s="549">
        <v>1</v>
      </c>
      <c r="H14" s="554" t="s">
        <v>282</v>
      </c>
      <c r="I14" s="367">
        <v>1</v>
      </c>
      <c r="J14" s="456" t="s">
        <v>283</v>
      </c>
      <c r="K14" s="582">
        <v>1</v>
      </c>
      <c r="L14" s="592" t="s">
        <v>284</v>
      </c>
      <c r="M14" s="124">
        <v>0.3</v>
      </c>
      <c r="N14" s="456" t="s">
        <v>692</v>
      </c>
      <c r="O14" s="111"/>
      <c r="P14" s="103"/>
      <c r="Q14" s="103"/>
      <c r="R14" s="104"/>
      <c r="S14" s="138"/>
      <c r="T14" s="277">
        <v>0</v>
      </c>
      <c r="U14" s="277">
        <v>0</v>
      </c>
      <c r="V14" s="277">
        <v>0</v>
      </c>
      <c r="W14" s="277">
        <v>0</v>
      </c>
      <c r="X14" s="277">
        <v>0</v>
      </c>
      <c r="Y14" s="277">
        <v>1</v>
      </c>
    </row>
    <row r="15" spans="1:25" ht="94.5" customHeight="1" x14ac:dyDescent="0.2">
      <c r="A15" s="196" t="s">
        <v>285</v>
      </c>
      <c r="B15" s="199" t="s">
        <v>286</v>
      </c>
      <c r="C15" s="200" t="s">
        <v>287</v>
      </c>
      <c r="D15" s="201" t="s">
        <v>288</v>
      </c>
      <c r="E15" s="201" t="s">
        <v>289</v>
      </c>
      <c r="F15" s="180">
        <v>44530</v>
      </c>
      <c r="G15" s="555">
        <v>0.5</v>
      </c>
      <c r="H15" s="556" t="s">
        <v>290</v>
      </c>
      <c r="I15" s="368">
        <v>0.5</v>
      </c>
      <c r="J15" s="456" t="s">
        <v>291</v>
      </c>
      <c r="K15" s="583">
        <v>1</v>
      </c>
      <c r="L15" s="593" t="s">
        <v>292</v>
      </c>
      <c r="M15" s="142">
        <v>1</v>
      </c>
      <c r="N15" s="118" t="s">
        <v>641</v>
      </c>
      <c r="O15" s="112"/>
      <c r="P15" s="105"/>
      <c r="Q15" s="105"/>
      <c r="R15" s="106"/>
      <c r="S15" s="138"/>
      <c r="T15" s="277">
        <v>0</v>
      </c>
      <c r="U15" s="277">
        <v>0</v>
      </c>
      <c r="V15" s="277">
        <v>0</v>
      </c>
      <c r="W15" s="277">
        <v>0</v>
      </c>
      <c r="X15" s="277">
        <v>0</v>
      </c>
      <c r="Y15" s="277">
        <v>1</v>
      </c>
    </row>
    <row r="16" spans="1:25" ht="209.25" customHeight="1" x14ac:dyDescent="0.2">
      <c r="A16" s="837" t="s">
        <v>293</v>
      </c>
      <c r="B16" s="181" t="s">
        <v>294</v>
      </c>
      <c r="C16" s="195" t="s">
        <v>295</v>
      </c>
      <c r="D16" s="182" t="s">
        <v>296</v>
      </c>
      <c r="E16" s="182" t="s">
        <v>289</v>
      </c>
      <c r="F16" s="198">
        <v>44530</v>
      </c>
      <c r="G16" s="332">
        <v>0</v>
      </c>
      <c r="H16" s="557" t="s">
        <v>240</v>
      </c>
      <c r="I16" s="128">
        <v>0</v>
      </c>
      <c r="J16" s="127" t="s">
        <v>274</v>
      </c>
      <c r="K16" s="584">
        <v>1</v>
      </c>
      <c r="L16" s="594" t="s">
        <v>297</v>
      </c>
      <c r="M16" s="128">
        <v>1</v>
      </c>
      <c r="N16" s="127" t="s">
        <v>642</v>
      </c>
      <c r="O16" s="109"/>
      <c r="P16" s="101"/>
      <c r="Q16" s="101"/>
      <c r="R16" s="102"/>
      <c r="S16" s="288"/>
      <c r="T16" s="277">
        <v>0</v>
      </c>
      <c r="U16" s="277">
        <v>0</v>
      </c>
      <c r="V16" s="277">
        <v>0</v>
      </c>
      <c r="W16" s="277">
        <v>0</v>
      </c>
      <c r="X16" s="277">
        <v>0</v>
      </c>
      <c r="Y16" s="277">
        <v>1</v>
      </c>
    </row>
    <row r="17" spans="1:25" s="69" customFormat="1" ht="76.5" customHeight="1" x14ac:dyDescent="0.2">
      <c r="A17" s="838"/>
      <c r="B17" s="181" t="s">
        <v>298</v>
      </c>
      <c r="C17" s="195" t="s">
        <v>299</v>
      </c>
      <c r="D17" s="182" t="s">
        <v>300</v>
      </c>
      <c r="E17" s="182" t="s">
        <v>301</v>
      </c>
      <c r="F17" s="198">
        <v>44545</v>
      </c>
      <c r="G17" s="330">
        <v>0</v>
      </c>
      <c r="H17" s="558" t="s">
        <v>240</v>
      </c>
      <c r="I17" s="184">
        <v>0</v>
      </c>
      <c r="J17" s="127" t="s">
        <v>302</v>
      </c>
      <c r="K17" s="585">
        <v>0</v>
      </c>
      <c r="L17" s="589" t="s">
        <v>240</v>
      </c>
      <c r="M17" s="184">
        <v>0</v>
      </c>
      <c r="N17" s="268" t="s">
        <v>636</v>
      </c>
      <c r="O17" s="185"/>
      <c r="P17" s="186"/>
      <c r="Q17" s="186"/>
      <c r="R17" s="187"/>
      <c r="S17" s="289"/>
      <c r="T17" s="277">
        <v>0</v>
      </c>
      <c r="U17" s="277">
        <v>0</v>
      </c>
      <c r="V17" s="277">
        <v>0</v>
      </c>
      <c r="W17" s="277">
        <v>0</v>
      </c>
      <c r="X17" s="277">
        <v>0</v>
      </c>
      <c r="Y17" s="277">
        <v>1</v>
      </c>
    </row>
    <row r="18" spans="1:25" ht="133.5" customHeight="1" x14ac:dyDescent="0.2">
      <c r="A18" s="839"/>
      <c r="B18" s="151" t="s">
        <v>303</v>
      </c>
      <c r="C18" s="154" t="s">
        <v>251</v>
      </c>
      <c r="D18" s="152" t="s">
        <v>304</v>
      </c>
      <c r="E18" s="152" t="s">
        <v>305</v>
      </c>
      <c r="F18" s="179">
        <v>44530</v>
      </c>
      <c r="G18" s="337">
        <v>0</v>
      </c>
      <c r="H18" s="453" t="s">
        <v>306</v>
      </c>
      <c r="I18" s="123">
        <v>0</v>
      </c>
      <c r="J18" s="127" t="s">
        <v>274</v>
      </c>
      <c r="K18" s="586">
        <v>0.5</v>
      </c>
      <c r="L18" s="589" t="s">
        <v>307</v>
      </c>
      <c r="M18" s="123">
        <v>0.5</v>
      </c>
      <c r="N18" s="120" t="s">
        <v>643</v>
      </c>
      <c r="O18" s="110"/>
      <c r="P18" s="64"/>
      <c r="Q18" s="64"/>
      <c r="R18" s="98"/>
      <c r="S18" s="138"/>
      <c r="T18" s="277">
        <v>0</v>
      </c>
      <c r="U18" s="277">
        <v>0</v>
      </c>
      <c r="V18" s="277">
        <v>0</v>
      </c>
      <c r="W18" s="277">
        <v>0</v>
      </c>
      <c r="X18" s="277">
        <v>0</v>
      </c>
      <c r="Y18" s="277">
        <v>1</v>
      </c>
    </row>
    <row r="19" spans="1:25" s="69" customFormat="1" ht="75" customHeight="1" x14ac:dyDescent="0.2">
      <c r="A19" s="839"/>
      <c r="B19" s="161" t="s">
        <v>308</v>
      </c>
      <c r="C19" s="162" t="s">
        <v>309</v>
      </c>
      <c r="D19" s="207" t="s">
        <v>310</v>
      </c>
      <c r="E19" s="152" t="s">
        <v>311</v>
      </c>
      <c r="F19" s="163">
        <v>44530</v>
      </c>
      <c r="G19" s="333">
        <v>0</v>
      </c>
      <c r="H19" s="558" t="s">
        <v>240</v>
      </c>
      <c r="I19" s="123">
        <v>0</v>
      </c>
      <c r="J19" s="127" t="s">
        <v>274</v>
      </c>
      <c r="K19" s="585">
        <v>0</v>
      </c>
      <c r="L19" s="589" t="s">
        <v>240</v>
      </c>
      <c r="M19" s="123">
        <v>0</v>
      </c>
      <c r="N19" s="268" t="s">
        <v>637</v>
      </c>
      <c r="O19" s="110"/>
      <c r="P19" s="64"/>
      <c r="Q19" s="64"/>
      <c r="R19" s="98"/>
      <c r="S19" s="138"/>
      <c r="T19" s="277">
        <v>0</v>
      </c>
      <c r="U19" s="277">
        <v>0</v>
      </c>
      <c r="V19" s="277">
        <v>0</v>
      </c>
      <c r="W19" s="277">
        <v>0</v>
      </c>
      <c r="X19" s="277">
        <v>0</v>
      </c>
      <c r="Y19" s="277">
        <v>1</v>
      </c>
    </row>
    <row r="20" spans="1:25" s="69" customFormat="1" ht="78.75" customHeight="1" x14ac:dyDescent="0.2">
      <c r="A20" s="839"/>
      <c r="B20" s="161" t="s">
        <v>312</v>
      </c>
      <c r="C20" s="162" t="s">
        <v>313</v>
      </c>
      <c r="D20" s="207" t="s">
        <v>314</v>
      </c>
      <c r="E20" s="162" t="s">
        <v>315</v>
      </c>
      <c r="F20" s="163">
        <v>44316</v>
      </c>
      <c r="G20" s="334">
        <v>1</v>
      </c>
      <c r="H20" s="454" t="s">
        <v>316</v>
      </c>
      <c r="I20" s="365">
        <v>1</v>
      </c>
      <c r="J20" s="127" t="s">
        <v>317</v>
      </c>
      <c r="K20" s="585">
        <v>1</v>
      </c>
      <c r="L20" s="589" t="s">
        <v>210</v>
      </c>
      <c r="M20" s="123">
        <v>1</v>
      </c>
      <c r="N20" s="120" t="s">
        <v>623</v>
      </c>
      <c r="O20" s="110"/>
      <c r="P20" s="64"/>
      <c r="Q20" s="64"/>
      <c r="R20" s="98"/>
      <c r="S20" s="138"/>
      <c r="T20" s="277">
        <v>0</v>
      </c>
      <c r="U20" s="277">
        <v>1</v>
      </c>
      <c r="V20" s="277">
        <v>1</v>
      </c>
      <c r="W20" s="277">
        <v>1</v>
      </c>
      <c r="X20" s="277">
        <v>1</v>
      </c>
      <c r="Y20" s="277">
        <v>1</v>
      </c>
    </row>
    <row r="21" spans="1:25" s="69" customFormat="1" ht="108.75" customHeight="1" x14ac:dyDescent="0.2">
      <c r="A21" s="840"/>
      <c r="B21" s="164" t="s">
        <v>318</v>
      </c>
      <c r="C21" s="152" t="s">
        <v>319</v>
      </c>
      <c r="D21" s="207" t="s">
        <v>320</v>
      </c>
      <c r="E21" s="162" t="s">
        <v>321</v>
      </c>
      <c r="F21" s="163">
        <v>44530</v>
      </c>
      <c r="G21" s="334">
        <v>0</v>
      </c>
      <c r="H21" s="454" t="s">
        <v>240</v>
      </c>
      <c r="I21" s="123">
        <v>0</v>
      </c>
      <c r="J21" s="127" t="s">
        <v>274</v>
      </c>
      <c r="K21" s="587">
        <v>0</v>
      </c>
      <c r="L21" s="590" t="s">
        <v>322</v>
      </c>
      <c r="M21" s="123">
        <v>0</v>
      </c>
      <c r="N21" s="268" t="s">
        <v>637</v>
      </c>
      <c r="O21" s="110"/>
      <c r="P21" s="64"/>
      <c r="Q21" s="64"/>
      <c r="R21" s="98"/>
      <c r="S21" s="138"/>
      <c r="T21" s="277">
        <v>0</v>
      </c>
      <c r="U21" s="277">
        <v>0</v>
      </c>
      <c r="V21" s="277">
        <v>0</v>
      </c>
      <c r="W21" s="277">
        <v>0</v>
      </c>
      <c r="X21" s="277">
        <v>0</v>
      </c>
      <c r="Y21" s="277">
        <v>1</v>
      </c>
    </row>
    <row r="22" spans="1:25" s="69" customFormat="1" ht="68.25" customHeight="1" x14ac:dyDescent="0.2">
      <c r="A22" s="840"/>
      <c r="B22" s="164" t="s">
        <v>323</v>
      </c>
      <c r="C22" s="152" t="s">
        <v>324</v>
      </c>
      <c r="D22" s="208" t="s">
        <v>325</v>
      </c>
      <c r="E22" s="152" t="s">
        <v>127</v>
      </c>
      <c r="F22" s="214">
        <v>44561</v>
      </c>
      <c r="G22" s="334">
        <v>0</v>
      </c>
      <c r="H22" s="454" t="s">
        <v>240</v>
      </c>
      <c r="I22" s="123">
        <v>0</v>
      </c>
      <c r="J22" s="127" t="s">
        <v>326</v>
      </c>
      <c r="K22" s="585">
        <v>0</v>
      </c>
      <c r="L22" s="590" t="s">
        <v>240</v>
      </c>
      <c r="M22" s="123">
        <v>0</v>
      </c>
      <c r="N22" s="268" t="s">
        <v>638</v>
      </c>
      <c r="O22" s="110"/>
      <c r="P22" s="64"/>
      <c r="Q22" s="64"/>
      <c r="R22" s="98"/>
      <c r="S22" s="138"/>
      <c r="T22" s="277">
        <v>0</v>
      </c>
      <c r="U22" s="277">
        <v>0</v>
      </c>
      <c r="V22" s="277">
        <v>0</v>
      </c>
      <c r="W22" s="277">
        <v>0</v>
      </c>
      <c r="X22" s="277">
        <v>0</v>
      </c>
      <c r="Y22" s="277">
        <v>1</v>
      </c>
    </row>
    <row r="23" spans="1:25" ht="98.25" customHeight="1" x14ac:dyDescent="0.2">
      <c r="A23" s="841"/>
      <c r="B23" s="287" t="s">
        <v>327</v>
      </c>
      <c r="C23" s="211" t="s">
        <v>191</v>
      </c>
      <c r="D23" s="215" t="s">
        <v>192</v>
      </c>
      <c r="E23" s="211" t="s">
        <v>328</v>
      </c>
      <c r="F23" s="210" t="s">
        <v>329</v>
      </c>
      <c r="G23" s="335">
        <v>0</v>
      </c>
      <c r="H23" s="455" t="s">
        <v>330</v>
      </c>
      <c r="I23" s="129">
        <v>0</v>
      </c>
      <c r="J23" s="127" t="s">
        <v>331</v>
      </c>
      <c r="K23" s="671">
        <v>0.5</v>
      </c>
      <c r="L23" s="672" t="s">
        <v>332</v>
      </c>
      <c r="M23" s="124">
        <v>0.5</v>
      </c>
      <c r="N23" s="122" t="s">
        <v>644</v>
      </c>
      <c r="O23" s="88"/>
      <c r="P23" s="89"/>
      <c r="Q23" s="89"/>
      <c r="R23" s="87"/>
      <c r="S23" s="138"/>
      <c r="T23" s="277">
        <v>0</v>
      </c>
      <c r="U23" s="277">
        <v>0</v>
      </c>
      <c r="V23" s="277">
        <v>0.5</v>
      </c>
      <c r="W23" s="277">
        <v>0.5</v>
      </c>
      <c r="X23" s="277">
        <v>2</v>
      </c>
      <c r="Y23" s="277">
        <v>2</v>
      </c>
    </row>
    <row r="24" spans="1:25" ht="12.75" x14ac:dyDescent="0.2">
      <c r="A24" s="69"/>
      <c r="B24" s="69"/>
      <c r="C24" s="193"/>
      <c r="F24" s="193"/>
      <c r="G24" s="444">
        <f>SUM(G6:G23)</f>
        <v>4.9000000000000004</v>
      </c>
      <c r="H24" s="445"/>
      <c r="I24" s="457"/>
      <c r="J24" s="69"/>
      <c r="K24" s="69"/>
      <c r="L24" s="69"/>
      <c r="M24" s="69"/>
      <c r="N24" s="69"/>
      <c r="O24" s="69"/>
      <c r="P24" s="69"/>
      <c r="Q24" s="69"/>
      <c r="R24" s="69"/>
      <c r="S24" s="66" t="s">
        <v>225</v>
      </c>
      <c r="T24" s="278">
        <f>SUM(T6:T23)</f>
        <v>0</v>
      </c>
      <c r="U24" s="278">
        <f t="shared" ref="U24:Y24" si="0">SUM(U6:U23)</f>
        <v>2</v>
      </c>
      <c r="V24" s="278">
        <f t="shared" si="0"/>
        <v>3.5</v>
      </c>
      <c r="W24" s="278">
        <f t="shared" si="0"/>
        <v>5.5</v>
      </c>
      <c r="X24" s="278">
        <f t="shared" si="0"/>
        <v>8</v>
      </c>
      <c r="Y24" s="278">
        <f t="shared" si="0"/>
        <v>19</v>
      </c>
    </row>
    <row r="25" spans="1:25" ht="12.75" x14ac:dyDescent="0.2">
      <c r="A25" s="69"/>
      <c r="B25" s="69"/>
      <c r="C25" s="193"/>
      <c r="F25" s="193"/>
      <c r="G25" s="446">
        <v>18</v>
      </c>
      <c r="H25" s="445"/>
      <c r="I25" s="458"/>
      <c r="J25" s="69"/>
      <c r="K25" s="69"/>
      <c r="L25" s="69"/>
      <c r="M25" s="69"/>
      <c r="N25" s="69"/>
      <c r="O25" s="69"/>
      <c r="P25" s="69"/>
      <c r="Q25" s="69"/>
      <c r="R25" s="69"/>
      <c r="S25" s="66" t="s">
        <v>226</v>
      </c>
      <c r="T25" s="279">
        <f>+T24/$Y$24</f>
        <v>0</v>
      </c>
      <c r="U25" s="279">
        <f t="shared" ref="U25:Y25" si="1">+U24/$Y$24</f>
        <v>0.10526315789473684</v>
      </c>
      <c r="V25" s="279">
        <f t="shared" si="1"/>
        <v>0.18421052631578946</v>
      </c>
      <c r="W25" s="279">
        <f t="shared" si="1"/>
        <v>0.28947368421052633</v>
      </c>
      <c r="X25" s="279">
        <f t="shared" si="1"/>
        <v>0.42105263157894735</v>
      </c>
      <c r="Y25" s="279">
        <f t="shared" si="1"/>
        <v>1</v>
      </c>
    </row>
    <row r="26" spans="1:25" x14ac:dyDescent="0.2">
      <c r="A26" s="69"/>
      <c r="B26" s="69"/>
      <c r="C26" s="193"/>
      <c r="F26" s="193"/>
      <c r="G26" s="447">
        <f>+G24/G25</f>
        <v>0.27222222222222225</v>
      </c>
      <c r="H26" s="445"/>
      <c r="I26" s="447" t="e">
        <f>+I24/I25</f>
        <v>#DIV/0!</v>
      </c>
      <c r="J26" s="69"/>
      <c r="K26" s="69"/>
      <c r="L26" s="69"/>
      <c r="M26" s="69"/>
      <c r="N26" s="69"/>
      <c r="O26" s="69"/>
      <c r="P26" s="69"/>
      <c r="Q26" s="69"/>
      <c r="R26" s="69"/>
      <c r="S26" s="69"/>
    </row>
  </sheetData>
  <sheetProtection formatColumns="0"/>
  <autoFilter ref="A5:F23" xr:uid="{00000000-0009-0000-0000-000007000000}"/>
  <mergeCells count="18">
    <mergeCell ref="A6:A8"/>
    <mergeCell ref="Q4:R4"/>
    <mergeCell ref="K3:N3"/>
    <mergeCell ref="O3:R3"/>
    <mergeCell ref="A16:A23"/>
    <mergeCell ref="G3:J3"/>
    <mergeCell ref="I4:J4"/>
    <mergeCell ref="G4:H4"/>
    <mergeCell ref="K4:L4"/>
    <mergeCell ref="M4:N4"/>
    <mergeCell ref="O4:P4"/>
    <mergeCell ref="A9:A14"/>
    <mergeCell ref="B12:B14"/>
    <mergeCell ref="T4:Y4"/>
    <mergeCell ref="A1:F1"/>
    <mergeCell ref="A2:F2"/>
    <mergeCell ref="A4:F4"/>
    <mergeCell ref="A3:F3"/>
  </mergeCells>
  <printOptions horizontalCentered="1"/>
  <pageMargins left="0.39370078740157483" right="0.39370078740157483" top="0.39370078740157483" bottom="0.39370078740157483" header="0.31496062992125984" footer="0.31496062992125984"/>
  <pageSetup scale="47" fitToHeight="0" orientation="landscape" r:id="rId1"/>
  <ignoredErrors>
    <ignoredError sqref="G26:I26 G24 G25" unlockedFormula="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499984740745262"/>
  </sheetPr>
  <dimension ref="A1:AA33"/>
  <sheetViews>
    <sheetView showGridLines="0" topLeftCell="J3" zoomScale="90" zoomScaleNormal="90" zoomScaleSheetLayoutView="70" workbookViewId="0">
      <selection activeCell="K3" sqref="K3:N3"/>
    </sheetView>
  </sheetViews>
  <sheetFormatPr baseColWidth="10" defaultColWidth="8" defaultRowHeight="12" x14ac:dyDescent="0.25"/>
  <cols>
    <col min="1" max="1" width="25" style="345" customWidth="1"/>
    <col min="2" max="2" width="72" style="396" customWidth="1"/>
    <col min="3" max="3" width="33.42578125" style="394" customWidth="1"/>
    <col min="4" max="4" width="32.42578125" style="394" customWidth="1"/>
    <col min="5" max="5" width="20.42578125" style="395" customWidth="1"/>
    <col min="6" max="7" width="21.5703125" style="394" customWidth="1"/>
    <col min="8" max="8" width="69" style="345" customWidth="1"/>
    <col min="9" max="9" width="17.140625" style="395" customWidth="1"/>
    <col min="10" max="10" width="33.7109375" style="394" customWidth="1"/>
    <col min="11" max="11" width="18.28515625" style="345" customWidth="1"/>
    <col min="12" max="12" width="77" style="345" customWidth="1"/>
    <col min="13" max="13" width="15.7109375" style="394" customWidth="1"/>
    <col min="14" max="14" width="45" style="345" bestFit="1" customWidth="1"/>
    <col min="15" max="15" width="21.28515625" style="345" customWidth="1"/>
    <col min="16" max="16" width="25.7109375" style="345" customWidth="1"/>
    <col min="17" max="17" width="21.5703125" style="345" customWidth="1"/>
    <col min="18" max="18" width="28.5703125" style="345" customWidth="1"/>
    <col min="19" max="20" width="8" style="345" customWidth="1"/>
    <col min="21" max="21" width="8" style="345" hidden="1" customWidth="1"/>
    <col min="22" max="27" width="12.7109375" style="398" hidden="1" customWidth="1"/>
    <col min="28" max="256" width="8" style="345"/>
    <col min="257" max="257" width="25" style="345" customWidth="1"/>
    <col min="258" max="258" width="72" style="345" customWidth="1"/>
    <col min="259" max="259" width="33.42578125" style="345" customWidth="1"/>
    <col min="260" max="260" width="32.42578125" style="345" customWidth="1"/>
    <col min="261" max="261" width="20.42578125" style="345" customWidth="1"/>
    <col min="262" max="263" width="21.5703125" style="345" customWidth="1"/>
    <col min="264" max="264" width="69" style="345" customWidth="1"/>
    <col min="265" max="265" width="17.140625" style="345" customWidth="1"/>
    <col min="266" max="266" width="18.42578125" style="345" customWidth="1"/>
    <col min="267" max="267" width="18.28515625" style="345" customWidth="1"/>
    <col min="268" max="268" width="48" style="345" customWidth="1"/>
    <col min="269" max="269" width="15.7109375" style="345" customWidth="1"/>
    <col min="270" max="270" width="19.5703125" style="345" customWidth="1"/>
    <col min="271" max="271" width="21.28515625" style="345" customWidth="1"/>
    <col min="272" max="272" width="25.7109375" style="345" customWidth="1"/>
    <col min="273" max="273" width="21.5703125" style="345" customWidth="1"/>
    <col min="274" max="274" width="28.5703125" style="345" customWidth="1"/>
    <col min="275" max="276" width="8" style="345"/>
    <col min="277" max="283" width="0" style="345" hidden="1" customWidth="1"/>
    <col min="284" max="512" width="8" style="345"/>
    <col min="513" max="513" width="25" style="345" customWidth="1"/>
    <col min="514" max="514" width="72" style="345" customWidth="1"/>
    <col min="515" max="515" width="33.42578125" style="345" customWidth="1"/>
    <col min="516" max="516" width="32.42578125" style="345" customWidth="1"/>
    <col min="517" max="517" width="20.42578125" style="345" customWidth="1"/>
    <col min="518" max="519" width="21.5703125" style="345" customWidth="1"/>
    <col min="520" max="520" width="69" style="345" customWidth="1"/>
    <col min="521" max="521" width="17.140625" style="345" customWidth="1"/>
    <col min="522" max="522" width="18.42578125" style="345" customWidth="1"/>
    <col min="523" max="523" width="18.28515625" style="345" customWidth="1"/>
    <col min="524" max="524" width="48" style="345" customWidth="1"/>
    <col min="525" max="525" width="15.7109375" style="345" customWidth="1"/>
    <col min="526" max="526" width="19.5703125" style="345" customWidth="1"/>
    <col min="527" max="527" width="21.28515625" style="345" customWidth="1"/>
    <col min="528" max="528" width="25.7109375" style="345" customWidth="1"/>
    <col min="529" max="529" width="21.5703125" style="345" customWidth="1"/>
    <col min="530" max="530" width="28.5703125" style="345" customWidth="1"/>
    <col min="531" max="532" width="8" style="345"/>
    <col min="533" max="539" width="0" style="345" hidden="1" customWidth="1"/>
    <col min="540" max="768" width="8" style="345"/>
    <col min="769" max="769" width="25" style="345" customWidth="1"/>
    <col min="770" max="770" width="72" style="345" customWidth="1"/>
    <col min="771" max="771" width="33.42578125" style="345" customWidth="1"/>
    <col min="772" max="772" width="32.42578125" style="345" customWidth="1"/>
    <col min="773" max="773" width="20.42578125" style="345" customWidth="1"/>
    <col min="774" max="775" width="21.5703125" style="345" customWidth="1"/>
    <col min="776" max="776" width="69" style="345" customWidth="1"/>
    <col min="777" max="777" width="17.140625" style="345" customWidth="1"/>
    <col min="778" max="778" width="18.42578125" style="345" customWidth="1"/>
    <col min="779" max="779" width="18.28515625" style="345" customWidth="1"/>
    <col min="780" max="780" width="48" style="345" customWidth="1"/>
    <col min="781" max="781" width="15.7109375" style="345" customWidth="1"/>
    <col min="782" max="782" width="19.5703125" style="345" customWidth="1"/>
    <col min="783" max="783" width="21.28515625" style="345" customWidth="1"/>
    <col min="784" max="784" width="25.7109375" style="345" customWidth="1"/>
    <col min="785" max="785" width="21.5703125" style="345" customWidth="1"/>
    <col min="786" max="786" width="28.5703125" style="345" customWidth="1"/>
    <col min="787" max="788" width="8" style="345"/>
    <col min="789" max="795" width="0" style="345" hidden="1" customWidth="1"/>
    <col min="796" max="1024" width="8" style="345"/>
    <col min="1025" max="1025" width="25" style="345" customWidth="1"/>
    <col min="1026" max="1026" width="72" style="345" customWidth="1"/>
    <col min="1027" max="1027" width="33.42578125" style="345" customWidth="1"/>
    <col min="1028" max="1028" width="32.42578125" style="345" customWidth="1"/>
    <col min="1029" max="1029" width="20.42578125" style="345" customWidth="1"/>
    <col min="1030" max="1031" width="21.5703125" style="345" customWidth="1"/>
    <col min="1032" max="1032" width="69" style="345" customWidth="1"/>
    <col min="1033" max="1033" width="17.140625" style="345" customWidth="1"/>
    <col min="1034" max="1034" width="18.42578125" style="345" customWidth="1"/>
    <col min="1035" max="1035" width="18.28515625" style="345" customWidth="1"/>
    <col min="1036" max="1036" width="48" style="345" customWidth="1"/>
    <col min="1037" max="1037" width="15.7109375" style="345" customWidth="1"/>
    <col min="1038" max="1038" width="19.5703125" style="345" customWidth="1"/>
    <col min="1039" max="1039" width="21.28515625" style="345" customWidth="1"/>
    <col min="1040" max="1040" width="25.7109375" style="345" customWidth="1"/>
    <col min="1041" max="1041" width="21.5703125" style="345" customWidth="1"/>
    <col min="1042" max="1042" width="28.5703125" style="345" customWidth="1"/>
    <col min="1043" max="1044" width="8" style="345"/>
    <col min="1045" max="1051" width="0" style="345" hidden="1" customWidth="1"/>
    <col min="1052" max="1280" width="8" style="345"/>
    <col min="1281" max="1281" width="25" style="345" customWidth="1"/>
    <col min="1282" max="1282" width="72" style="345" customWidth="1"/>
    <col min="1283" max="1283" width="33.42578125" style="345" customWidth="1"/>
    <col min="1284" max="1284" width="32.42578125" style="345" customWidth="1"/>
    <col min="1285" max="1285" width="20.42578125" style="345" customWidth="1"/>
    <col min="1286" max="1287" width="21.5703125" style="345" customWidth="1"/>
    <col min="1288" max="1288" width="69" style="345" customWidth="1"/>
    <col min="1289" max="1289" width="17.140625" style="345" customWidth="1"/>
    <col min="1290" max="1290" width="18.42578125" style="345" customWidth="1"/>
    <col min="1291" max="1291" width="18.28515625" style="345" customWidth="1"/>
    <col min="1292" max="1292" width="48" style="345" customWidth="1"/>
    <col min="1293" max="1293" width="15.7109375" style="345" customWidth="1"/>
    <col min="1294" max="1294" width="19.5703125" style="345" customWidth="1"/>
    <col min="1295" max="1295" width="21.28515625" style="345" customWidth="1"/>
    <col min="1296" max="1296" width="25.7109375" style="345" customWidth="1"/>
    <col min="1297" max="1297" width="21.5703125" style="345" customWidth="1"/>
    <col min="1298" max="1298" width="28.5703125" style="345" customWidth="1"/>
    <col min="1299" max="1300" width="8" style="345"/>
    <col min="1301" max="1307" width="0" style="345" hidden="1" customWidth="1"/>
    <col min="1308" max="1536" width="8" style="345"/>
    <col min="1537" max="1537" width="25" style="345" customWidth="1"/>
    <col min="1538" max="1538" width="72" style="345" customWidth="1"/>
    <col min="1539" max="1539" width="33.42578125" style="345" customWidth="1"/>
    <col min="1540" max="1540" width="32.42578125" style="345" customWidth="1"/>
    <col min="1541" max="1541" width="20.42578125" style="345" customWidth="1"/>
    <col min="1542" max="1543" width="21.5703125" style="345" customWidth="1"/>
    <col min="1544" max="1544" width="69" style="345" customWidth="1"/>
    <col min="1545" max="1545" width="17.140625" style="345" customWidth="1"/>
    <col min="1546" max="1546" width="18.42578125" style="345" customWidth="1"/>
    <col min="1547" max="1547" width="18.28515625" style="345" customWidth="1"/>
    <col min="1548" max="1548" width="48" style="345" customWidth="1"/>
    <col min="1549" max="1549" width="15.7109375" style="345" customWidth="1"/>
    <col min="1550" max="1550" width="19.5703125" style="345" customWidth="1"/>
    <col min="1551" max="1551" width="21.28515625" style="345" customWidth="1"/>
    <col min="1552" max="1552" width="25.7109375" style="345" customWidth="1"/>
    <col min="1553" max="1553" width="21.5703125" style="345" customWidth="1"/>
    <col min="1554" max="1554" width="28.5703125" style="345" customWidth="1"/>
    <col min="1555" max="1556" width="8" style="345"/>
    <col min="1557" max="1563" width="0" style="345" hidden="1" customWidth="1"/>
    <col min="1564" max="1792" width="8" style="345"/>
    <col min="1793" max="1793" width="25" style="345" customWidth="1"/>
    <col min="1794" max="1794" width="72" style="345" customWidth="1"/>
    <col min="1795" max="1795" width="33.42578125" style="345" customWidth="1"/>
    <col min="1796" max="1796" width="32.42578125" style="345" customWidth="1"/>
    <col min="1797" max="1797" width="20.42578125" style="345" customWidth="1"/>
    <col min="1798" max="1799" width="21.5703125" style="345" customWidth="1"/>
    <col min="1800" max="1800" width="69" style="345" customWidth="1"/>
    <col min="1801" max="1801" width="17.140625" style="345" customWidth="1"/>
    <col min="1802" max="1802" width="18.42578125" style="345" customWidth="1"/>
    <col min="1803" max="1803" width="18.28515625" style="345" customWidth="1"/>
    <col min="1804" max="1804" width="48" style="345" customWidth="1"/>
    <col min="1805" max="1805" width="15.7109375" style="345" customWidth="1"/>
    <col min="1806" max="1806" width="19.5703125" style="345" customWidth="1"/>
    <col min="1807" max="1807" width="21.28515625" style="345" customWidth="1"/>
    <col min="1808" max="1808" width="25.7109375" style="345" customWidth="1"/>
    <col min="1809" max="1809" width="21.5703125" style="345" customWidth="1"/>
    <col min="1810" max="1810" width="28.5703125" style="345" customWidth="1"/>
    <col min="1811" max="1812" width="8" style="345"/>
    <col min="1813" max="1819" width="0" style="345" hidden="1" customWidth="1"/>
    <col min="1820" max="2048" width="8" style="345"/>
    <col min="2049" max="2049" width="25" style="345" customWidth="1"/>
    <col min="2050" max="2050" width="72" style="345" customWidth="1"/>
    <col min="2051" max="2051" width="33.42578125" style="345" customWidth="1"/>
    <col min="2052" max="2052" width="32.42578125" style="345" customWidth="1"/>
    <col min="2053" max="2053" width="20.42578125" style="345" customWidth="1"/>
    <col min="2054" max="2055" width="21.5703125" style="345" customWidth="1"/>
    <col min="2056" max="2056" width="69" style="345" customWidth="1"/>
    <col min="2057" max="2057" width="17.140625" style="345" customWidth="1"/>
    <col min="2058" max="2058" width="18.42578125" style="345" customWidth="1"/>
    <col min="2059" max="2059" width="18.28515625" style="345" customWidth="1"/>
    <col min="2060" max="2060" width="48" style="345" customWidth="1"/>
    <col min="2061" max="2061" width="15.7109375" style="345" customWidth="1"/>
    <col min="2062" max="2062" width="19.5703125" style="345" customWidth="1"/>
    <col min="2063" max="2063" width="21.28515625" style="345" customWidth="1"/>
    <col min="2064" max="2064" width="25.7109375" style="345" customWidth="1"/>
    <col min="2065" max="2065" width="21.5703125" style="345" customWidth="1"/>
    <col min="2066" max="2066" width="28.5703125" style="345" customWidth="1"/>
    <col min="2067" max="2068" width="8" style="345"/>
    <col min="2069" max="2075" width="0" style="345" hidden="1" customWidth="1"/>
    <col min="2076" max="2304" width="8" style="345"/>
    <col min="2305" max="2305" width="25" style="345" customWidth="1"/>
    <col min="2306" max="2306" width="72" style="345" customWidth="1"/>
    <col min="2307" max="2307" width="33.42578125" style="345" customWidth="1"/>
    <col min="2308" max="2308" width="32.42578125" style="345" customWidth="1"/>
    <col min="2309" max="2309" width="20.42578125" style="345" customWidth="1"/>
    <col min="2310" max="2311" width="21.5703125" style="345" customWidth="1"/>
    <col min="2312" max="2312" width="69" style="345" customWidth="1"/>
    <col min="2313" max="2313" width="17.140625" style="345" customWidth="1"/>
    <col min="2314" max="2314" width="18.42578125" style="345" customWidth="1"/>
    <col min="2315" max="2315" width="18.28515625" style="345" customWidth="1"/>
    <col min="2316" max="2316" width="48" style="345" customWidth="1"/>
    <col min="2317" max="2317" width="15.7109375" style="345" customWidth="1"/>
    <col min="2318" max="2318" width="19.5703125" style="345" customWidth="1"/>
    <col min="2319" max="2319" width="21.28515625" style="345" customWidth="1"/>
    <col min="2320" max="2320" width="25.7109375" style="345" customWidth="1"/>
    <col min="2321" max="2321" width="21.5703125" style="345" customWidth="1"/>
    <col min="2322" max="2322" width="28.5703125" style="345" customWidth="1"/>
    <col min="2323" max="2324" width="8" style="345"/>
    <col min="2325" max="2331" width="0" style="345" hidden="1" customWidth="1"/>
    <col min="2332" max="2560" width="8" style="345"/>
    <col min="2561" max="2561" width="25" style="345" customWidth="1"/>
    <col min="2562" max="2562" width="72" style="345" customWidth="1"/>
    <col min="2563" max="2563" width="33.42578125" style="345" customWidth="1"/>
    <col min="2564" max="2564" width="32.42578125" style="345" customWidth="1"/>
    <col min="2565" max="2565" width="20.42578125" style="345" customWidth="1"/>
    <col min="2566" max="2567" width="21.5703125" style="345" customWidth="1"/>
    <col min="2568" max="2568" width="69" style="345" customWidth="1"/>
    <col min="2569" max="2569" width="17.140625" style="345" customWidth="1"/>
    <col min="2570" max="2570" width="18.42578125" style="345" customWidth="1"/>
    <col min="2571" max="2571" width="18.28515625" style="345" customWidth="1"/>
    <col min="2572" max="2572" width="48" style="345" customWidth="1"/>
    <col min="2573" max="2573" width="15.7109375" style="345" customWidth="1"/>
    <col min="2574" max="2574" width="19.5703125" style="345" customWidth="1"/>
    <col min="2575" max="2575" width="21.28515625" style="345" customWidth="1"/>
    <col min="2576" max="2576" width="25.7109375" style="345" customWidth="1"/>
    <col min="2577" max="2577" width="21.5703125" style="345" customWidth="1"/>
    <col min="2578" max="2578" width="28.5703125" style="345" customWidth="1"/>
    <col min="2579" max="2580" width="8" style="345"/>
    <col min="2581" max="2587" width="0" style="345" hidden="1" customWidth="1"/>
    <col min="2588" max="2816" width="8" style="345"/>
    <col min="2817" max="2817" width="25" style="345" customWidth="1"/>
    <col min="2818" max="2818" width="72" style="345" customWidth="1"/>
    <col min="2819" max="2819" width="33.42578125" style="345" customWidth="1"/>
    <col min="2820" max="2820" width="32.42578125" style="345" customWidth="1"/>
    <col min="2821" max="2821" width="20.42578125" style="345" customWidth="1"/>
    <col min="2822" max="2823" width="21.5703125" style="345" customWidth="1"/>
    <col min="2824" max="2824" width="69" style="345" customWidth="1"/>
    <col min="2825" max="2825" width="17.140625" style="345" customWidth="1"/>
    <col min="2826" max="2826" width="18.42578125" style="345" customWidth="1"/>
    <col min="2827" max="2827" width="18.28515625" style="345" customWidth="1"/>
    <col min="2828" max="2828" width="48" style="345" customWidth="1"/>
    <col min="2829" max="2829" width="15.7109375" style="345" customWidth="1"/>
    <col min="2830" max="2830" width="19.5703125" style="345" customWidth="1"/>
    <col min="2831" max="2831" width="21.28515625" style="345" customWidth="1"/>
    <col min="2832" max="2832" width="25.7109375" style="345" customWidth="1"/>
    <col min="2833" max="2833" width="21.5703125" style="345" customWidth="1"/>
    <col min="2834" max="2834" width="28.5703125" style="345" customWidth="1"/>
    <col min="2835" max="2836" width="8" style="345"/>
    <col min="2837" max="2843" width="0" style="345" hidden="1" customWidth="1"/>
    <col min="2844" max="3072" width="8" style="345"/>
    <col min="3073" max="3073" width="25" style="345" customWidth="1"/>
    <col min="3074" max="3074" width="72" style="345" customWidth="1"/>
    <col min="3075" max="3075" width="33.42578125" style="345" customWidth="1"/>
    <col min="3076" max="3076" width="32.42578125" style="345" customWidth="1"/>
    <col min="3077" max="3077" width="20.42578125" style="345" customWidth="1"/>
    <col min="3078" max="3079" width="21.5703125" style="345" customWidth="1"/>
    <col min="3080" max="3080" width="69" style="345" customWidth="1"/>
    <col min="3081" max="3081" width="17.140625" style="345" customWidth="1"/>
    <col min="3082" max="3082" width="18.42578125" style="345" customWidth="1"/>
    <col min="3083" max="3083" width="18.28515625" style="345" customWidth="1"/>
    <col min="3084" max="3084" width="48" style="345" customWidth="1"/>
    <col min="3085" max="3085" width="15.7109375" style="345" customWidth="1"/>
    <col min="3086" max="3086" width="19.5703125" style="345" customWidth="1"/>
    <col min="3087" max="3087" width="21.28515625" style="345" customWidth="1"/>
    <col min="3088" max="3088" width="25.7109375" style="345" customWidth="1"/>
    <col min="3089" max="3089" width="21.5703125" style="345" customWidth="1"/>
    <col min="3090" max="3090" width="28.5703125" style="345" customWidth="1"/>
    <col min="3091" max="3092" width="8" style="345"/>
    <col min="3093" max="3099" width="0" style="345" hidden="1" customWidth="1"/>
    <col min="3100" max="3328" width="8" style="345"/>
    <col min="3329" max="3329" width="25" style="345" customWidth="1"/>
    <col min="3330" max="3330" width="72" style="345" customWidth="1"/>
    <col min="3331" max="3331" width="33.42578125" style="345" customWidth="1"/>
    <col min="3332" max="3332" width="32.42578125" style="345" customWidth="1"/>
    <col min="3333" max="3333" width="20.42578125" style="345" customWidth="1"/>
    <col min="3334" max="3335" width="21.5703125" style="345" customWidth="1"/>
    <col min="3336" max="3336" width="69" style="345" customWidth="1"/>
    <col min="3337" max="3337" width="17.140625" style="345" customWidth="1"/>
    <col min="3338" max="3338" width="18.42578125" style="345" customWidth="1"/>
    <col min="3339" max="3339" width="18.28515625" style="345" customWidth="1"/>
    <col min="3340" max="3340" width="48" style="345" customWidth="1"/>
    <col min="3341" max="3341" width="15.7109375" style="345" customWidth="1"/>
    <col min="3342" max="3342" width="19.5703125" style="345" customWidth="1"/>
    <col min="3343" max="3343" width="21.28515625" style="345" customWidth="1"/>
    <col min="3344" max="3344" width="25.7109375" style="345" customWidth="1"/>
    <col min="3345" max="3345" width="21.5703125" style="345" customWidth="1"/>
    <col min="3346" max="3346" width="28.5703125" style="345" customWidth="1"/>
    <col min="3347" max="3348" width="8" style="345"/>
    <col min="3349" max="3355" width="0" style="345" hidden="1" customWidth="1"/>
    <col min="3356" max="3584" width="8" style="345"/>
    <col min="3585" max="3585" width="25" style="345" customWidth="1"/>
    <col min="3586" max="3586" width="72" style="345" customWidth="1"/>
    <col min="3587" max="3587" width="33.42578125" style="345" customWidth="1"/>
    <col min="3588" max="3588" width="32.42578125" style="345" customWidth="1"/>
    <col min="3589" max="3589" width="20.42578125" style="345" customWidth="1"/>
    <col min="3590" max="3591" width="21.5703125" style="345" customWidth="1"/>
    <col min="3592" max="3592" width="69" style="345" customWidth="1"/>
    <col min="3593" max="3593" width="17.140625" style="345" customWidth="1"/>
    <col min="3594" max="3594" width="18.42578125" style="345" customWidth="1"/>
    <col min="3595" max="3595" width="18.28515625" style="345" customWidth="1"/>
    <col min="3596" max="3596" width="48" style="345" customWidth="1"/>
    <col min="3597" max="3597" width="15.7109375" style="345" customWidth="1"/>
    <col min="3598" max="3598" width="19.5703125" style="345" customWidth="1"/>
    <col min="3599" max="3599" width="21.28515625" style="345" customWidth="1"/>
    <col min="3600" max="3600" width="25.7109375" style="345" customWidth="1"/>
    <col min="3601" max="3601" width="21.5703125" style="345" customWidth="1"/>
    <col min="3602" max="3602" width="28.5703125" style="345" customWidth="1"/>
    <col min="3603" max="3604" width="8" style="345"/>
    <col min="3605" max="3611" width="0" style="345" hidden="1" customWidth="1"/>
    <col min="3612" max="3840" width="8" style="345"/>
    <col min="3841" max="3841" width="25" style="345" customWidth="1"/>
    <col min="3842" max="3842" width="72" style="345" customWidth="1"/>
    <col min="3843" max="3843" width="33.42578125" style="345" customWidth="1"/>
    <col min="3844" max="3844" width="32.42578125" style="345" customWidth="1"/>
    <col min="3845" max="3845" width="20.42578125" style="345" customWidth="1"/>
    <col min="3846" max="3847" width="21.5703125" style="345" customWidth="1"/>
    <col min="3848" max="3848" width="69" style="345" customWidth="1"/>
    <col min="3849" max="3849" width="17.140625" style="345" customWidth="1"/>
    <col min="3850" max="3850" width="18.42578125" style="345" customWidth="1"/>
    <col min="3851" max="3851" width="18.28515625" style="345" customWidth="1"/>
    <col min="3852" max="3852" width="48" style="345" customWidth="1"/>
    <col min="3853" max="3853" width="15.7109375" style="345" customWidth="1"/>
    <col min="3854" max="3854" width="19.5703125" style="345" customWidth="1"/>
    <col min="3855" max="3855" width="21.28515625" style="345" customWidth="1"/>
    <col min="3856" max="3856" width="25.7109375" style="345" customWidth="1"/>
    <col min="3857" max="3857" width="21.5703125" style="345" customWidth="1"/>
    <col min="3858" max="3858" width="28.5703125" style="345" customWidth="1"/>
    <col min="3859" max="3860" width="8" style="345"/>
    <col min="3861" max="3867" width="0" style="345" hidden="1" customWidth="1"/>
    <col min="3868" max="4096" width="8" style="345"/>
    <col min="4097" max="4097" width="25" style="345" customWidth="1"/>
    <col min="4098" max="4098" width="72" style="345" customWidth="1"/>
    <col min="4099" max="4099" width="33.42578125" style="345" customWidth="1"/>
    <col min="4100" max="4100" width="32.42578125" style="345" customWidth="1"/>
    <col min="4101" max="4101" width="20.42578125" style="345" customWidth="1"/>
    <col min="4102" max="4103" width="21.5703125" style="345" customWidth="1"/>
    <col min="4104" max="4104" width="69" style="345" customWidth="1"/>
    <col min="4105" max="4105" width="17.140625" style="345" customWidth="1"/>
    <col min="4106" max="4106" width="18.42578125" style="345" customWidth="1"/>
    <col min="4107" max="4107" width="18.28515625" style="345" customWidth="1"/>
    <col min="4108" max="4108" width="48" style="345" customWidth="1"/>
    <col min="4109" max="4109" width="15.7109375" style="345" customWidth="1"/>
    <col min="4110" max="4110" width="19.5703125" style="345" customWidth="1"/>
    <col min="4111" max="4111" width="21.28515625" style="345" customWidth="1"/>
    <col min="4112" max="4112" width="25.7109375" style="345" customWidth="1"/>
    <col min="4113" max="4113" width="21.5703125" style="345" customWidth="1"/>
    <col min="4114" max="4114" width="28.5703125" style="345" customWidth="1"/>
    <col min="4115" max="4116" width="8" style="345"/>
    <col min="4117" max="4123" width="0" style="345" hidden="1" customWidth="1"/>
    <col min="4124" max="4352" width="8" style="345"/>
    <col min="4353" max="4353" width="25" style="345" customWidth="1"/>
    <col min="4354" max="4354" width="72" style="345" customWidth="1"/>
    <col min="4355" max="4355" width="33.42578125" style="345" customWidth="1"/>
    <col min="4356" max="4356" width="32.42578125" style="345" customWidth="1"/>
    <col min="4357" max="4357" width="20.42578125" style="345" customWidth="1"/>
    <col min="4358" max="4359" width="21.5703125" style="345" customWidth="1"/>
    <col min="4360" max="4360" width="69" style="345" customWidth="1"/>
    <col min="4361" max="4361" width="17.140625" style="345" customWidth="1"/>
    <col min="4362" max="4362" width="18.42578125" style="345" customWidth="1"/>
    <col min="4363" max="4363" width="18.28515625" style="345" customWidth="1"/>
    <col min="4364" max="4364" width="48" style="345" customWidth="1"/>
    <col min="4365" max="4365" width="15.7109375" style="345" customWidth="1"/>
    <col min="4366" max="4366" width="19.5703125" style="345" customWidth="1"/>
    <col min="4367" max="4367" width="21.28515625" style="345" customWidth="1"/>
    <col min="4368" max="4368" width="25.7109375" style="345" customWidth="1"/>
    <col min="4369" max="4369" width="21.5703125" style="345" customWidth="1"/>
    <col min="4370" max="4370" width="28.5703125" style="345" customWidth="1"/>
    <col min="4371" max="4372" width="8" style="345"/>
    <col min="4373" max="4379" width="0" style="345" hidden="1" customWidth="1"/>
    <col min="4380" max="4608" width="8" style="345"/>
    <col min="4609" max="4609" width="25" style="345" customWidth="1"/>
    <col min="4610" max="4610" width="72" style="345" customWidth="1"/>
    <col min="4611" max="4611" width="33.42578125" style="345" customWidth="1"/>
    <col min="4612" max="4612" width="32.42578125" style="345" customWidth="1"/>
    <col min="4613" max="4613" width="20.42578125" style="345" customWidth="1"/>
    <col min="4614" max="4615" width="21.5703125" style="345" customWidth="1"/>
    <col min="4616" max="4616" width="69" style="345" customWidth="1"/>
    <col min="4617" max="4617" width="17.140625" style="345" customWidth="1"/>
    <col min="4618" max="4618" width="18.42578125" style="345" customWidth="1"/>
    <col min="4619" max="4619" width="18.28515625" style="345" customWidth="1"/>
    <col min="4620" max="4620" width="48" style="345" customWidth="1"/>
    <col min="4621" max="4621" width="15.7109375" style="345" customWidth="1"/>
    <col min="4622" max="4622" width="19.5703125" style="345" customWidth="1"/>
    <col min="4623" max="4623" width="21.28515625" style="345" customWidth="1"/>
    <col min="4624" max="4624" width="25.7109375" style="345" customWidth="1"/>
    <col min="4625" max="4625" width="21.5703125" style="345" customWidth="1"/>
    <col min="4626" max="4626" width="28.5703125" style="345" customWidth="1"/>
    <col min="4627" max="4628" width="8" style="345"/>
    <col min="4629" max="4635" width="0" style="345" hidden="1" customWidth="1"/>
    <col min="4636" max="4864" width="8" style="345"/>
    <col min="4865" max="4865" width="25" style="345" customWidth="1"/>
    <col min="4866" max="4866" width="72" style="345" customWidth="1"/>
    <col min="4867" max="4867" width="33.42578125" style="345" customWidth="1"/>
    <col min="4868" max="4868" width="32.42578125" style="345" customWidth="1"/>
    <col min="4869" max="4869" width="20.42578125" style="345" customWidth="1"/>
    <col min="4870" max="4871" width="21.5703125" style="345" customWidth="1"/>
    <col min="4872" max="4872" width="69" style="345" customWidth="1"/>
    <col min="4873" max="4873" width="17.140625" style="345" customWidth="1"/>
    <col min="4874" max="4874" width="18.42578125" style="345" customWidth="1"/>
    <col min="4875" max="4875" width="18.28515625" style="345" customWidth="1"/>
    <col min="4876" max="4876" width="48" style="345" customWidth="1"/>
    <col min="4877" max="4877" width="15.7109375" style="345" customWidth="1"/>
    <col min="4878" max="4878" width="19.5703125" style="345" customWidth="1"/>
    <col min="4879" max="4879" width="21.28515625" style="345" customWidth="1"/>
    <col min="4880" max="4880" width="25.7109375" style="345" customWidth="1"/>
    <col min="4881" max="4881" width="21.5703125" style="345" customWidth="1"/>
    <col min="4882" max="4882" width="28.5703125" style="345" customWidth="1"/>
    <col min="4883" max="4884" width="8" style="345"/>
    <col min="4885" max="4891" width="0" style="345" hidden="1" customWidth="1"/>
    <col min="4892" max="5120" width="8" style="345"/>
    <col min="5121" max="5121" width="25" style="345" customWidth="1"/>
    <col min="5122" max="5122" width="72" style="345" customWidth="1"/>
    <col min="5123" max="5123" width="33.42578125" style="345" customWidth="1"/>
    <col min="5124" max="5124" width="32.42578125" style="345" customWidth="1"/>
    <col min="5125" max="5125" width="20.42578125" style="345" customWidth="1"/>
    <col min="5126" max="5127" width="21.5703125" style="345" customWidth="1"/>
    <col min="5128" max="5128" width="69" style="345" customWidth="1"/>
    <col min="5129" max="5129" width="17.140625" style="345" customWidth="1"/>
    <col min="5130" max="5130" width="18.42578125" style="345" customWidth="1"/>
    <col min="5131" max="5131" width="18.28515625" style="345" customWidth="1"/>
    <col min="5132" max="5132" width="48" style="345" customWidth="1"/>
    <col min="5133" max="5133" width="15.7109375" style="345" customWidth="1"/>
    <col min="5134" max="5134" width="19.5703125" style="345" customWidth="1"/>
    <col min="5135" max="5135" width="21.28515625" style="345" customWidth="1"/>
    <col min="5136" max="5136" width="25.7109375" style="345" customWidth="1"/>
    <col min="5137" max="5137" width="21.5703125" style="345" customWidth="1"/>
    <col min="5138" max="5138" width="28.5703125" style="345" customWidth="1"/>
    <col min="5139" max="5140" width="8" style="345"/>
    <col min="5141" max="5147" width="0" style="345" hidden="1" customWidth="1"/>
    <col min="5148" max="5376" width="8" style="345"/>
    <col min="5377" max="5377" width="25" style="345" customWidth="1"/>
    <col min="5378" max="5378" width="72" style="345" customWidth="1"/>
    <col min="5379" max="5379" width="33.42578125" style="345" customWidth="1"/>
    <col min="5380" max="5380" width="32.42578125" style="345" customWidth="1"/>
    <col min="5381" max="5381" width="20.42578125" style="345" customWidth="1"/>
    <col min="5382" max="5383" width="21.5703125" style="345" customWidth="1"/>
    <col min="5384" max="5384" width="69" style="345" customWidth="1"/>
    <col min="5385" max="5385" width="17.140625" style="345" customWidth="1"/>
    <col min="5386" max="5386" width="18.42578125" style="345" customWidth="1"/>
    <col min="5387" max="5387" width="18.28515625" style="345" customWidth="1"/>
    <col min="5388" max="5388" width="48" style="345" customWidth="1"/>
    <col min="5389" max="5389" width="15.7109375" style="345" customWidth="1"/>
    <col min="5390" max="5390" width="19.5703125" style="345" customWidth="1"/>
    <col min="5391" max="5391" width="21.28515625" style="345" customWidth="1"/>
    <col min="5392" max="5392" width="25.7109375" style="345" customWidth="1"/>
    <col min="5393" max="5393" width="21.5703125" style="345" customWidth="1"/>
    <col min="5394" max="5394" width="28.5703125" style="345" customWidth="1"/>
    <col min="5395" max="5396" width="8" style="345"/>
    <col min="5397" max="5403" width="0" style="345" hidden="1" customWidth="1"/>
    <col min="5404" max="5632" width="8" style="345"/>
    <col min="5633" max="5633" width="25" style="345" customWidth="1"/>
    <col min="5634" max="5634" width="72" style="345" customWidth="1"/>
    <col min="5635" max="5635" width="33.42578125" style="345" customWidth="1"/>
    <col min="5636" max="5636" width="32.42578125" style="345" customWidth="1"/>
    <col min="5637" max="5637" width="20.42578125" style="345" customWidth="1"/>
    <col min="5638" max="5639" width="21.5703125" style="345" customWidth="1"/>
    <col min="5640" max="5640" width="69" style="345" customWidth="1"/>
    <col min="5641" max="5641" width="17.140625" style="345" customWidth="1"/>
    <col min="5642" max="5642" width="18.42578125" style="345" customWidth="1"/>
    <col min="5643" max="5643" width="18.28515625" style="345" customWidth="1"/>
    <col min="5644" max="5644" width="48" style="345" customWidth="1"/>
    <col min="5645" max="5645" width="15.7109375" style="345" customWidth="1"/>
    <col min="5646" max="5646" width="19.5703125" style="345" customWidth="1"/>
    <col min="5647" max="5647" width="21.28515625" style="345" customWidth="1"/>
    <col min="5648" max="5648" width="25.7109375" style="345" customWidth="1"/>
    <col min="5649" max="5649" width="21.5703125" style="345" customWidth="1"/>
    <col min="5650" max="5650" width="28.5703125" style="345" customWidth="1"/>
    <col min="5651" max="5652" width="8" style="345"/>
    <col min="5653" max="5659" width="0" style="345" hidden="1" customWidth="1"/>
    <col min="5660" max="5888" width="8" style="345"/>
    <col min="5889" max="5889" width="25" style="345" customWidth="1"/>
    <col min="5890" max="5890" width="72" style="345" customWidth="1"/>
    <col min="5891" max="5891" width="33.42578125" style="345" customWidth="1"/>
    <col min="5892" max="5892" width="32.42578125" style="345" customWidth="1"/>
    <col min="5893" max="5893" width="20.42578125" style="345" customWidth="1"/>
    <col min="5894" max="5895" width="21.5703125" style="345" customWidth="1"/>
    <col min="5896" max="5896" width="69" style="345" customWidth="1"/>
    <col min="5897" max="5897" width="17.140625" style="345" customWidth="1"/>
    <col min="5898" max="5898" width="18.42578125" style="345" customWidth="1"/>
    <col min="5899" max="5899" width="18.28515625" style="345" customWidth="1"/>
    <col min="5900" max="5900" width="48" style="345" customWidth="1"/>
    <col min="5901" max="5901" width="15.7109375" style="345" customWidth="1"/>
    <col min="5902" max="5902" width="19.5703125" style="345" customWidth="1"/>
    <col min="5903" max="5903" width="21.28515625" style="345" customWidth="1"/>
    <col min="5904" max="5904" width="25.7109375" style="345" customWidth="1"/>
    <col min="5905" max="5905" width="21.5703125" style="345" customWidth="1"/>
    <col min="5906" max="5906" width="28.5703125" style="345" customWidth="1"/>
    <col min="5907" max="5908" width="8" style="345"/>
    <col min="5909" max="5915" width="0" style="345" hidden="1" customWidth="1"/>
    <col min="5916" max="6144" width="8" style="345"/>
    <col min="6145" max="6145" width="25" style="345" customWidth="1"/>
    <col min="6146" max="6146" width="72" style="345" customWidth="1"/>
    <col min="6147" max="6147" width="33.42578125" style="345" customWidth="1"/>
    <col min="6148" max="6148" width="32.42578125" style="345" customWidth="1"/>
    <col min="6149" max="6149" width="20.42578125" style="345" customWidth="1"/>
    <col min="6150" max="6151" width="21.5703125" style="345" customWidth="1"/>
    <col min="6152" max="6152" width="69" style="345" customWidth="1"/>
    <col min="6153" max="6153" width="17.140625" style="345" customWidth="1"/>
    <col min="6154" max="6154" width="18.42578125" style="345" customWidth="1"/>
    <col min="6155" max="6155" width="18.28515625" style="345" customWidth="1"/>
    <col min="6156" max="6156" width="48" style="345" customWidth="1"/>
    <col min="6157" max="6157" width="15.7109375" style="345" customWidth="1"/>
    <col min="6158" max="6158" width="19.5703125" style="345" customWidth="1"/>
    <col min="6159" max="6159" width="21.28515625" style="345" customWidth="1"/>
    <col min="6160" max="6160" width="25.7109375" style="345" customWidth="1"/>
    <col min="6161" max="6161" width="21.5703125" style="345" customWidth="1"/>
    <col min="6162" max="6162" width="28.5703125" style="345" customWidth="1"/>
    <col min="6163" max="6164" width="8" style="345"/>
    <col min="6165" max="6171" width="0" style="345" hidden="1" customWidth="1"/>
    <col min="6172" max="6400" width="8" style="345"/>
    <col min="6401" max="6401" width="25" style="345" customWidth="1"/>
    <col min="6402" max="6402" width="72" style="345" customWidth="1"/>
    <col min="6403" max="6403" width="33.42578125" style="345" customWidth="1"/>
    <col min="6404" max="6404" width="32.42578125" style="345" customWidth="1"/>
    <col min="6405" max="6405" width="20.42578125" style="345" customWidth="1"/>
    <col min="6406" max="6407" width="21.5703125" style="345" customWidth="1"/>
    <col min="6408" max="6408" width="69" style="345" customWidth="1"/>
    <col min="6409" max="6409" width="17.140625" style="345" customWidth="1"/>
    <col min="6410" max="6410" width="18.42578125" style="345" customWidth="1"/>
    <col min="6411" max="6411" width="18.28515625" style="345" customWidth="1"/>
    <col min="6412" max="6412" width="48" style="345" customWidth="1"/>
    <col min="6413" max="6413" width="15.7109375" style="345" customWidth="1"/>
    <col min="6414" max="6414" width="19.5703125" style="345" customWidth="1"/>
    <col min="6415" max="6415" width="21.28515625" style="345" customWidth="1"/>
    <col min="6416" max="6416" width="25.7109375" style="345" customWidth="1"/>
    <col min="6417" max="6417" width="21.5703125" style="345" customWidth="1"/>
    <col min="6418" max="6418" width="28.5703125" style="345" customWidth="1"/>
    <col min="6419" max="6420" width="8" style="345"/>
    <col min="6421" max="6427" width="0" style="345" hidden="1" customWidth="1"/>
    <col min="6428" max="6656" width="8" style="345"/>
    <col min="6657" max="6657" width="25" style="345" customWidth="1"/>
    <col min="6658" max="6658" width="72" style="345" customWidth="1"/>
    <col min="6659" max="6659" width="33.42578125" style="345" customWidth="1"/>
    <col min="6660" max="6660" width="32.42578125" style="345" customWidth="1"/>
    <col min="6661" max="6661" width="20.42578125" style="345" customWidth="1"/>
    <col min="6662" max="6663" width="21.5703125" style="345" customWidth="1"/>
    <col min="6664" max="6664" width="69" style="345" customWidth="1"/>
    <col min="6665" max="6665" width="17.140625" style="345" customWidth="1"/>
    <col min="6666" max="6666" width="18.42578125" style="345" customWidth="1"/>
    <col min="6667" max="6667" width="18.28515625" style="345" customWidth="1"/>
    <col min="6668" max="6668" width="48" style="345" customWidth="1"/>
    <col min="6669" max="6669" width="15.7109375" style="345" customWidth="1"/>
    <col min="6670" max="6670" width="19.5703125" style="345" customWidth="1"/>
    <col min="6671" max="6671" width="21.28515625" style="345" customWidth="1"/>
    <col min="6672" max="6672" width="25.7109375" style="345" customWidth="1"/>
    <col min="6673" max="6673" width="21.5703125" style="345" customWidth="1"/>
    <col min="6674" max="6674" width="28.5703125" style="345" customWidth="1"/>
    <col min="6675" max="6676" width="8" style="345"/>
    <col min="6677" max="6683" width="0" style="345" hidden="1" customWidth="1"/>
    <col min="6684" max="6912" width="8" style="345"/>
    <col min="6913" max="6913" width="25" style="345" customWidth="1"/>
    <col min="6914" max="6914" width="72" style="345" customWidth="1"/>
    <col min="6915" max="6915" width="33.42578125" style="345" customWidth="1"/>
    <col min="6916" max="6916" width="32.42578125" style="345" customWidth="1"/>
    <col min="6917" max="6917" width="20.42578125" style="345" customWidth="1"/>
    <col min="6918" max="6919" width="21.5703125" style="345" customWidth="1"/>
    <col min="6920" max="6920" width="69" style="345" customWidth="1"/>
    <col min="6921" max="6921" width="17.140625" style="345" customWidth="1"/>
    <col min="6922" max="6922" width="18.42578125" style="345" customWidth="1"/>
    <col min="6923" max="6923" width="18.28515625" style="345" customWidth="1"/>
    <col min="6924" max="6924" width="48" style="345" customWidth="1"/>
    <col min="6925" max="6925" width="15.7109375" style="345" customWidth="1"/>
    <col min="6926" max="6926" width="19.5703125" style="345" customWidth="1"/>
    <col min="6927" max="6927" width="21.28515625" style="345" customWidth="1"/>
    <col min="6928" max="6928" width="25.7109375" style="345" customWidth="1"/>
    <col min="6929" max="6929" width="21.5703125" style="345" customWidth="1"/>
    <col min="6930" max="6930" width="28.5703125" style="345" customWidth="1"/>
    <col min="6931" max="6932" width="8" style="345"/>
    <col min="6933" max="6939" width="0" style="345" hidden="1" customWidth="1"/>
    <col min="6940" max="7168" width="8" style="345"/>
    <col min="7169" max="7169" width="25" style="345" customWidth="1"/>
    <col min="7170" max="7170" width="72" style="345" customWidth="1"/>
    <col min="7171" max="7171" width="33.42578125" style="345" customWidth="1"/>
    <col min="7172" max="7172" width="32.42578125" style="345" customWidth="1"/>
    <col min="7173" max="7173" width="20.42578125" style="345" customWidth="1"/>
    <col min="7174" max="7175" width="21.5703125" style="345" customWidth="1"/>
    <col min="7176" max="7176" width="69" style="345" customWidth="1"/>
    <col min="7177" max="7177" width="17.140625" style="345" customWidth="1"/>
    <col min="7178" max="7178" width="18.42578125" style="345" customWidth="1"/>
    <col min="7179" max="7179" width="18.28515625" style="345" customWidth="1"/>
    <col min="7180" max="7180" width="48" style="345" customWidth="1"/>
    <col min="7181" max="7181" width="15.7109375" style="345" customWidth="1"/>
    <col min="7182" max="7182" width="19.5703125" style="345" customWidth="1"/>
    <col min="7183" max="7183" width="21.28515625" style="345" customWidth="1"/>
    <col min="7184" max="7184" width="25.7109375" style="345" customWidth="1"/>
    <col min="7185" max="7185" width="21.5703125" style="345" customWidth="1"/>
    <col min="7186" max="7186" width="28.5703125" style="345" customWidth="1"/>
    <col min="7187" max="7188" width="8" style="345"/>
    <col min="7189" max="7195" width="0" style="345" hidden="1" customWidth="1"/>
    <col min="7196" max="7424" width="8" style="345"/>
    <col min="7425" max="7425" width="25" style="345" customWidth="1"/>
    <col min="7426" max="7426" width="72" style="345" customWidth="1"/>
    <col min="7427" max="7427" width="33.42578125" style="345" customWidth="1"/>
    <col min="7428" max="7428" width="32.42578125" style="345" customWidth="1"/>
    <col min="7429" max="7429" width="20.42578125" style="345" customWidth="1"/>
    <col min="7430" max="7431" width="21.5703125" style="345" customWidth="1"/>
    <col min="7432" max="7432" width="69" style="345" customWidth="1"/>
    <col min="7433" max="7433" width="17.140625" style="345" customWidth="1"/>
    <col min="7434" max="7434" width="18.42578125" style="345" customWidth="1"/>
    <col min="7435" max="7435" width="18.28515625" style="345" customWidth="1"/>
    <col min="7436" max="7436" width="48" style="345" customWidth="1"/>
    <col min="7437" max="7437" width="15.7109375" style="345" customWidth="1"/>
    <col min="7438" max="7438" width="19.5703125" style="345" customWidth="1"/>
    <col min="7439" max="7439" width="21.28515625" style="345" customWidth="1"/>
    <col min="7440" max="7440" width="25.7109375" style="345" customWidth="1"/>
    <col min="7441" max="7441" width="21.5703125" style="345" customWidth="1"/>
    <col min="7442" max="7442" width="28.5703125" style="345" customWidth="1"/>
    <col min="7443" max="7444" width="8" style="345"/>
    <col min="7445" max="7451" width="0" style="345" hidden="1" customWidth="1"/>
    <col min="7452" max="7680" width="8" style="345"/>
    <col min="7681" max="7681" width="25" style="345" customWidth="1"/>
    <col min="7682" max="7682" width="72" style="345" customWidth="1"/>
    <col min="7683" max="7683" width="33.42578125" style="345" customWidth="1"/>
    <col min="7684" max="7684" width="32.42578125" style="345" customWidth="1"/>
    <col min="7685" max="7685" width="20.42578125" style="345" customWidth="1"/>
    <col min="7686" max="7687" width="21.5703125" style="345" customWidth="1"/>
    <col min="7688" max="7688" width="69" style="345" customWidth="1"/>
    <col min="7689" max="7689" width="17.140625" style="345" customWidth="1"/>
    <col min="7690" max="7690" width="18.42578125" style="345" customWidth="1"/>
    <col min="7691" max="7691" width="18.28515625" style="345" customWidth="1"/>
    <col min="7692" max="7692" width="48" style="345" customWidth="1"/>
    <col min="7693" max="7693" width="15.7109375" style="345" customWidth="1"/>
    <col min="7694" max="7694" width="19.5703125" style="345" customWidth="1"/>
    <col min="7695" max="7695" width="21.28515625" style="345" customWidth="1"/>
    <col min="7696" max="7696" width="25.7109375" style="345" customWidth="1"/>
    <col min="7697" max="7697" width="21.5703125" style="345" customWidth="1"/>
    <col min="7698" max="7698" width="28.5703125" style="345" customWidth="1"/>
    <col min="7699" max="7700" width="8" style="345"/>
    <col min="7701" max="7707" width="0" style="345" hidden="1" customWidth="1"/>
    <col min="7708" max="7936" width="8" style="345"/>
    <col min="7937" max="7937" width="25" style="345" customWidth="1"/>
    <col min="7938" max="7938" width="72" style="345" customWidth="1"/>
    <col min="7939" max="7939" width="33.42578125" style="345" customWidth="1"/>
    <col min="7940" max="7940" width="32.42578125" style="345" customWidth="1"/>
    <col min="7941" max="7941" width="20.42578125" style="345" customWidth="1"/>
    <col min="7942" max="7943" width="21.5703125" style="345" customWidth="1"/>
    <col min="7944" max="7944" width="69" style="345" customWidth="1"/>
    <col min="7945" max="7945" width="17.140625" style="345" customWidth="1"/>
    <col min="7946" max="7946" width="18.42578125" style="345" customWidth="1"/>
    <col min="7947" max="7947" width="18.28515625" style="345" customWidth="1"/>
    <col min="7948" max="7948" width="48" style="345" customWidth="1"/>
    <col min="7949" max="7949" width="15.7109375" style="345" customWidth="1"/>
    <col min="7950" max="7950" width="19.5703125" style="345" customWidth="1"/>
    <col min="7951" max="7951" width="21.28515625" style="345" customWidth="1"/>
    <col min="7952" max="7952" width="25.7109375" style="345" customWidth="1"/>
    <col min="7953" max="7953" width="21.5703125" style="345" customWidth="1"/>
    <col min="7954" max="7954" width="28.5703125" style="345" customWidth="1"/>
    <col min="7955" max="7956" width="8" style="345"/>
    <col min="7957" max="7963" width="0" style="345" hidden="1" customWidth="1"/>
    <col min="7964" max="8192" width="8" style="345"/>
    <col min="8193" max="8193" width="25" style="345" customWidth="1"/>
    <col min="8194" max="8194" width="72" style="345" customWidth="1"/>
    <col min="8195" max="8195" width="33.42578125" style="345" customWidth="1"/>
    <col min="8196" max="8196" width="32.42578125" style="345" customWidth="1"/>
    <col min="8197" max="8197" width="20.42578125" style="345" customWidth="1"/>
    <col min="8198" max="8199" width="21.5703125" style="345" customWidth="1"/>
    <col min="8200" max="8200" width="69" style="345" customWidth="1"/>
    <col min="8201" max="8201" width="17.140625" style="345" customWidth="1"/>
    <col min="8202" max="8202" width="18.42578125" style="345" customWidth="1"/>
    <col min="8203" max="8203" width="18.28515625" style="345" customWidth="1"/>
    <col min="8204" max="8204" width="48" style="345" customWidth="1"/>
    <col min="8205" max="8205" width="15.7109375" style="345" customWidth="1"/>
    <col min="8206" max="8206" width="19.5703125" style="345" customWidth="1"/>
    <col min="8207" max="8207" width="21.28515625" style="345" customWidth="1"/>
    <col min="8208" max="8208" width="25.7109375" style="345" customWidth="1"/>
    <col min="8209" max="8209" width="21.5703125" style="345" customWidth="1"/>
    <col min="8210" max="8210" width="28.5703125" style="345" customWidth="1"/>
    <col min="8211" max="8212" width="8" style="345"/>
    <col min="8213" max="8219" width="0" style="345" hidden="1" customWidth="1"/>
    <col min="8220" max="8448" width="8" style="345"/>
    <col min="8449" max="8449" width="25" style="345" customWidth="1"/>
    <col min="8450" max="8450" width="72" style="345" customWidth="1"/>
    <col min="8451" max="8451" width="33.42578125" style="345" customWidth="1"/>
    <col min="8452" max="8452" width="32.42578125" style="345" customWidth="1"/>
    <col min="8453" max="8453" width="20.42578125" style="345" customWidth="1"/>
    <col min="8454" max="8455" width="21.5703125" style="345" customWidth="1"/>
    <col min="8456" max="8456" width="69" style="345" customWidth="1"/>
    <col min="8457" max="8457" width="17.140625" style="345" customWidth="1"/>
    <col min="8458" max="8458" width="18.42578125" style="345" customWidth="1"/>
    <col min="8459" max="8459" width="18.28515625" style="345" customWidth="1"/>
    <col min="8460" max="8460" width="48" style="345" customWidth="1"/>
    <col min="8461" max="8461" width="15.7109375" style="345" customWidth="1"/>
    <col min="8462" max="8462" width="19.5703125" style="345" customWidth="1"/>
    <col min="8463" max="8463" width="21.28515625" style="345" customWidth="1"/>
    <col min="8464" max="8464" width="25.7109375" style="345" customWidth="1"/>
    <col min="8465" max="8465" width="21.5703125" style="345" customWidth="1"/>
    <col min="8466" max="8466" width="28.5703125" style="345" customWidth="1"/>
    <col min="8467" max="8468" width="8" style="345"/>
    <col min="8469" max="8475" width="0" style="345" hidden="1" customWidth="1"/>
    <col min="8476" max="8704" width="8" style="345"/>
    <col min="8705" max="8705" width="25" style="345" customWidth="1"/>
    <col min="8706" max="8706" width="72" style="345" customWidth="1"/>
    <col min="8707" max="8707" width="33.42578125" style="345" customWidth="1"/>
    <col min="8708" max="8708" width="32.42578125" style="345" customWidth="1"/>
    <col min="8709" max="8709" width="20.42578125" style="345" customWidth="1"/>
    <col min="8710" max="8711" width="21.5703125" style="345" customWidth="1"/>
    <col min="8712" max="8712" width="69" style="345" customWidth="1"/>
    <col min="8713" max="8713" width="17.140625" style="345" customWidth="1"/>
    <col min="8714" max="8714" width="18.42578125" style="345" customWidth="1"/>
    <col min="8715" max="8715" width="18.28515625" style="345" customWidth="1"/>
    <col min="8716" max="8716" width="48" style="345" customWidth="1"/>
    <col min="8717" max="8717" width="15.7109375" style="345" customWidth="1"/>
    <col min="8718" max="8718" width="19.5703125" style="345" customWidth="1"/>
    <col min="8719" max="8719" width="21.28515625" style="345" customWidth="1"/>
    <col min="8720" max="8720" width="25.7109375" style="345" customWidth="1"/>
    <col min="8721" max="8721" width="21.5703125" style="345" customWidth="1"/>
    <col min="8722" max="8722" width="28.5703125" style="345" customWidth="1"/>
    <col min="8723" max="8724" width="8" style="345"/>
    <col min="8725" max="8731" width="0" style="345" hidden="1" customWidth="1"/>
    <col min="8732" max="8960" width="8" style="345"/>
    <col min="8961" max="8961" width="25" style="345" customWidth="1"/>
    <col min="8962" max="8962" width="72" style="345" customWidth="1"/>
    <col min="8963" max="8963" width="33.42578125" style="345" customWidth="1"/>
    <col min="8964" max="8964" width="32.42578125" style="345" customWidth="1"/>
    <col min="8965" max="8965" width="20.42578125" style="345" customWidth="1"/>
    <col min="8966" max="8967" width="21.5703125" style="345" customWidth="1"/>
    <col min="8968" max="8968" width="69" style="345" customWidth="1"/>
    <col min="8969" max="8969" width="17.140625" style="345" customWidth="1"/>
    <col min="8970" max="8970" width="18.42578125" style="345" customWidth="1"/>
    <col min="8971" max="8971" width="18.28515625" style="345" customWidth="1"/>
    <col min="8972" max="8972" width="48" style="345" customWidth="1"/>
    <col min="8973" max="8973" width="15.7109375" style="345" customWidth="1"/>
    <col min="8974" max="8974" width="19.5703125" style="345" customWidth="1"/>
    <col min="8975" max="8975" width="21.28515625" style="345" customWidth="1"/>
    <col min="8976" max="8976" width="25.7109375" style="345" customWidth="1"/>
    <col min="8977" max="8977" width="21.5703125" style="345" customWidth="1"/>
    <col min="8978" max="8978" width="28.5703125" style="345" customWidth="1"/>
    <col min="8979" max="8980" width="8" style="345"/>
    <col min="8981" max="8987" width="0" style="345" hidden="1" customWidth="1"/>
    <col min="8988" max="9216" width="8" style="345"/>
    <col min="9217" max="9217" width="25" style="345" customWidth="1"/>
    <col min="9218" max="9218" width="72" style="345" customWidth="1"/>
    <col min="9219" max="9219" width="33.42578125" style="345" customWidth="1"/>
    <col min="9220" max="9220" width="32.42578125" style="345" customWidth="1"/>
    <col min="9221" max="9221" width="20.42578125" style="345" customWidth="1"/>
    <col min="9222" max="9223" width="21.5703125" style="345" customWidth="1"/>
    <col min="9224" max="9224" width="69" style="345" customWidth="1"/>
    <col min="9225" max="9225" width="17.140625" style="345" customWidth="1"/>
    <col min="9226" max="9226" width="18.42578125" style="345" customWidth="1"/>
    <col min="9227" max="9227" width="18.28515625" style="345" customWidth="1"/>
    <col min="9228" max="9228" width="48" style="345" customWidth="1"/>
    <col min="9229" max="9229" width="15.7109375" style="345" customWidth="1"/>
    <col min="9230" max="9230" width="19.5703125" style="345" customWidth="1"/>
    <col min="9231" max="9231" width="21.28515625" style="345" customWidth="1"/>
    <col min="9232" max="9232" width="25.7109375" style="345" customWidth="1"/>
    <col min="9233" max="9233" width="21.5703125" style="345" customWidth="1"/>
    <col min="9234" max="9234" width="28.5703125" style="345" customWidth="1"/>
    <col min="9235" max="9236" width="8" style="345"/>
    <col min="9237" max="9243" width="0" style="345" hidden="1" customWidth="1"/>
    <col min="9244" max="9472" width="8" style="345"/>
    <col min="9473" max="9473" width="25" style="345" customWidth="1"/>
    <col min="9474" max="9474" width="72" style="345" customWidth="1"/>
    <col min="9475" max="9475" width="33.42578125" style="345" customWidth="1"/>
    <col min="9476" max="9476" width="32.42578125" style="345" customWidth="1"/>
    <col min="9477" max="9477" width="20.42578125" style="345" customWidth="1"/>
    <col min="9478" max="9479" width="21.5703125" style="345" customWidth="1"/>
    <col min="9480" max="9480" width="69" style="345" customWidth="1"/>
    <col min="9481" max="9481" width="17.140625" style="345" customWidth="1"/>
    <col min="9482" max="9482" width="18.42578125" style="345" customWidth="1"/>
    <col min="9483" max="9483" width="18.28515625" style="345" customWidth="1"/>
    <col min="9484" max="9484" width="48" style="345" customWidth="1"/>
    <col min="9485" max="9485" width="15.7109375" style="345" customWidth="1"/>
    <col min="9486" max="9486" width="19.5703125" style="345" customWidth="1"/>
    <col min="9487" max="9487" width="21.28515625" style="345" customWidth="1"/>
    <col min="9488" max="9488" width="25.7109375" style="345" customWidth="1"/>
    <col min="9489" max="9489" width="21.5703125" style="345" customWidth="1"/>
    <col min="9490" max="9490" width="28.5703125" style="345" customWidth="1"/>
    <col min="9491" max="9492" width="8" style="345"/>
    <col min="9493" max="9499" width="0" style="345" hidden="1" customWidth="1"/>
    <col min="9500" max="9728" width="8" style="345"/>
    <col min="9729" max="9729" width="25" style="345" customWidth="1"/>
    <col min="9730" max="9730" width="72" style="345" customWidth="1"/>
    <col min="9731" max="9731" width="33.42578125" style="345" customWidth="1"/>
    <col min="9732" max="9732" width="32.42578125" style="345" customWidth="1"/>
    <col min="9733" max="9733" width="20.42578125" style="345" customWidth="1"/>
    <col min="9734" max="9735" width="21.5703125" style="345" customWidth="1"/>
    <col min="9736" max="9736" width="69" style="345" customWidth="1"/>
    <col min="9737" max="9737" width="17.140625" style="345" customWidth="1"/>
    <col min="9738" max="9738" width="18.42578125" style="345" customWidth="1"/>
    <col min="9739" max="9739" width="18.28515625" style="345" customWidth="1"/>
    <col min="9740" max="9740" width="48" style="345" customWidth="1"/>
    <col min="9741" max="9741" width="15.7109375" style="345" customWidth="1"/>
    <col min="9742" max="9742" width="19.5703125" style="345" customWidth="1"/>
    <col min="9743" max="9743" width="21.28515625" style="345" customWidth="1"/>
    <col min="9744" max="9744" width="25.7109375" style="345" customWidth="1"/>
    <col min="9745" max="9745" width="21.5703125" style="345" customWidth="1"/>
    <col min="9746" max="9746" width="28.5703125" style="345" customWidth="1"/>
    <col min="9747" max="9748" width="8" style="345"/>
    <col min="9749" max="9755" width="0" style="345" hidden="1" customWidth="1"/>
    <col min="9756" max="9984" width="8" style="345"/>
    <col min="9985" max="9985" width="25" style="345" customWidth="1"/>
    <col min="9986" max="9986" width="72" style="345" customWidth="1"/>
    <col min="9987" max="9987" width="33.42578125" style="345" customWidth="1"/>
    <col min="9988" max="9988" width="32.42578125" style="345" customWidth="1"/>
    <col min="9989" max="9989" width="20.42578125" style="345" customWidth="1"/>
    <col min="9990" max="9991" width="21.5703125" style="345" customWidth="1"/>
    <col min="9992" max="9992" width="69" style="345" customWidth="1"/>
    <col min="9993" max="9993" width="17.140625" style="345" customWidth="1"/>
    <col min="9994" max="9994" width="18.42578125" style="345" customWidth="1"/>
    <col min="9995" max="9995" width="18.28515625" style="345" customWidth="1"/>
    <col min="9996" max="9996" width="48" style="345" customWidth="1"/>
    <col min="9997" max="9997" width="15.7109375" style="345" customWidth="1"/>
    <col min="9998" max="9998" width="19.5703125" style="345" customWidth="1"/>
    <col min="9999" max="9999" width="21.28515625" style="345" customWidth="1"/>
    <col min="10000" max="10000" width="25.7109375" style="345" customWidth="1"/>
    <col min="10001" max="10001" width="21.5703125" style="345" customWidth="1"/>
    <col min="10002" max="10002" width="28.5703125" style="345" customWidth="1"/>
    <col min="10003" max="10004" width="8" style="345"/>
    <col min="10005" max="10011" width="0" style="345" hidden="1" customWidth="1"/>
    <col min="10012" max="10240" width="8" style="345"/>
    <col min="10241" max="10241" width="25" style="345" customWidth="1"/>
    <col min="10242" max="10242" width="72" style="345" customWidth="1"/>
    <col min="10243" max="10243" width="33.42578125" style="345" customWidth="1"/>
    <col min="10244" max="10244" width="32.42578125" style="345" customWidth="1"/>
    <col min="10245" max="10245" width="20.42578125" style="345" customWidth="1"/>
    <col min="10246" max="10247" width="21.5703125" style="345" customWidth="1"/>
    <col min="10248" max="10248" width="69" style="345" customWidth="1"/>
    <col min="10249" max="10249" width="17.140625" style="345" customWidth="1"/>
    <col min="10250" max="10250" width="18.42578125" style="345" customWidth="1"/>
    <col min="10251" max="10251" width="18.28515625" style="345" customWidth="1"/>
    <col min="10252" max="10252" width="48" style="345" customWidth="1"/>
    <col min="10253" max="10253" width="15.7109375" style="345" customWidth="1"/>
    <col min="10254" max="10254" width="19.5703125" style="345" customWidth="1"/>
    <col min="10255" max="10255" width="21.28515625" style="345" customWidth="1"/>
    <col min="10256" max="10256" width="25.7109375" style="345" customWidth="1"/>
    <col min="10257" max="10257" width="21.5703125" style="345" customWidth="1"/>
    <col min="10258" max="10258" width="28.5703125" style="345" customWidth="1"/>
    <col min="10259" max="10260" width="8" style="345"/>
    <col min="10261" max="10267" width="0" style="345" hidden="1" customWidth="1"/>
    <col min="10268" max="10496" width="8" style="345"/>
    <col min="10497" max="10497" width="25" style="345" customWidth="1"/>
    <col min="10498" max="10498" width="72" style="345" customWidth="1"/>
    <col min="10499" max="10499" width="33.42578125" style="345" customWidth="1"/>
    <col min="10500" max="10500" width="32.42578125" style="345" customWidth="1"/>
    <col min="10501" max="10501" width="20.42578125" style="345" customWidth="1"/>
    <col min="10502" max="10503" width="21.5703125" style="345" customWidth="1"/>
    <col min="10504" max="10504" width="69" style="345" customWidth="1"/>
    <col min="10505" max="10505" width="17.140625" style="345" customWidth="1"/>
    <col min="10506" max="10506" width="18.42578125" style="345" customWidth="1"/>
    <col min="10507" max="10507" width="18.28515625" style="345" customWidth="1"/>
    <col min="10508" max="10508" width="48" style="345" customWidth="1"/>
    <col min="10509" max="10509" width="15.7109375" style="345" customWidth="1"/>
    <col min="10510" max="10510" width="19.5703125" style="345" customWidth="1"/>
    <col min="10511" max="10511" width="21.28515625" style="345" customWidth="1"/>
    <col min="10512" max="10512" width="25.7109375" style="345" customWidth="1"/>
    <col min="10513" max="10513" width="21.5703125" style="345" customWidth="1"/>
    <col min="10514" max="10514" width="28.5703125" style="345" customWidth="1"/>
    <col min="10515" max="10516" width="8" style="345"/>
    <col min="10517" max="10523" width="0" style="345" hidden="1" customWidth="1"/>
    <col min="10524" max="10752" width="8" style="345"/>
    <col min="10753" max="10753" width="25" style="345" customWidth="1"/>
    <col min="10754" max="10754" width="72" style="345" customWidth="1"/>
    <col min="10755" max="10755" width="33.42578125" style="345" customWidth="1"/>
    <col min="10756" max="10756" width="32.42578125" style="345" customWidth="1"/>
    <col min="10757" max="10757" width="20.42578125" style="345" customWidth="1"/>
    <col min="10758" max="10759" width="21.5703125" style="345" customWidth="1"/>
    <col min="10760" max="10760" width="69" style="345" customWidth="1"/>
    <col min="10761" max="10761" width="17.140625" style="345" customWidth="1"/>
    <col min="10762" max="10762" width="18.42578125" style="345" customWidth="1"/>
    <col min="10763" max="10763" width="18.28515625" style="345" customWidth="1"/>
    <col min="10764" max="10764" width="48" style="345" customWidth="1"/>
    <col min="10765" max="10765" width="15.7109375" style="345" customWidth="1"/>
    <col min="10766" max="10766" width="19.5703125" style="345" customWidth="1"/>
    <col min="10767" max="10767" width="21.28515625" style="345" customWidth="1"/>
    <col min="10768" max="10768" width="25.7109375" style="345" customWidth="1"/>
    <col min="10769" max="10769" width="21.5703125" style="345" customWidth="1"/>
    <col min="10770" max="10770" width="28.5703125" style="345" customWidth="1"/>
    <col min="10771" max="10772" width="8" style="345"/>
    <col min="10773" max="10779" width="0" style="345" hidden="1" customWidth="1"/>
    <col min="10780" max="11008" width="8" style="345"/>
    <col min="11009" max="11009" width="25" style="345" customWidth="1"/>
    <col min="11010" max="11010" width="72" style="345" customWidth="1"/>
    <col min="11011" max="11011" width="33.42578125" style="345" customWidth="1"/>
    <col min="11012" max="11012" width="32.42578125" style="345" customWidth="1"/>
    <col min="11013" max="11013" width="20.42578125" style="345" customWidth="1"/>
    <col min="11014" max="11015" width="21.5703125" style="345" customWidth="1"/>
    <col min="11016" max="11016" width="69" style="345" customWidth="1"/>
    <col min="11017" max="11017" width="17.140625" style="345" customWidth="1"/>
    <col min="11018" max="11018" width="18.42578125" style="345" customWidth="1"/>
    <col min="11019" max="11019" width="18.28515625" style="345" customWidth="1"/>
    <col min="11020" max="11020" width="48" style="345" customWidth="1"/>
    <col min="11021" max="11021" width="15.7109375" style="345" customWidth="1"/>
    <col min="11022" max="11022" width="19.5703125" style="345" customWidth="1"/>
    <col min="11023" max="11023" width="21.28515625" style="345" customWidth="1"/>
    <col min="11024" max="11024" width="25.7109375" style="345" customWidth="1"/>
    <col min="11025" max="11025" width="21.5703125" style="345" customWidth="1"/>
    <col min="11026" max="11026" width="28.5703125" style="345" customWidth="1"/>
    <col min="11027" max="11028" width="8" style="345"/>
    <col min="11029" max="11035" width="0" style="345" hidden="1" customWidth="1"/>
    <col min="11036" max="11264" width="8" style="345"/>
    <col min="11265" max="11265" width="25" style="345" customWidth="1"/>
    <col min="11266" max="11266" width="72" style="345" customWidth="1"/>
    <col min="11267" max="11267" width="33.42578125" style="345" customWidth="1"/>
    <col min="11268" max="11268" width="32.42578125" style="345" customWidth="1"/>
    <col min="11269" max="11269" width="20.42578125" style="345" customWidth="1"/>
    <col min="11270" max="11271" width="21.5703125" style="345" customWidth="1"/>
    <col min="11272" max="11272" width="69" style="345" customWidth="1"/>
    <col min="11273" max="11273" width="17.140625" style="345" customWidth="1"/>
    <col min="11274" max="11274" width="18.42578125" style="345" customWidth="1"/>
    <col min="11275" max="11275" width="18.28515625" style="345" customWidth="1"/>
    <col min="11276" max="11276" width="48" style="345" customWidth="1"/>
    <col min="11277" max="11277" width="15.7109375" style="345" customWidth="1"/>
    <col min="11278" max="11278" width="19.5703125" style="345" customWidth="1"/>
    <col min="11279" max="11279" width="21.28515625" style="345" customWidth="1"/>
    <col min="11280" max="11280" width="25.7109375" style="345" customWidth="1"/>
    <col min="11281" max="11281" width="21.5703125" style="345" customWidth="1"/>
    <col min="11282" max="11282" width="28.5703125" style="345" customWidth="1"/>
    <col min="11283" max="11284" width="8" style="345"/>
    <col min="11285" max="11291" width="0" style="345" hidden="1" customWidth="1"/>
    <col min="11292" max="11520" width="8" style="345"/>
    <col min="11521" max="11521" width="25" style="345" customWidth="1"/>
    <col min="11522" max="11522" width="72" style="345" customWidth="1"/>
    <col min="11523" max="11523" width="33.42578125" style="345" customWidth="1"/>
    <col min="11524" max="11524" width="32.42578125" style="345" customWidth="1"/>
    <col min="11525" max="11525" width="20.42578125" style="345" customWidth="1"/>
    <col min="11526" max="11527" width="21.5703125" style="345" customWidth="1"/>
    <col min="11528" max="11528" width="69" style="345" customWidth="1"/>
    <col min="11529" max="11529" width="17.140625" style="345" customWidth="1"/>
    <col min="11530" max="11530" width="18.42578125" style="345" customWidth="1"/>
    <col min="11531" max="11531" width="18.28515625" style="345" customWidth="1"/>
    <col min="11532" max="11532" width="48" style="345" customWidth="1"/>
    <col min="11533" max="11533" width="15.7109375" style="345" customWidth="1"/>
    <col min="11534" max="11534" width="19.5703125" style="345" customWidth="1"/>
    <col min="11535" max="11535" width="21.28515625" style="345" customWidth="1"/>
    <col min="11536" max="11536" width="25.7109375" style="345" customWidth="1"/>
    <col min="11537" max="11537" width="21.5703125" style="345" customWidth="1"/>
    <col min="11538" max="11538" width="28.5703125" style="345" customWidth="1"/>
    <col min="11539" max="11540" width="8" style="345"/>
    <col min="11541" max="11547" width="0" style="345" hidden="1" customWidth="1"/>
    <col min="11548" max="11776" width="8" style="345"/>
    <col min="11777" max="11777" width="25" style="345" customWidth="1"/>
    <col min="11778" max="11778" width="72" style="345" customWidth="1"/>
    <col min="11779" max="11779" width="33.42578125" style="345" customWidth="1"/>
    <col min="11780" max="11780" width="32.42578125" style="345" customWidth="1"/>
    <col min="11781" max="11781" width="20.42578125" style="345" customWidth="1"/>
    <col min="11782" max="11783" width="21.5703125" style="345" customWidth="1"/>
    <col min="11784" max="11784" width="69" style="345" customWidth="1"/>
    <col min="11785" max="11785" width="17.140625" style="345" customWidth="1"/>
    <col min="11786" max="11786" width="18.42578125" style="345" customWidth="1"/>
    <col min="11787" max="11787" width="18.28515625" style="345" customWidth="1"/>
    <col min="11788" max="11788" width="48" style="345" customWidth="1"/>
    <col min="11789" max="11789" width="15.7109375" style="345" customWidth="1"/>
    <col min="11790" max="11790" width="19.5703125" style="345" customWidth="1"/>
    <col min="11791" max="11791" width="21.28515625" style="345" customWidth="1"/>
    <col min="11792" max="11792" width="25.7109375" style="345" customWidth="1"/>
    <col min="11793" max="11793" width="21.5703125" style="345" customWidth="1"/>
    <col min="11794" max="11794" width="28.5703125" style="345" customWidth="1"/>
    <col min="11795" max="11796" width="8" style="345"/>
    <col min="11797" max="11803" width="0" style="345" hidden="1" customWidth="1"/>
    <col min="11804" max="12032" width="8" style="345"/>
    <col min="12033" max="12033" width="25" style="345" customWidth="1"/>
    <col min="12034" max="12034" width="72" style="345" customWidth="1"/>
    <col min="12035" max="12035" width="33.42578125" style="345" customWidth="1"/>
    <col min="12036" max="12036" width="32.42578125" style="345" customWidth="1"/>
    <col min="12037" max="12037" width="20.42578125" style="345" customWidth="1"/>
    <col min="12038" max="12039" width="21.5703125" style="345" customWidth="1"/>
    <col min="12040" max="12040" width="69" style="345" customWidth="1"/>
    <col min="12041" max="12041" width="17.140625" style="345" customWidth="1"/>
    <col min="12042" max="12042" width="18.42578125" style="345" customWidth="1"/>
    <col min="12043" max="12043" width="18.28515625" style="345" customWidth="1"/>
    <col min="12044" max="12044" width="48" style="345" customWidth="1"/>
    <col min="12045" max="12045" width="15.7109375" style="345" customWidth="1"/>
    <col min="12046" max="12046" width="19.5703125" style="345" customWidth="1"/>
    <col min="12047" max="12047" width="21.28515625" style="345" customWidth="1"/>
    <col min="12048" max="12048" width="25.7109375" style="345" customWidth="1"/>
    <col min="12049" max="12049" width="21.5703125" style="345" customWidth="1"/>
    <col min="12050" max="12050" width="28.5703125" style="345" customWidth="1"/>
    <col min="12051" max="12052" width="8" style="345"/>
    <col min="12053" max="12059" width="0" style="345" hidden="1" customWidth="1"/>
    <col min="12060" max="12288" width="8" style="345"/>
    <col min="12289" max="12289" width="25" style="345" customWidth="1"/>
    <col min="12290" max="12290" width="72" style="345" customWidth="1"/>
    <col min="12291" max="12291" width="33.42578125" style="345" customWidth="1"/>
    <col min="12292" max="12292" width="32.42578125" style="345" customWidth="1"/>
    <col min="12293" max="12293" width="20.42578125" style="345" customWidth="1"/>
    <col min="12294" max="12295" width="21.5703125" style="345" customWidth="1"/>
    <col min="12296" max="12296" width="69" style="345" customWidth="1"/>
    <col min="12297" max="12297" width="17.140625" style="345" customWidth="1"/>
    <col min="12298" max="12298" width="18.42578125" style="345" customWidth="1"/>
    <col min="12299" max="12299" width="18.28515625" style="345" customWidth="1"/>
    <col min="12300" max="12300" width="48" style="345" customWidth="1"/>
    <col min="12301" max="12301" width="15.7109375" style="345" customWidth="1"/>
    <col min="12302" max="12302" width="19.5703125" style="345" customWidth="1"/>
    <col min="12303" max="12303" width="21.28515625" style="345" customWidth="1"/>
    <col min="12304" max="12304" width="25.7109375" style="345" customWidth="1"/>
    <col min="12305" max="12305" width="21.5703125" style="345" customWidth="1"/>
    <col min="12306" max="12306" width="28.5703125" style="345" customWidth="1"/>
    <col min="12307" max="12308" width="8" style="345"/>
    <col min="12309" max="12315" width="0" style="345" hidden="1" customWidth="1"/>
    <col min="12316" max="12544" width="8" style="345"/>
    <col min="12545" max="12545" width="25" style="345" customWidth="1"/>
    <col min="12546" max="12546" width="72" style="345" customWidth="1"/>
    <col min="12547" max="12547" width="33.42578125" style="345" customWidth="1"/>
    <col min="12548" max="12548" width="32.42578125" style="345" customWidth="1"/>
    <col min="12549" max="12549" width="20.42578125" style="345" customWidth="1"/>
    <col min="12550" max="12551" width="21.5703125" style="345" customWidth="1"/>
    <col min="12552" max="12552" width="69" style="345" customWidth="1"/>
    <col min="12553" max="12553" width="17.140625" style="345" customWidth="1"/>
    <col min="12554" max="12554" width="18.42578125" style="345" customWidth="1"/>
    <col min="12555" max="12555" width="18.28515625" style="345" customWidth="1"/>
    <col min="12556" max="12556" width="48" style="345" customWidth="1"/>
    <col min="12557" max="12557" width="15.7109375" style="345" customWidth="1"/>
    <col min="12558" max="12558" width="19.5703125" style="345" customWidth="1"/>
    <col min="12559" max="12559" width="21.28515625" style="345" customWidth="1"/>
    <col min="12560" max="12560" width="25.7109375" style="345" customWidth="1"/>
    <col min="12561" max="12561" width="21.5703125" style="345" customWidth="1"/>
    <col min="12562" max="12562" width="28.5703125" style="345" customWidth="1"/>
    <col min="12563" max="12564" width="8" style="345"/>
    <col min="12565" max="12571" width="0" style="345" hidden="1" customWidth="1"/>
    <col min="12572" max="12800" width="8" style="345"/>
    <col min="12801" max="12801" width="25" style="345" customWidth="1"/>
    <col min="12802" max="12802" width="72" style="345" customWidth="1"/>
    <col min="12803" max="12803" width="33.42578125" style="345" customWidth="1"/>
    <col min="12804" max="12804" width="32.42578125" style="345" customWidth="1"/>
    <col min="12805" max="12805" width="20.42578125" style="345" customWidth="1"/>
    <col min="12806" max="12807" width="21.5703125" style="345" customWidth="1"/>
    <col min="12808" max="12808" width="69" style="345" customWidth="1"/>
    <col min="12809" max="12809" width="17.140625" style="345" customWidth="1"/>
    <col min="12810" max="12810" width="18.42578125" style="345" customWidth="1"/>
    <col min="12811" max="12811" width="18.28515625" style="345" customWidth="1"/>
    <col min="12812" max="12812" width="48" style="345" customWidth="1"/>
    <col min="12813" max="12813" width="15.7109375" style="345" customWidth="1"/>
    <col min="12814" max="12814" width="19.5703125" style="345" customWidth="1"/>
    <col min="12815" max="12815" width="21.28515625" style="345" customWidth="1"/>
    <col min="12816" max="12816" width="25.7109375" style="345" customWidth="1"/>
    <col min="12817" max="12817" width="21.5703125" style="345" customWidth="1"/>
    <col min="12818" max="12818" width="28.5703125" style="345" customWidth="1"/>
    <col min="12819" max="12820" width="8" style="345"/>
    <col min="12821" max="12827" width="0" style="345" hidden="1" customWidth="1"/>
    <col min="12828" max="13056" width="8" style="345"/>
    <col min="13057" max="13057" width="25" style="345" customWidth="1"/>
    <col min="13058" max="13058" width="72" style="345" customWidth="1"/>
    <col min="13059" max="13059" width="33.42578125" style="345" customWidth="1"/>
    <col min="13060" max="13060" width="32.42578125" style="345" customWidth="1"/>
    <col min="13061" max="13061" width="20.42578125" style="345" customWidth="1"/>
    <col min="13062" max="13063" width="21.5703125" style="345" customWidth="1"/>
    <col min="13064" max="13064" width="69" style="345" customWidth="1"/>
    <col min="13065" max="13065" width="17.140625" style="345" customWidth="1"/>
    <col min="13066" max="13066" width="18.42578125" style="345" customWidth="1"/>
    <col min="13067" max="13067" width="18.28515625" style="345" customWidth="1"/>
    <col min="13068" max="13068" width="48" style="345" customWidth="1"/>
    <col min="13069" max="13069" width="15.7109375" style="345" customWidth="1"/>
    <col min="13070" max="13070" width="19.5703125" style="345" customWidth="1"/>
    <col min="13071" max="13071" width="21.28515625" style="345" customWidth="1"/>
    <col min="13072" max="13072" width="25.7109375" style="345" customWidth="1"/>
    <col min="13073" max="13073" width="21.5703125" style="345" customWidth="1"/>
    <col min="13074" max="13074" width="28.5703125" style="345" customWidth="1"/>
    <col min="13075" max="13076" width="8" style="345"/>
    <col min="13077" max="13083" width="0" style="345" hidden="1" customWidth="1"/>
    <col min="13084" max="13312" width="8" style="345"/>
    <col min="13313" max="13313" width="25" style="345" customWidth="1"/>
    <col min="13314" max="13314" width="72" style="345" customWidth="1"/>
    <col min="13315" max="13315" width="33.42578125" style="345" customWidth="1"/>
    <col min="13316" max="13316" width="32.42578125" style="345" customWidth="1"/>
    <col min="13317" max="13317" width="20.42578125" style="345" customWidth="1"/>
    <col min="13318" max="13319" width="21.5703125" style="345" customWidth="1"/>
    <col min="13320" max="13320" width="69" style="345" customWidth="1"/>
    <col min="13321" max="13321" width="17.140625" style="345" customWidth="1"/>
    <col min="13322" max="13322" width="18.42578125" style="345" customWidth="1"/>
    <col min="13323" max="13323" width="18.28515625" style="345" customWidth="1"/>
    <col min="13324" max="13324" width="48" style="345" customWidth="1"/>
    <col min="13325" max="13325" width="15.7109375" style="345" customWidth="1"/>
    <col min="13326" max="13326" width="19.5703125" style="345" customWidth="1"/>
    <col min="13327" max="13327" width="21.28515625" style="345" customWidth="1"/>
    <col min="13328" max="13328" width="25.7109375" style="345" customWidth="1"/>
    <col min="13329" max="13329" width="21.5703125" style="345" customWidth="1"/>
    <col min="13330" max="13330" width="28.5703125" style="345" customWidth="1"/>
    <col min="13331" max="13332" width="8" style="345"/>
    <col min="13333" max="13339" width="0" style="345" hidden="1" customWidth="1"/>
    <col min="13340" max="13568" width="8" style="345"/>
    <col min="13569" max="13569" width="25" style="345" customWidth="1"/>
    <col min="13570" max="13570" width="72" style="345" customWidth="1"/>
    <col min="13571" max="13571" width="33.42578125" style="345" customWidth="1"/>
    <col min="13572" max="13572" width="32.42578125" style="345" customWidth="1"/>
    <col min="13573" max="13573" width="20.42578125" style="345" customWidth="1"/>
    <col min="13574" max="13575" width="21.5703125" style="345" customWidth="1"/>
    <col min="13576" max="13576" width="69" style="345" customWidth="1"/>
    <col min="13577" max="13577" width="17.140625" style="345" customWidth="1"/>
    <col min="13578" max="13578" width="18.42578125" style="345" customWidth="1"/>
    <col min="13579" max="13579" width="18.28515625" style="345" customWidth="1"/>
    <col min="13580" max="13580" width="48" style="345" customWidth="1"/>
    <col min="13581" max="13581" width="15.7109375" style="345" customWidth="1"/>
    <col min="13582" max="13582" width="19.5703125" style="345" customWidth="1"/>
    <col min="13583" max="13583" width="21.28515625" style="345" customWidth="1"/>
    <col min="13584" max="13584" width="25.7109375" style="345" customWidth="1"/>
    <col min="13585" max="13585" width="21.5703125" style="345" customWidth="1"/>
    <col min="13586" max="13586" width="28.5703125" style="345" customWidth="1"/>
    <col min="13587" max="13588" width="8" style="345"/>
    <col min="13589" max="13595" width="0" style="345" hidden="1" customWidth="1"/>
    <col min="13596" max="13824" width="8" style="345"/>
    <col min="13825" max="13825" width="25" style="345" customWidth="1"/>
    <col min="13826" max="13826" width="72" style="345" customWidth="1"/>
    <col min="13827" max="13827" width="33.42578125" style="345" customWidth="1"/>
    <col min="13828" max="13828" width="32.42578125" style="345" customWidth="1"/>
    <col min="13829" max="13829" width="20.42578125" style="345" customWidth="1"/>
    <col min="13830" max="13831" width="21.5703125" style="345" customWidth="1"/>
    <col min="13832" max="13832" width="69" style="345" customWidth="1"/>
    <col min="13833" max="13833" width="17.140625" style="345" customWidth="1"/>
    <col min="13834" max="13834" width="18.42578125" style="345" customWidth="1"/>
    <col min="13835" max="13835" width="18.28515625" style="345" customWidth="1"/>
    <col min="13836" max="13836" width="48" style="345" customWidth="1"/>
    <col min="13837" max="13837" width="15.7109375" style="345" customWidth="1"/>
    <col min="13838" max="13838" width="19.5703125" style="345" customWidth="1"/>
    <col min="13839" max="13839" width="21.28515625" style="345" customWidth="1"/>
    <col min="13840" max="13840" width="25.7109375" style="345" customWidth="1"/>
    <col min="13841" max="13841" width="21.5703125" style="345" customWidth="1"/>
    <col min="13842" max="13842" width="28.5703125" style="345" customWidth="1"/>
    <col min="13843" max="13844" width="8" style="345"/>
    <col min="13845" max="13851" width="0" style="345" hidden="1" customWidth="1"/>
    <col min="13852" max="14080" width="8" style="345"/>
    <col min="14081" max="14081" width="25" style="345" customWidth="1"/>
    <col min="14082" max="14082" width="72" style="345" customWidth="1"/>
    <col min="14083" max="14083" width="33.42578125" style="345" customWidth="1"/>
    <col min="14084" max="14084" width="32.42578125" style="345" customWidth="1"/>
    <col min="14085" max="14085" width="20.42578125" style="345" customWidth="1"/>
    <col min="14086" max="14087" width="21.5703125" style="345" customWidth="1"/>
    <col min="14088" max="14088" width="69" style="345" customWidth="1"/>
    <col min="14089" max="14089" width="17.140625" style="345" customWidth="1"/>
    <col min="14090" max="14090" width="18.42578125" style="345" customWidth="1"/>
    <col min="14091" max="14091" width="18.28515625" style="345" customWidth="1"/>
    <col min="14092" max="14092" width="48" style="345" customWidth="1"/>
    <col min="14093" max="14093" width="15.7109375" style="345" customWidth="1"/>
    <col min="14094" max="14094" width="19.5703125" style="345" customWidth="1"/>
    <col min="14095" max="14095" width="21.28515625" style="345" customWidth="1"/>
    <col min="14096" max="14096" width="25.7109375" style="345" customWidth="1"/>
    <col min="14097" max="14097" width="21.5703125" style="345" customWidth="1"/>
    <col min="14098" max="14098" width="28.5703125" style="345" customWidth="1"/>
    <col min="14099" max="14100" width="8" style="345"/>
    <col min="14101" max="14107" width="0" style="345" hidden="1" customWidth="1"/>
    <col min="14108" max="14336" width="8" style="345"/>
    <col min="14337" max="14337" width="25" style="345" customWidth="1"/>
    <col min="14338" max="14338" width="72" style="345" customWidth="1"/>
    <col min="14339" max="14339" width="33.42578125" style="345" customWidth="1"/>
    <col min="14340" max="14340" width="32.42578125" style="345" customWidth="1"/>
    <col min="14341" max="14341" width="20.42578125" style="345" customWidth="1"/>
    <col min="14342" max="14343" width="21.5703125" style="345" customWidth="1"/>
    <col min="14344" max="14344" width="69" style="345" customWidth="1"/>
    <col min="14345" max="14345" width="17.140625" style="345" customWidth="1"/>
    <col min="14346" max="14346" width="18.42578125" style="345" customWidth="1"/>
    <col min="14347" max="14347" width="18.28515625" style="345" customWidth="1"/>
    <col min="14348" max="14348" width="48" style="345" customWidth="1"/>
    <col min="14349" max="14349" width="15.7109375" style="345" customWidth="1"/>
    <col min="14350" max="14350" width="19.5703125" style="345" customWidth="1"/>
    <col min="14351" max="14351" width="21.28515625" style="345" customWidth="1"/>
    <col min="14352" max="14352" width="25.7109375" style="345" customWidth="1"/>
    <col min="14353" max="14353" width="21.5703125" style="345" customWidth="1"/>
    <col min="14354" max="14354" width="28.5703125" style="345" customWidth="1"/>
    <col min="14355" max="14356" width="8" style="345"/>
    <col min="14357" max="14363" width="0" style="345" hidden="1" customWidth="1"/>
    <col min="14364" max="14592" width="8" style="345"/>
    <col min="14593" max="14593" width="25" style="345" customWidth="1"/>
    <col min="14594" max="14594" width="72" style="345" customWidth="1"/>
    <col min="14595" max="14595" width="33.42578125" style="345" customWidth="1"/>
    <col min="14596" max="14596" width="32.42578125" style="345" customWidth="1"/>
    <col min="14597" max="14597" width="20.42578125" style="345" customWidth="1"/>
    <col min="14598" max="14599" width="21.5703125" style="345" customWidth="1"/>
    <col min="14600" max="14600" width="69" style="345" customWidth="1"/>
    <col min="14601" max="14601" width="17.140625" style="345" customWidth="1"/>
    <col min="14602" max="14602" width="18.42578125" style="345" customWidth="1"/>
    <col min="14603" max="14603" width="18.28515625" style="345" customWidth="1"/>
    <col min="14604" max="14604" width="48" style="345" customWidth="1"/>
    <col min="14605" max="14605" width="15.7109375" style="345" customWidth="1"/>
    <col min="14606" max="14606" width="19.5703125" style="345" customWidth="1"/>
    <col min="14607" max="14607" width="21.28515625" style="345" customWidth="1"/>
    <col min="14608" max="14608" width="25.7109375" style="345" customWidth="1"/>
    <col min="14609" max="14609" width="21.5703125" style="345" customWidth="1"/>
    <col min="14610" max="14610" width="28.5703125" style="345" customWidth="1"/>
    <col min="14611" max="14612" width="8" style="345"/>
    <col min="14613" max="14619" width="0" style="345" hidden="1" customWidth="1"/>
    <col min="14620" max="14848" width="8" style="345"/>
    <col min="14849" max="14849" width="25" style="345" customWidth="1"/>
    <col min="14850" max="14850" width="72" style="345" customWidth="1"/>
    <col min="14851" max="14851" width="33.42578125" style="345" customWidth="1"/>
    <col min="14852" max="14852" width="32.42578125" style="345" customWidth="1"/>
    <col min="14853" max="14853" width="20.42578125" style="345" customWidth="1"/>
    <col min="14854" max="14855" width="21.5703125" style="345" customWidth="1"/>
    <col min="14856" max="14856" width="69" style="345" customWidth="1"/>
    <col min="14857" max="14857" width="17.140625" style="345" customWidth="1"/>
    <col min="14858" max="14858" width="18.42578125" style="345" customWidth="1"/>
    <col min="14859" max="14859" width="18.28515625" style="345" customWidth="1"/>
    <col min="14860" max="14860" width="48" style="345" customWidth="1"/>
    <col min="14861" max="14861" width="15.7109375" style="345" customWidth="1"/>
    <col min="14862" max="14862" width="19.5703125" style="345" customWidth="1"/>
    <col min="14863" max="14863" width="21.28515625" style="345" customWidth="1"/>
    <col min="14864" max="14864" width="25.7109375" style="345" customWidth="1"/>
    <col min="14865" max="14865" width="21.5703125" style="345" customWidth="1"/>
    <col min="14866" max="14866" width="28.5703125" style="345" customWidth="1"/>
    <col min="14867" max="14868" width="8" style="345"/>
    <col min="14869" max="14875" width="0" style="345" hidden="1" customWidth="1"/>
    <col min="14876" max="15104" width="8" style="345"/>
    <col min="15105" max="15105" width="25" style="345" customWidth="1"/>
    <col min="15106" max="15106" width="72" style="345" customWidth="1"/>
    <col min="15107" max="15107" width="33.42578125" style="345" customWidth="1"/>
    <col min="15108" max="15108" width="32.42578125" style="345" customWidth="1"/>
    <col min="15109" max="15109" width="20.42578125" style="345" customWidth="1"/>
    <col min="15110" max="15111" width="21.5703125" style="345" customWidth="1"/>
    <col min="15112" max="15112" width="69" style="345" customWidth="1"/>
    <col min="15113" max="15113" width="17.140625" style="345" customWidth="1"/>
    <col min="15114" max="15114" width="18.42578125" style="345" customWidth="1"/>
    <col min="15115" max="15115" width="18.28515625" style="345" customWidth="1"/>
    <col min="15116" max="15116" width="48" style="345" customWidth="1"/>
    <col min="15117" max="15117" width="15.7109375" style="345" customWidth="1"/>
    <col min="15118" max="15118" width="19.5703125" style="345" customWidth="1"/>
    <col min="15119" max="15119" width="21.28515625" style="345" customWidth="1"/>
    <col min="15120" max="15120" width="25.7109375" style="345" customWidth="1"/>
    <col min="15121" max="15121" width="21.5703125" style="345" customWidth="1"/>
    <col min="15122" max="15122" width="28.5703125" style="345" customWidth="1"/>
    <col min="15123" max="15124" width="8" style="345"/>
    <col min="15125" max="15131" width="0" style="345" hidden="1" customWidth="1"/>
    <col min="15132" max="15360" width="8" style="345"/>
    <col min="15361" max="15361" width="25" style="345" customWidth="1"/>
    <col min="15362" max="15362" width="72" style="345" customWidth="1"/>
    <col min="15363" max="15363" width="33.42578125" style="345" customWidth="1"/>
    <col min="15364" max="15364" width="32.42578125" style="345" customWidth="1"/>
    <col min="15365" max="15365" width="20.42578125" style="345" customWidth="1"/>
    <col min="15366" max="15367" width="21.5703125" style="345" customWidth="1"/>
    <col min="15368" max="15368" width="69" style="345" customWidth="1"/>
    <col min="15369" max="15369" width="17.140625" style="345" customWidth="1"/>
    <col min="15370" max="15370" width="18.42578125" style="345" customWidth="1"/>
    <col min="15371" max="15371" width="18.28515625" style="345" customWidth="1"/>
    <col min="15372" max="15372" width="48" style="345" customWidth="1"/>
    <col min="15373" max="15373" width="15.7109375" style="345" customWidth="1"/>
    <col min="15374" max="15374" width="19.5703125" style="345" customWidth="1"/>
    <col min="15375" max="15375" width="21.28515625" style="345" customWidth="1"/>
    <col min="15376" max="15376" width="25.7109375" style="345" customWidth="1"/>
    <col min="15377" max="15377" width="21.5703125" style="345" customWidth="1"/>
    <col min="15378" max="15378" width="28.5703125" style="345" customWidth="1"/>
    <col min="15379" max="15380" width="8" style="345"/>
    <col min="15381" max="15387" width="0" style="345" hidden="1" customWidth="1"/>
    <col min="15388" max="15616" width="8" style="345"/>
    <col min="15617" max="15617" width="25" style="345" customWidth="1"/>
    <col min="15618" max="15618" width="72" style="345" customWidth="1"/>
    <col min="15619" max="15619" width="33.42578125" style="345" customWidth="1"/>
    <col min="15620" max="15620" width="32.42578125" style="345" customWidth="1"/>
    <col min="15621" max="15621" width="20.42578125" style="345" customWidth="1"/>
    <col min="15622" max="15623" width="21.5703125" style="345" customWidth="1"/>
    <col min="15624" max="15624" width="69" style="345" customWidth="1"/>
    <col min="15625" max="15625" width="17.140625" style="345" customWidth="1"/>
    <col min="15626" max="15626" width="18.42578125" style="345" customWidth="1"/>
    <col min="15627" max="15627" width="18.28515625" style="345" customWidth="1"/>
    <col min="15628" max="15628" width="48" style="345" customWidth="1"/>
    <col min="15629" max="15629" width="15.7109375" style="345" customWidth="1"/>
    <col min="15630" max="15630" width="19.5703125" style="345" customWidth="1"/>
    <col min="15631" max="15631" width="21.28515625" style="345" customWidth="1"/>
    <col min="15632" max="15632" width="25.7109375" style="345" customWidth="1"/>
    <col min="15633" max="15633" width="21.5703125" style="345" customWidth="1"/>
    <col min="15634" max="15634" width="28.5703125" style="345" customWidth="1"/>
    <col min="15635" max="15636" width="8" style="345"/>
    <col min="15637" max="15643" width="0" style="345" hidden="1" customWidth="1"/>
    <col min="15644" max="15872" width="8" style="345"/>
    <col min="15873" max="15873" width="25" style="345" customWidth="1"/>
    <col min="15874" max="15874" width="72" style="345" customWidth="1"/>
    <col min="15875" max="15875" width="33.42578125" style="345" customWidth="1"/>
    <col min="15876" max="15876" width="32.42578125" style="345" customWidth="1"/>
    <col min="15877" max="15877" width="20.42578125" style="345" customWidth="1"/>
    <col min="15878" max="15879" width="21.5703125" style="345" customWidth="1"/>
    <col min="15880" max="15880" width="69" style="345" customWidth="1"/>
    <col min="15881" max="15881" width="17.140625" style="345" customWidth="1"/>
    <col min="15882" max="15882" width="18.42578125" style="345" customWidth="1"/>
    <col min="15883" max="15883" width="18.28515625" style="345" customWidth="1"/>
    <col min="15884" max="15884" width="48" style="345" customWidth="1"/>
    <col min="15885" max="15885" width="15.7109375" style="345" customWidth="1"/>
    <col min="15886" max="15886" width="19.5703125" style="345" customWidth="1"/>
    <col min="15887" max="15887" width="21.28515625" style="345" customWidth="1"/>
    <col min="15888" max="15888" width="25.7109375" style="345" customWidth="1"/>
    <col min="15889" max="15889" width="21.5703125" style="345" customWidth="1"/>
    <col min="15890" max="15890" width="28.5703125" style="345" customWidth="1"/>
    <col min="15891" max="15892" width="8" style="345"/>
    <col min="15893" max="15899" width="0" style="345" hidden="1" customWidth="1"/>
    <col min="15900" max="16128" width="8" style="345"/>
    <col min="16129" max="16129" width="25" style="345" customWidth="1"/>
    <col min="16130" max="16130" width="72" style="345" customWidth="1"/>
    <col min="16131" max="16131" width="33.42578125" style="345" customWidth="1"/>
    <col min="16132" max="16132" width="32.42578125" style="345" customWidth="1"/>
    <col min="16133" max="16133" width="20.42578125" style="345" customWidth="1"/>
    <col min="16134" max="16135" width="21.5703125" style="345" customWidth="1"/>
    <col min="16136" max="16136" width="69" style="345" customWidth="1"/>
    <col min="16137" max="16137" width="17.140625" style="345" customWidth="1"/>
    <col min="16138" max="16138" width="18.42578125" style="345" customWidth="1"/>
    <col min="16139" max="16139" width="18.28515625" style="345" customWidth="1"/>
    <col min="16140" max="16140" width="48" style="345" customWidth="1"/>
    <col min="16141" max="16141" width="15.7109375" style="345" customWidth="1"/>
    <col min="16142" max="16142" width="19.5703125" style="345" customWidth="1"/>
    <col min="16143" max="16143" width="21.28515625" style="345" customWidth="1"/>
    <col min="16144" max="16144" width="25.7109375" style="345" customWidth="1"/>
    <col min="16145" max="16145" width="21.5703125" style="345" customWidth="1"/>
    <col min="16146" max="16146" width="28.5703125" style="345" customWidth="1"/>
    <col min="16147" max="16148" width="8" style="345"/>
    <col min="16149" max="16155" width="0" style="345" hidden="1" customWidth="1"/>
    <col min="16156" max="16384" width="8" style="345"/>
  </cols>
  <sheetData>
    <row r="1" spans="1:27" s="69" customFormat="1" ht="59.25" customHeight="1" x14ac:dyDescent="0.2">
      <c r="A1" s="868"/>
      <c r="B1" s="869"/>
      <c r="C1" s="869"/>
      <c r="D1" s="869"/>
      <c r="E1" s="869"/>
      <c r="F1" s="870"/>
      <c r="G1" s="374"/>
      <c r="I1" s="174"/>
      <c r="J1" s="63"/>
      <c r="M1" s="63"/>
      <c r="V1" s="256"/>
      <c r="W1" s="256"/>
      <c r="X1" s="256"/>
      <c r="Y1" s="256"/>
      <c r="Z1" s="256"/>
      <c r="AA1" s="256"/>
    </row>
    <row r="2" spans="1:27" s="69" customFormat="1" ht="17.25" customHeight="1" thickBot="1" x14ac:dyDescent="0.25">
      <c r="A2" s="871" t="s">
        <v>9</v>
      </c>
      <c r="B2" s="872"/>
      <c r="C2" s="872"/>
      <c r="D2" s="872"/>
      <c r="E2" s="872"/>
      <c r="F2" s="873"/>
      <c r="G2" s="375"/>
      <c r="I2" s="174"/>
      <c r="J2" s="63"/>
      <c r="M2" s="63"/>
      <c r="V2" s="256"/>
      <c r="W2" s="256"/>
      <c r="X2" s="256"/>
      <c r="Y2" s="256"/>
      <c r="Z2" s="256"/>
      <c r="AA2" s="256"/>
    </row>
    <row r="3" spans="1:27" customFormat="1" ht="27.75" customHeight="1" thickBot="1" x14ac:dyDescent="0.3">
      <c r="A3" s="874"/>
      <c r="B3" s="875"/>
      <c r="C3" s="875"/>
      <c r="D3" s="875"/>
      <c r="E3" s="875"/>
      <c r="F3" s="876"/>
      <c r="G3" s="804" t="s">
        <v>75</v>
      </c>
      <c r="H3" s="805"/>
      <c r="I3" s="805"/>
      <c r="J3" s="806"/>
      <c r="K3" s="804" t="s">
        <v>76</v>
      </c>
      <c r="L3" s="805"/>
      <c r="M3" s="805"/>
      <c r="N3" s="806"/>
      <c r="O3" s="804" t="s">
        <v>77</v>
      </c>
      <c r="P3" s="805"/>
      <c r="Q3" s="805"/>
      <c r="R3" s="806"/>
      <c r="V3" s="257"/>
      <c r="W3" s="257"/>
      <c r="X3" s="257"/>
      <c r="Y3" s="257"/>
      <c r="Z3" s="257"/>
      <c r="AA3" s="257"/>
    </row>
    <row r="4" spans="1:27" ht="43.5" customHeight="1" thickBot="1" x14ac:dyDescent="0.3">
      <c r="A4" s="778" t="s">
        <v>333</v>
      </c>
      <c r="B4" s="779"/>
      <c r="C4" s="779"/>
      <c r="D4" s="779"/>
      <c r="E4" s="779"/>
      <c r="F4" s="781"/>
      <c r="G4" s="864" t="s">
        <v>334</v>
      </c>
      <c r="H4" s="865"/>
      <c r="I4" s="855" t="s">
        <v>335</v>
      </c>
      <c r="J4" s="856"/>
      <c r="K4" s="866" t="s">
        <v>336</v>
      </c>
      <c r="L4" s="867"/>
      <c r="M4" s="855" t="s">
        <v>337</v>
      </c>
      <c r="N4" s="856"/>
      <c r="O4" s="866" t="s">
        <v>338</v>
      </c>
      <c r="P4" s="867"/>
      <c r="Q4" s="855" t="s">
        <v>339</v>
      </c>
      <c r="R4" s="856"/>
      <c r="V4" s="811" t="s">
        <v>198</v>
      </c>
      <c r="W4" s="812"/>
      <c r="X4" s="812"/>
      <c r="Y4" s="812"/>
      <c r="Z4" s="812"/>
      <c r="AA4" s="813"/>
    </row>
    <row r="5" spans="1:27" s="69" customFormat="1" ht="33.75" customHeight="1" thickBot="1" x14ac:dyDescent="0.25">
      <c r="A5" s="376" t="s">
        <v>84</v>
      </c>
      <c r="B5" s="377" t="s">
        <v>85</v>
      </c>
      <c r="C5" s="378" t="s">
        <v>200</v>
      </c>
      <c r="D5" s="379" t="s">
        <v>87</v>
      </c>
      <c r="E5" s="377" t="s">
        <v>88</v>
      </c>
      <c r="F5" s="380" t="s">
        <v>89</v>
      </c>
      <c r="G5" s="381" t="s">
        <v>90</v>
      </c>
      <c r="H5" s="382" t="s">
        <v>91</v>
      </c>
      <c r="I5" s="382" t="s">
        <v>92</v>
      </c>
      <c r="J5" s="690" t="s">
        <v>63</v>
      </c>
      <c r="K5" s="688" t="s">
        <v>93</v>
      </c>
      <c r="L5" s="689" t="s">
        <v>91</v>
      </c>
      <c r="M5" s="695" t="s">
        <v>92</v>
      </c>
      <c r="N5" s="690" t="s">
        <v>63</v>
      </c>
      <c r="O5" s="688" t="s">
        <v>93</v>
      </c>
      <c r="P5" s="689" t="s">
        <v>91</v>
      </c>
      <c r="Q5" s="689" t="s">
        <v>92</v>
      </c>
      <c r="R5" s="690" t="s">
        <v>63</v>
      </c>
      <c r="V5" s="255" t="s">
        <v>14</v>
      </c>
      <c r="W5" s="255" t="s">
        <v>15</v>
      </c>
      <c r="X5" s="255" t="s">
        <v>16</v>
      </c>
      <c r="Y5" s="255" t="s">
        <v>17</v>
      </c>
      <c r="Z5" s="255" t="s">
        <v>18</v>
      </c>
      <c r="AA5" s="255" t="s">
        <v>19</v>
      </c>
    </row>
    <row r="6" spans="1:27" s="69" customFormat="1" ht="53.25" customHeight="1" thickBot="1" x14ac:dyDescent="0.25">
      <c r="A6" s="857" t="s">
        <v>340</v>
      </c>
      <c r="B6" s="168" t="s">
        <v>341</v>
      </c>
      <c r="C6" s="156" t="s">
        <v>342</v>
      </c>
      <c r="D6" s="156" t="s">
        <v>343</v>
      </c>
      <c r="E6" s="156" t="s">
        <v>344</v>
      </c>
      <c r="F6" s="290">
        <v>44408</v>
      </c>
      <c r="G6" s="145">
        <v>0.05</v>
      </c>
      <c r="H6" s="461" t="s">
        <v>345</v>
      </c>
      <c r="I6" s="143">
        <f>+G6</f>
        <v>0.05</v>
      </c>
      <c r="J6" s="468" t="s">
        <v>346</v>
      </c>
      <c r="K6" s="619">
        <v>1</v>
      </c>
      <c r="L6" s="622" t="s">
        <v>347</v>
      </c>
      <c r="M6" s="706">
        <v>1</v>
      </c>
      <c r="N6" s="707" t="s">
        <v>659</v>
      </c>
      <c r="O6" s="109"/>
      <c r="P6" s="101"/>
      <c r="Q6" s="101"/>
      <c r="R6" s="102"/>
      <c r="V6" s="280">
        <v>0</v>
      </c>
      <c r="W6" s="280">
        <v>0</v>
      </c>
      <c r="X6" s="280">
        <v>0</v>
      </c>
      <c r="Y6" s="280">
        <v>1</v>
      </c>
      <c r="Z6" s="280">
        <v>1</v>
      </c>
      <c r="AA6" s="280">
        <v>1</v>
      </c>
    </row>
    <row r="7" spans="1:27" s="69" customFormat="1" ht="60.75" customHeight="1" thickBot="1" x14ac:dyDescent="0.25">
      <c r="A7" s="853"/>
      <c r="B7" s="151" t="s">
        <v>348</v>
      </c>
      <c r="C7" s="154" t="s">
        <v>349</v>
      </c>
      <c r="D7" s="154" t="s">
        <v>350</v>
      </c>
      <c r="E7" s="154" t="s">
        <v>344</v>
      </c>
      <c r="F7" s="291">
        <v>44530</v>
      </c>
      <c r="G7" s="383">
        <v>0</v>
      </c>
      <c r="H7" s="461" t="s">
        <v>351</v>
      </c>
      <c r="I7" s="384">
        <v>0</v>
      </c>
      <c r="J7" s="468" t="s">
        <v>352</v>
      </c>
      <c r="K7" s="620">
        <v>0.8</v>
      </c>
      <c r="L7" s="621" t="s">
        <v>353</v>
      </c>
      <c r="M7" s="560">
        <v>1</v>
      </c>
      <c r="N7" s="749" t="s">
        <v>693</v>
      </c>
      <c r="O7" s="110"/>
      <c r="P7" s="64"/>
      <c r="Q7" s="64"/>
      <c r="R7" s="98"/>
      <c r="V7" s="280">
        <v>0</v>
      </c>
      <c r="W7" s="280">
        <v>0</v>
      </c>
      <c r="X7" s="280">
        <v>0</v>
      </c>
      <c r="Y7" s="280">
        <v>0</v>
      </c>
      <c r="Z7" s="280">
        <v>0</v>
      </c>
      <c r="AA7" s="280">
        <v>1</v>
      </c>
    </row>
    <row r="8" spans="1:27" s="69" customFormat="1" ht="108.75" customHeight="1" thickBot="1" x14ac:dyDescent="0.25">
      <c r="A8" s="854"/>
      <c r="B8" s="216" t="s">
        <v>354</v>
      </c>
      <c r="C8" s="217" t="s">
        <v>355</v>
      </c>
      <c r="D8" s="157" t="s">
        <v>356</v>
      </c>
      <c r="E8" s="218" t="s">
        <v>301</v>
      </c>
      <c r="F8" s="292">
        <v>44285</v>
      </c>
      <c r="G8" s="385">
        <v>1</v>
      </c>
      <c r="H8" s="462" t="s">
        <v>357</v>
      </c>
      <c r="I8" s="386">
        <f>+G8</f>
        <v>1</v>
      </c>
      <c r="J8" s="127" t="s">
        <v>358</v>
      </c>
      <c r="K8" s="620">
        <v>1</v>
      </c>
      <c r="L8" s="606" t="s">
        <v>210</v>
      </c>
      <c r="M8" s="561">
        <v>1</v>
      </c>
      <c r="N8" s="739" t="s">
        <v>657</v>
      </c>
      <c r="O8" s="108"/>
      <c r="P8" s="99"/>
      <c r="Q8" s="99"/>
      <c r="R8" s="100"/>
      <c r="V8" s="280">
        <v>0</v>
      </c>
      <c r="W8" s="280">
        <v>1</v>
      </c>
      <c r="X8" s="280">
        <v>1</v>
      </c>
      <c r="Y8" s="280">
        <v>1</v>
      </c>
      <c r="Z8" s="280">
        <v>1</v>
      </c>
      <c r="AA8" s="280">
        <v>1</v>
      </c>
    </row>
    <row r="9" spans="1:27" s="69" customFormat="1" ht="241.5" customHeight="1" thickBot="1" x14ac:dyDescent="0.25">
      <c r="A9" s="858" t="s">
        <v>359</v>
      </c>
      <c r="B9" s="219" t="s">
        <v>360</v>
      </c>
      <c r="C9" s="220" t="s">
        <v>361</v>
      </c>
      <c r="D9" s="178" t="s">
        <v>362</v>
      </c>
      <c r="E9" s="178" t="s">
        <v>363</v>
      </c>
      <c r="F9" s="290">
        <v>44469</v>
      </c>
      <c r="G9" s="322">
        <v>0.5</v>
      </c>
      <c r="H9" s="463" t="s">
        <v>364</v>
      </c>
      <c r="I9" s="143">
        <f>+G9</f>
        <v>0.5</v>
      </c>
      <c r="J9" s="468" t="s">
        <v>365</v>
      </c>
      <c r="K9" s="623">
        <v>0.75</v>
      </c>
      <c r="L9" s="717" t="s">
        <v>366</v>
      </c>
      <c r="M9" s="708">
        <v>0.75</v>
      </c>
      <c r="N9" s="707" t="s">
        <v>660</v>
      </c>
      <c r="O9" s="109"/>
      <c r="P9" s="101"/>
      <c r="Q9" s="101"/>
      <c r="R9" s="102"/>
      <c r="V9" s="280">
        <v>0</v>
      </c>
      <c r="W9" s="280">
        <v>0</v>
      </c>
      <c r="X9" s="280">
        <v>1</v>
      </c>
      <c r="Y9" s="280">
        <v>1</v>
      </c>
      <c r="Z9" s="280">
        <v>1</v>
      </c>
      <c r="AA9" s="280">
        <v>1</v>
      </c>
    </row>
    <row r="10" spans="1:27" s="69" customFormat="1" ht="121.5" customHeight="1" thickBot="1" x14ac:dyDescent="0.25">
      <c r="A10" s="859"/>
      <c r="B10" s="221" t="s">
        <v>367</v>
      </c>
      <c r="C10" s="222" t="s">
        <v>368</v>
      </c>
      <c r="D10" s="223" t="s">
        <v>369</v>
      </c>
      <c r="E10" s="222" t="s">
        <v>370</v>
      </c>
      <c r="F10" s="294">
        <v>44377</v>
      </c>
      <c r="G10" s="297">
        <v>0</v>
      </c>
      <c r="H10" s="461" t="s">
        <v>371</v>
      </c>
      <c r="I10" s="143">
        <v>0</v>
      </c>
      <c r="J10" s="468" t="s">
        <v>372</v>
      </c>
      <c r="K10" s="607">
        <v>1</v>
      </c>
      <c r="L10" s="608" t="s">
        <v>373</v>
      </c>
      <c r="M10" s="709">
        <v>1</v>
      </c>
      <c r="N10" s="710" t="s">
        <v>661</v>
      </c>
      <c r="O10" s="110"/>
      <c r="P10" s="64"/>
      <c r="Q10" s="64"/>
      <c r="R10" s="98"/>
      <c r="V10" s="280">
        <v>0</v>
      </c>
      <c r="W10" s="280">
        <v>0</v>
      </c>
      <c r="X10" s="280">
        <v>1</v>
      </c>
      <c r="Y10" s="280">
        <v>1</v>
      </c>
      <c r="Z10" s="280">
        <v>1</v>
      </c>
      <c r="AA10" s="280">
        <v>1</v>
      </c>
    </row>
    <row r="11" spans="1:27" s="69" customFormat="1" ht="51.75" customHeight="1" thickBot="1" x14ac:dyDescent="0.25">
      <c r="A11" s="859"/>
      <c r="B11" s="224" t="s">
        <v>374</v>
      </c>
      <c r="C11" s="225" t="s">
        <v>375</v>
      </c>
      <c r="D11" s="225" t="s">
        <v>376</v>
      </c>
      <c r="E11" s="154" t="s">
        <v>344</v>
      </c>
      <c r="F11" s="295">
        <v>44346</v>
      </c>
      <c r="G11" s="324">
        <v>1</v>
      </c>
      <c r="H11" s="464" t="s">
        <v>377</v>
      </c>
      <c r="I11" s="384">
        <f>+G11</f>
        <v>1</v>
      </c>
      <c r="J11" s="127" t="s">
        <v>378</v>
      </c>
      <c r="K11" s="609">
        <v>1</v>
      </c>
      <c r="L11" s="608" t="s">
        <v>210</v>
      </c>
      <c r="M11" s="709">
        <v>1</v>
      </c>
      <c r="N11" s="710" t="s">
        <v>657</v>
      </c>
      <c r="O11" s="110"/>
      <c r="P11" s="64"/>
      <c r="Q11" s="64"/>
      <c r="R11" s="98"/>
      <c r="V11" s="280">
        <v>0</v>
      </c>
      <c r="W11" s="280">
        <v>0</v>
      </c>
      <c r="X11" s="280">
        <v>1</v>
      </c>
      <c r="Y11" s="280">
        <v>1</v>
      </c>
      <c r="Z11" s="280">
        <v>1</v>
      </c>
      <c r="AA11" s="280">
        <v>1</v>
      </c>
    </row>
    <row r="12" spans="1:27" s="69" customFormat="1" ht="48.75" thickBot="1" x14ac:dyDescent="0.25">
      <c r="A12" s="859"/>
      <c r="B12" s="224" t="s">
        <v>379</v>
      </c>
      <c r="C12" s="225" t="s">
        <v>380</v>
      </c>
      <c r="D12" s="225" t="s">
        <v>381</v>
      </c>
      <c r="E12" s="154" t="s">
        <v>344</v>
      </c>
      <c r="F12" s="295">
        <v>44438</v>
      </c>
      <c r="G12" s="325">
        <v>0.5</v>
      </c>
      <c r="H12" s="461" t="s">
        <v>382</v>
      </c>
      <c r="I12" s="386">
        <f>+G12</f>
        <v>0.5</v>
      </c>
      <c r="J12" s="468" t="s">
        <v>383</v>
      </c>
      <c r="K12" s="609">
        <v>1</v>
      </c>
      <c r="L12" s="610" t="s">
        <v>384</v>
      </c>
      <c r="M12" s="709">
        <v>1</v>
      </c>
      <c r="N12" s="738" t="s">
        <v>662</v>
      </c>
      <c r="O12" s="110"/>
      <c r="P12" s="64"/>
      <c r="Q12" s="64"/>
      <c r="R12" s="98"/>
      <c r="V12" s="280">
        <v>0</v>
      </c>
      <c r="W12" s="280">
        <v>0</v>
      </c>
      <c r="X12" s="280">
        <v>0</v>
      </c>
      <c r="Y12" s="280">
        <v>1</v>
      </c>
      <c r="Z12" s="280">
        <v>1</v>
      </c>
      <c r="AA12" s="280">
        <v>1</v>
      </c>
    </row>
    <row r="13" spans="1:27" s="69" customFormat="1" ht="48" customHeight="1" thickBot="1" x14ac:dyDescent="0.25">
      <c r="A13" s="859"/>
      <c r="B13" s="227" t="s">
        <v>385</v>
      </c>
      <c r="C13" s="228" t="s">
        <v>386</v>
      </c>
      <c r="D13" s="229" t="s">
        <v>387</v>
      </c>
      <c r="E13" s="229" t="s">
        <v>344</v>
      </c>
      <c r="F13" s="296">
        <v>44469</v>
      </c>
      <c r="G13" s="325">
        <v>0</v>
      </c>
      <c r="H13" s="461" t="s">
        <v>388</v>
      </c>
      <c r="I13" s="143">
        <v>0</v>
      </c>
      <c r="J13" s="468" t="s">
        <v>372</v>
      </c>
      <c r="K13" s="609">
        <v>1</v>
      </c>
      <c r="L13" s="610" t="s">
        <v>389</v>
      </c>
      <c r="M13" s="560">
        <v>1</v>
      </c>
      <c r="N13" s="738" t="s">
        <v>663</v>
      </c>
      <c r="O13" s="110"/>
      <c r="P13" s="64"/>
      <c r="Q13" s="64"/>
      <c r="R13" s="98"/>
      <c r="V13" s="280">
        <v>0</v>
      </c>
      <c r="W13" s="280">
        <v>0</v>
      </c>
      <c r="X13" s="280">
        <v>1</v>
      </c>
      <c r="Y13" s="280">
        <v>1</v>
      </c>
      <c r="Z13" s="280">
        <v>1</v>
      </c>
      <c r="AA13" s="280">
        <v>1</v>
      </c>
    </row>
    <row r="14" spans="1:27" s="69" customFormat="1" ht="48" customHeight="1" thickBot="1" x14ac:dyDescent="0.25">
      <c r="A14" s="860"/>
      <c r="B14" s="227" t="s">
        <v>390</v>
      </c>
      <c r="C14" s="229" t="s">
        <v>391</v>
      </c>
      <c r="D14" s="229" t="s">
        <v>392</v>
      </c>
      <c r="E14" s="229" t="s">
        <v>344</v>
      </c>
      <c r="F14" s="296">
        <v>44438</v>
      </c>
      <c r="G14" s="326">
        <v>0</v>
      </c>
      <c r="H14" s="465" t="s">
        <v>393</v>
      </c>
      <c r="I14" s="143">
        <v>0</v>
      </c>
      <c r="J14" s="468" t="s">
        <v>372</v>
      </c>
      <c r="K14" s="620">
        <v>1</v>
      </c>
      <c r="L14" s="611" t="s">
        <v>394</v>
      </c>
      <c r="M14" s="560">
        <v>1</v>
      </c>
      <c r="N14" s="740" t="s">
        <v>664</v>
      </c>
      <c r="O14" s="111"/>
      <c r="P14" s="103"/>
      <c r="Q14" s="103"/>
      <c r="R14" s="104"/>
      <c r="V14" s="280">
        <v>0</v>
      </c>
      <c r="W14" s="280">
        <v>0</v>
      </c>
      <c r="X14" s="280">
        <v>1</v>
      </c>
      <c r="Y14" s="280">
        <v>1</v>
      </c>
      <c r="Z14" s="280">
        <v>1</v>
      </c>
      <c r="AA14" s="280">
        <v>1</v>
      </c>
    </row>
    <row r="15" spans="1:27" s="69" customFormat="1" ht="84.75" thickBot="1" x14ac:dyDescent="0.25">
      <c r="A15" s="857" t="s">
        <v>395</v>
      </c>
      <c r="B15" s="219" t="s">
        <v>396</v>
      </c>
      <c r="C15" s="230" t="s">
        <v>397</v>
      </c>
      <c r="D15" s="156" t="s">
        <v>398</v>
      </c>
      <c r="E15" s="156" t="s">
        <v>399</v>
      </c>
      <c r="F15" s="231">
        <v>44530</v>
      </c>
      <c r="G15" s="521">
        <v>1</v>
      </c>
      <c r="H15" s="522" t="s">
        <v>400</v>
      </c>
      <c r="I15" s="523">
        <f>+G15</f>
        <v>1</v>
      </c>
      <c r="J15" s="468" t="s">
        <v>378</v>
      </c>
      <c r="K15" s="612">
        <v>1</v>
      </c>
      <c r="L15" s="613" t="s">
        <v>210</v>
      </c>
      <c r="M15" s="560">
        <v>1</v>
      </c>
      <c r="N15" s="739" t="s">
        <v>657</v>
      </c>
      <c r="O15" s="185"/>
      <c r="P15" s="186"/>
      <c r="Q15" s="186"/>
      <c r="R15" s="187"/>
      <c r="V15" s="280">
        <v>0</v>
      </c>
      <c r="W15" s="280">
        <v>0</v>
      </c>
      <c r="X15" s="280">
        <v>0</v>
      </c>
      <c r="Y15" s="280">
        <v>0</v>
      </c>
      <c r="Z15" s="280">
        <v>0</v>
      </c>
      <c r="AA15" s="280">
        <v>1</v>
      </c>
    </row>
    <row r="16" spans="1:27" s="69" customFormat="1" ht="90" customHeight="1" thickBot="1" x14ac:dyDescent="0.25">
      <c r="A16" s="853"/>
      <c r="B16" s="232" t="s">
        <v>401</v>
      </c>
      <c r="C16" s="225" t="s">
        <v>402</v>
      </c>
      <c r="D16" s="154" t="s">
        <v>403</v>
      </c>
      <c r="E16" s="154" t="s">
        <v>344</v>
      </c>
      <c r="F16" s="226">
        <v>44377</v>
      </c>
      <c r="G16" s="524">
        <v>0</v>
      </c>
      <c r="H16" s="522" t="s">
        <v>404</v>
      </c>
      <c r="I16" s="386">
        <v>0</v>
      </c>
      <c r="J16" s="468" t="s">
        <v>405</v>
      </c>
      <c r="K16" s="609">
        <v>1</v>
      </c>
      <c r="L16" s="608" t="s">
        <v>406</v>
      </c>
      <c r="M16" s="560">
        <v>1</v>
      </c>
      <c r="N16" s="712" t="s">
        <v>665</v>
      </c>
      <c r="O16" s="110"/>
      <c r="P16" s="64"/>
      <c r="Q16" s="64"/>
      <c r="R16" s="98"/>
      <c r="V16" s="280">
        <v>0</v>
      </c>
      <c r="W16" s="280">
        <v>0</v>
      </c>
      <c r="X16" s="280">
        <v>1</v>
      </c>
      <c r="Y16" s="280">
        <v>1</v>
      </c>
      <c r="Z16" s="280">
        <v>1</v>
      </c>
      <c r="AA16" s="280">
        <v>1</v>
      </c>
    </row>
    <row r="17" spans="1:27" s="69" customFormat="1" ht="110.25" customHeight="1" thickBot="1" x14ac:dyDescent="0.25">
      <c r="A17" s="853"/>
      <c r="B17" s="233" t="s">
        <v>407</v>
      </c>
      <c r="C17" s="222" t="s">
        <v>408</v>
      </c>
      <c r="D17" s="222" t="s">
        <v>409</v>
      </c>
      <c r="E17" s="222" t="s">
        <v>410</v>
      </c>
      <c r="F17" s="234">
        <v>44545</v>
      </c>
      <c r="G17" s="324">
        <v>0</v>
      </c>
      <c r="H17" s="466" t="s">
        <v>411</v>
      </c>
      <c r="I17" s="143">
        <v>0</v>
      </c>
      <c r="J17" s="468" t="s">
        <v>412</v>
      </c>
      <c r="K17" s="609">
        <v>0.6</v>
      </c>
      <c r="L17" s="608" t="s">
        <v>413</v>
      </c>
      <c r="M17" s="709">
        <v>0.6</v>
      </c>
      <c r="N17" s="712" t="s">
        <v>689</v>
      </c>
      <c r="O17" s="110"/>
      <c r="P17" s="64"/>
      <c r="Q17" s="64"/>
      <c r="R17" s="98"/>
      <c r="V17" s="280">
        <v>0</v>
      </c>
      <c r="W17" s="280">
        <v>0</v>
      </c>
      <c r="X17" s="280">
        <v>0</v>
      </c>
      <c r="Y17" s="280">
        <v>0</v>
      </c>
      <c r="Z17" s="280">
        <v>0</v>
      </c>
      <c r="AA17" s="280">
        <v>1</v>
      </c>
    </row>
    <row r="18" spans="1:27" s="69" customFormat="1" ht="51" customHeight="1" thickBot="1" x14ac:dyDescent="0.25">
      <c r="A18" s="853"/>
      <c r="B18" s="235" t="s">
        <v>414</v>
      </c>
      <c r="C18" s="236" t="s">
        <v>415</v>
      </c>
      <c r="D18" s="152" t="s">
        <v>416</v>
      </c>
      <c r="E18" s="152" t="s">
        <v>301</v>
      </c>
      <c r="F18" s="237">
        <v>44545</v>
      </c>
      <c r="G18" s="333">
        <v>0</v>
      </c>
      <c r="H18" s="466" t="s">
        <v>417</v>
      </c>
      <c r="I18" s="143">
        <v>0</v>
      </c>
      <c r="J18" s="468" t="s">
        <v>412</v>
      </c>
      <c r="K18" s="614">
        <v>0</v>
      </c>
      <c r="L18" s="608" t="s">
        <v>417</v>
      </c>
      <c r="M18" s="709">
        <v>0</v>
      </c>
      <c r="N18" s="712" t="s">
        <v>666</v>
      </c>
      <c r="O18" s="110"/>
      <c r="P18" s="64"/>
      <c r="Q18" s="64"/>
      <c r="R18" s="98"/>
      <c r="V18" s="280">
        <v>0</v>
      </c>
      <c r="W18" s="280">
        <v>0</v>
      </c>
      <c r="X18" s="280">
        <v>0</v>
      </c>
      <c r="Y18" s="280">
        <v>0</v>
      </c>
      <c r="Z18" s="280">
        <v>0</v>
      </c>
      <c r="AA18" s="280">
        <v>1</v>
      </c>
    </row>
    <row r="19" spans="1:27" s="69" customFormat="1" ht="157.5" customHeight="1" thickBot="1" x14ac:dyDescent="0.25">
      <c r="A19" s="853"/>
      <c r="B19" s="235" t="s">
        <v>418</v>
      </c>
      <c r="C19" s="238" t="s">
        <v>419</v>
      </c>
      <c r="D19" s="154" t="s">
        <v>420</v>
      </c>
      <c r="E19" s="154" t="s">
        <v>421</v>
      </c>
      <c r="F19" s="239">
        <v>44469</v>
      </c>
      <c r="G19" s="333">
        <v>0</v>
      </c>
      <c r="H19" s="466" t="s">
        <v>417</v>
      </c>
      <c r="I19" s="384">
        <v>0</v>
      </c>
      <c r="J19" s="468" t="s">
        <v>422</v>
      </c>
      <c r="K19" s="615">
        <v>0</v>
      </c>
      <c r="L19" s="616" t="s">
        <v>423</v>
      </c>
      <c r="M19" s="713">
        <v>0</v>
      </c>
      <c r="N19" s="714" t="s">
        <v>667</v>
      </c>
      <c r="O19" s="108"/>
      <c r="P19" s="99"/>
      <c r="Q19" s="99"/>
      <c r="R19" s="100"/>
      <c r="V19" s="280">
        <v>0</v>
      </c>
      <c r="W19" s="280">
        <v>0</v>
      </c>
      <c r="X19" s="280">
        <v>0</v>
      </c>
      <c r="Y19" s="280">
        <v>0</v>
      </c>
      <c r="Z19" s="280">
        <v>1</v>
      </c>
      <c r="AA19" s="280">
        <v>1</v>
      </c>
    </row>
    <row r="20" spans="1:27" s="69" customFormat="1" ht="73.5" customHeight="1" thickBot="1" x14ac:dyDescent="0.25">
      <c r="A20" s="853"/>
      <c r="B20" s="235" t="s">
        <v>424</v>
      </c>
      <c r="C20" s="236" t="s">
        <v>425</v>
      </c>
      <c r="D20" s="154" t="s">
        <v>426</v>
      </c>
      <c r="E20" s="154" t="s">
        <v>427</v>
      </c>
      <c r="F20" s="237">
        <v>44545</v>
      </c>
      <c r="G20" s="323">
        <v>0.35</v>
      </c>
      <c r="H20" s="466" t="s">
        <v>428</v>
      </c>
      <c r="I20" s="386">
        <f>+G20</f>
        <v>0.35</v>
      </c>
      <c r="J20" s="468" t="s">
        <v>429</v>
      </c>
      <c r="K20" s="615">
        <v>0.35</v>
      </c>
      <c r="L20" s="616" t="s">
        <v>430</v>
      </c>
      <c r="M20" s="713">
        <v>0.35</v>
      </c>
      <c r="N20" s="714" t="s">
        <v>668</v>
      </c>
      <c r="O20" s="108"/>
      <c r="P20" s="99"/>
      <c r="Q20" s="99"/>
      <c r="R20" s="100"/>
      <c r="V20" s="280">
        <v>0</v>
      </c>
      <c r="W20" s="280">
        <v>0</v>
      </c>
      <c r="X20" s="280">
        <v>0</v>
      </c>
      <c r="Y20" s="280">
        <v>0</v>
      </c>
      <c r="Z20" s="280">
        <v>0</v>
      </c>
      <c r="AA20" s="280">
        <v>1</v>
      </c>
    </row>
    <row r="21" spans="1:27" s="69" customFormat="1" ht="51.75" customHeight="1" thickBot="1" x14ac:dyDescent="0.25">
      <c r="A21" s="853"/>
      <c r="B21" s="235" t="s">
        <v>431</v>
      </c>
      <c r="C21" s="238" t="s">
        <v>432</v>
      </c>
      <c r="D21" s="154" t="s">
        <v>426</v>
      </c>
      <c r="E21" s="154" t="s">
        <v>433</v>
      </c>
      <c r="F21" s="237">
        <v>44545</v>
      </c>
      <c r="G21" s="323">
        <v>0.05</v>
      </c>
      <c r="H21" s="466" t="s">
        <v>434</v>
      </c>
      <c r="I21" s="143">
        <f>+G21</f>
        <v>0.05</v>
      </c>
      <c r="J21" s="468" t="s">
        <v>435</v>
      </c>
      <c r="K21" s="615">
        <v>0.2</v>
      </c>
      <c r="L21" s="616" t="s">
        <v>436</v>
      </c>
      <c r="M21" s="713">
        <v>0.2</v>
      </c>
      <c r="N21" s="714" t="s">
        <v>669</v>
      </c>
      <c r="O21" s="108"/>
      <c r="P21" s="99"/>
      <c r="Q21" s="99"/>
      <c r="R21" s="100"/>
      <c r="V21" s="280">
        <v>0</v>
      </c>
      <c r="W21" s="280">
        <v>0</v>
      </c>
      <c r="X21" s="280">
        <v>0</v>
      </c>
      <c r="Y21" s="280">
        <v>0</v>
      </c>
      <c r="Z21" s="280">
        <v>0</v>
      </c>
      <c r="AA21" s="280">
        <v>1</v>
      </c>
    </row>
    <row r="22" spans="1:27" s="69" customFormat="1" ht="51.75" customHeight="1" thickBot="1" x14ac:dyDescent="0.25">
      <c r="A22" s="853"/>
      <c r="B22" s="235" t="s">
        <v>437</v>
      </c>
      <c r="C22" s="236" t="s">
        <v>438</v>
      </c>
      <c r="D22" s="238" t="s">
        <v>439</v>
      </c>
      <c r="E22" s="154" t="s">
        <v>370</v>
      </c>
      <c r="F22" s="237">
        <v>44545</v>
      </c>
      <c r="G22" s="188">
        <v>0</v>
      </c>
      <c r="H22" s="466" t="s">
        <v>440</v>
      </c>
      <c r="I22" s="143">
        <v>0</v>
      </c>
      <c r="J22" s="468" t="s">
        <v>412</v>
      </c>
      <c r="K22" s="615">
        <v>0</v>
      </c>
      <c r="L22" s="616" t="s">
        <v>440</v>
      </c>
      <c r="M22" s="713">
        <v>0</v>
      </c>
      <c r="N22" s="712" t="s">
        <v>666</v>
      </c>
      <c r="O22" s="108"/>
      <c r="P22" s="99"/>
      <c r="Q22" s="99"/>
      <c r="R22" s="100"/>
      <c r="V22" s="280">
        <v>0</v>
      </c>
      <c r="W22" s="280">
        <v>0</v>
      </c>
      <c r="X22" s="280">
        <v>0</v>
      </c>
      <c r="Y22" s="280">
        <v>0</v>
      </c>
      <c r="Z22" s="280">
        <v>0</v>
      </c>
      <c r="AA22" s="280">
        <v>1</v>
      </c>
    </row>
    <row r="23" spans="1:27" s="69" customFormat="1" ht="81.75" customHeight="1" thickBot="1" x14ac:dyDescent="0.25">
      <c r="A23" s="853"/>
      <c r="B23" s="227" t="s">
        <v>441</v>
      </c>
      <c r="C23" s="229" t="s">
        <v>442</v>
      </c>
      <c r="D23" s="157" t="s">
        <v>443</v>
      </c>
      <c r="E23" s="157" t="s">
        <v>370</v>
      </c>
      <c r="F23" s="515">
        <v>44545</v>
      </c>
      <c r="G23" s="188">
        <v>0</v>
      </c>
      <c r="H23" s="642" t="s">
        <v>440</v>
      </c>
      <c r="I23" s="386">
        <v>0</v>
      </c>
      <c r="J23" s="647" t="s">
        <v>412</v>
      </c>
      <c r="K23" s="615">
        <v>0</v>
      </c>
      <c r="L23" s="616" t="s">
        <v>440</v>
      </c>
      <c r="M23" s="713">
        <v>0</v>
      </c>
      <c r="N23" s="712" t="s">
        <v>666</v>
      </c>
      <c r="O23" s="108"/>
      <c r="P23" s="99"/>
      <c r="Q23" s="99"/>
      <c r="R23" s="100"/>
      <c r="V23" s="280">
        <v>0</v>
      </c>
      <c r="W23" s="280">
        <v>0</v>
      </c>
      <c r="X23" s="280">
        <v>0</v>
      </c>
      <c r="Y23" s="280">
        <v>0</v>
      </c>
      <c r="Z23" s="280">
        <v>0</v>
      </c>
      <c r="AA23" s="280">
        <v>1</v>
      </c>
    </row>
    <row r="24" spans="1:27" s="69" customFormat="1" ht="61.5" customHeight="1" x14ac:dyDescent="0.2">
      <c r="A24" s="861" t="s">
        <v>444</v>
      </c>
      <c r="B24" s="629" t="s">
        <v>445</v>
      </c>
      <c r="C24" s="630" t="s">
        <v>446</v>
      </c>
      <c r="D24" s="631" t="s">
        <v>447</v>
      </c>
      <c r="E24" s="631" t="s">
        <v>421</v>
      </c>
      <c r="F24" s="638">
        <v>44469</v>
      </c>
      <c r="G24" s="637">
        <v>0</v>
      </c>
      <c r="H24" s="656" t="s">
        <v>448</v>
      </c>
      <c r="I24" s="660">
        <v>0</v>
      </c>
      <c r="J24" s="650" t="s">
        <v>449</v>
      </c>
      <c r="K24" s="675">
        <v>0</v>
      </c>
      <c r="L24" s="676" t="s">
        <v>448</v>
      </c>
      <c r="M24" s="713">
        <v>0</v>
      </c>
      <c r="N24" s="731" t="s">
        <v>670</v>
      </c>
      <c r="O24" s="109"/>
      <c r="P24" s="101"/>
      <c r="Q24" s="101"/>
      <c r="R24" s="102"/>
      <c r="V24" s="280">
        <v>0</v>
      </c>
      <c r="W24" s="280">
        <v>0</v>
      </c>
      <c r="X24" s="280">
        <v>0</v>
      </c>
      <c r="Y24" s="280">
        <v>0</v>
      </c>
      <c r="Z24" s="280">
        <v>1</v>
      </c>
      <c r="AA24" s="280">
        <v>1</v>
      </c>
    </row>
    <row r="25" spans="1:27" s="69" customFormat="1" ht="57.75" customHeight="1" x14ac:dyDescent="0.2">
      <c r="A25" s="862"/>
      <c r="B25" s="632" t="s">
        <v>450</v>
      </c>
      <c r="C25" s="628" t="s">
        <v>451</v>
      </c>
      <c r="D25" s="190" t="s">
        <v>452</v>
      </c>
      <c r="E25" s="190" t="s">
        <v>421</v>
      </c>
      <c r="F25" s="639">
        <v>44469</v>
      </c>
      <c r="G25" s="651">
        <v>0</v>
      </c>
      <c r="H25" s="657" t="s">
        <v>448</v>
      </c>
      <c r="I25" s="661">
        <v>0</v>
      </c>
      <c r="J25" s="652" t="s">
        <v>372</v>
      </c>
      <c r="K25" s="645">
        <v>0</v>
      </c>
      <c r="L25" s="610" t="s">
        <v>448</v>
      </c>
      <c r="M25" s="718">
        <v>0</v>
      </c>
      <c r="N25" s="731" t="s">
        <v>670</v>
      </c>
      <c r="O25" s="110"/>
      <c r="P25" s="64"/>
      <c r="Q25" s="64"/>
      <c r="R25" s="98"/>
      <c r="V25" s="280">
        <v>0</v>
      </c>
      <c r="W25" s="280">
        <v>0</v>
      </c>
      <c r="X25" s="280">
        <v>1</v>
      </c>
      <c r="Y25" s="280">
        <v>1</v>
      </c>
      <c r="Z25" s="280">
        <v>1</v>
      </c>
      <c r="AA25" s="280">
        <v>1</v>
      </c>
    </row>
    <row r="26" spans="1:27" s="69" customFormat="1" ht="57.75" customHeight="1" x14ac:dyDescent="0.2">
      <c r="A26" s="862"/>
      <c r="B26" s="633" t="s">
        <v>453</v>
      </c>
      <c r="C26" s="238" t="s">
        <v>454</v>
      </c>
      <c r="D26" s="154" t="s">
        <v>455</v>
      </c>
      <c r="E26" s="154" t="s">
        <v>456</v>
      </c>
      <c r="F26" s="640" t="s">
        <v>457</v>
      </c>
      <c r="G26" s="653">
        <v>0</v>
      </c>
      <c r="H26" s="658" t="s">
        <v>458</v>
      </c>
      <c r="I26" s="661">
        <v>0</v>
      </c>
      <c r="J26" s="652" t="s">
        <v>412</v>
      </c>
      <c r="K26" s="646">
        <v>0</v>
      </c>
      <c r="L26" s="610" t="s">
        <v>459</v>
      </c>
      <c r="M26" s="560">
        <v>0</v>
      </c>
      <c r="N26" s="731" t="s">
        <v>671</v>
      </c>
      <c r="O26" s="110"/>
      <c r="P26" s="64"/>
      <c r="Q26" s="64"/>
      <c r="R26" s="98"/>
      <c r="V26" s="280">
        <v>0</v>
      </c>
      <c r="W26" s="280">
        <v>0</v>
      </c>
      <c r="X26" s="280">
        <v>0</v>
      </c>
      <c r="Y26" s="280">
        <v>0</v>
      </c>
      <c r="Z26" s="280">
        <v>0.5</v>
      </c>
      <c r="AA26" s="280">
        <v>2</v>
      </c>
    </row>
    <row r="27" spans="1:27" s="69" customFormat="1" ht="168" customHeight="1" thickBot="1" x14ac:dyDescent="0.25">
      <c r="A27" s="863"/>
      <c r="B27" s="634" t="s">
        <v>460</v>
      </c>
      <c r="C27" s="635" t="s">
        <v>446</v>
      </c>
      <c r="D27" s="636" t="s">
        <v>110</v>
      </c>
      <c r="E27" s="636" t="s">
        <v>456</v>
      </c>
      <c r="F27" s="641">
        <v>44438</v>
      </c>
      <c r="G27" s="654">
        <v>0</v>
      </c>
      <c r="H27" s="659" t="s">
        <v>461</v>
      </c>
      <c r="I27" s="662">
        <v>0</v>
      </c>
      <c r="J27" s="655" t="s">
        <v>462</v>
      </c>
      <c r="K27" s="691">
        <v>0.8</v>
      </c>
      <c r="L27" s="692" t="s">
        <v>463</v>
      </c>
      <c r="M27" s="721">
        <v>0.8</v>
      </c>
      <c r="N27" s="741" t="s">
        <v>677</v>
      </c>
      <c r="O27" s="111"/>
      <c r="P27" s="103"/>
      <c r="Q27" s="103"/>
      <c r="R27" s="104"/>
      <c r="V27" s="280">
        <v>0</v>
      </c>
      <c r="W27" s="280">
        <v>0</v>
      </c>
      <c r="X27" s="280">
        <v>0</v>
      </c>
      <c r="Y27" s="280">
        <v>1</v>
      </c>
      <c r="Z27" s="280">
        <v>1</v>
      </c>
      <c r="AA27" s="280">
        <v>1</v>
      </c>
    </row>
    <row r="28" spans="1:27" s="69" customFormat="1" ht="129.75" customHeight="1" thickBot="1" x14ac:dyDescent="0.25">
      <c r="A28" s="853" t="s">
        <v>464</v>
      </c>
      <c r="B28" s="516" t="s">
        <v>465</v>
      </c>
      <c r="C28" s="204" t="s">
        <v>466</v>
      </c>
      <c r="D28" s="191" t="s">
        <v>467</v>
      </c>
      <c r="E28" s="190" t="s">
        <v>468</v>
      </c>
      <c r="F28" s="517">
        <v>44469</v>
      </c>
      <c r="G28" s="643">
        <v>0</v>
      </c>
      <c r="H28" s="644" t="s">
        <v>469</v>
      </c>
      <c r="I28" s="648">
        <v>0</v>
      </c>
      <c r="J28" s="649" t="s">
        <v>422</v>
      </c>
      <c r="K28" s="617">
        <v>0</v>
      </c>
      <c r="L28" s="668" t="s">
        <v>470</v>
      </c>
      <c r="M28" s="711">
        <v>0</v>
      </c>
      <c r="N28" s="731" t="s">
        <v>672</v>
      </c>
      <c r="O28" s="185"/>
      <c r="P28" s="186"/>
      <c r="Q28" s="186"/>
      <c r="R28" s="187"/>
      <c r="V28" s="280">
        <v>0</v>
      </c>
      <c r="W28" s="280">
        <v>0</v>
      </c>
      <c r="X28" s="280">
        <v>0</v>
      </c>
      <c r="Y28" s="280">
        <v>0</v>
      </c>
      <c r="Z28" s="280">
        <v>1</v>
      </c>
      <c r="AA28" s="280">
        <v>1</v>
      </c>
    </row>
    <row r="29" spans="1:27" s="69" customFormat="1" ht="50.25" customHeight="1" thickBot="1" x14ac:dyDescent="0.25">
      <c r="A29" s="853"/>
      <c r="B29" s="232" t="s">
        <v>471</v>
      </c>
      <c r="C29" s="225" t="s">
        <v>386</v>
      </c>
      <c r="D29" s="192" t="s">
        <v>472</v>
      </c>
      <c r="E29" s="154" t="s">
        <v>344</v>
      </c>
      <c r="F29" s="226">
        <v>44545</v>
      </c>
      <c r="G29" s="388">
        <v>0</v>
      </c>
      <c r="H29" s="467" t="s">
        <v>448</v>
      </c>
      <c r="I29" s="143">
        <v>0</v>
      </c>
      <c r="J29" s="468" t="s">
        <v>412</v>
      </c>
      <c r="K29" s="609">
        <v>0</v>
      </c>
      <c r="L29" s="608" t="s">
        <v>473</v>
      </c>
      <c r="M29" s="709">
        <v>0</v>
      </c>
      <c r="N29" s="731" t="s">
        <v>673</v>
      </c>
      <c r="O29" s="110"/>
      <c r="P29" s="64"/>
      <c r="Q29" s="64"/>
      <c r="R29" s="98"/>
      <c r="V29" s="280">
        <v>0</v>
      </c>
      <c r="W29" s="280">
        <v>0</v>
      </c>
      <c r="X29" s="280">
        <v>0</v>
      </c>
      <c r="Y29" s="280">
        <v>0</v>
      </c>
      <c r="Z29" s="280">
        <v>0</v>
      </c>
      <c r="AA29" s="280">
        <v>1</v>
      </c>
    </row>
    <row r="30" spans="1:27" s="69" customFormat="1" ht="175.5" customHeight="1" thickBot="1" x14ac:dyDescent="0.25">
      <c r="A30" s="854"/>
      <c r="B30" s="240" t="s">
        <v>474</v>
      </c>
      <c r="C30" s="241" t="s">
        <v>475</v>
      </c>
      <c r="D30" s="242" t="s">
        <v>476</v>
      </c>
      <c r="E30" s="241" t="s">
        <v>477</v>
      </c>
      <c r="F30" s="243" t="s">
        <v>478</v>
      </c>
      <c r="G30" s="389">
        <v>0.25</v>
      </c>
      <c r="H30" s="467" t="s">
        <v>479</v>
      </c>
      <c r="I30" s="143">
        <f>+G30</f>
        <v>0.25</v>
      </c>
      <c r="J30" s="468" t="s">
        <v>480</v>
      </c>
      <c r="K30" s="677">
        <v>0.67</v>
      </c>
      <c r="L30" s="618" t="s">
        <v>481</v>
      </c>
      <c r="M30" s="715">
        <v>0.67</v>
      </c>
      <c r="N30" s="716" t="s">
        <v>674</v>
      </c>
      <c r="O30" s="390"/>
      <c r="P30" s="391"/>
      <c r="Q30" s="391"/>
      <c r="R30" s="392"/>
      <c r="V30" s="281">
        <v>1</v>
      </c>
      <c r="W30" s="281">
        <v>2</v>
      </c>
      <c r="X30" s="281">
        <v>2</v>
      </c>
      <c r="Y30" s="281">
        <v>3</v>
      </c>
      <c r="Z30" s="281">
        <v>4</v>
      </c>
      <c r="AA30" s="281">
        <v>4</v>
      </c>
    </row>
    <row r="31" spans="1:27" ht="12.75" x14ac:dyDescent="0.2">
      <c r="B31" s="393"/>
      <c r="F31" s="299" t="s">
        <v>225</v>
      </c>
      <c r="I31" s="469"/>
      <c r="V31" s="282">
        <f t="shared" ref="V31:AA31" si="0">SUM(V6:V30)</f>
        <v>1</v>
      </c>
      <c r="W31" s="282">
        <f t="shared" si="0"/>
        <v>3</v>
      </c>
      <c r="X31" s="282">
        <f t="shared" si="0"/>
        <v>10</v>
      </c>
      <c r="Y31" s="282">
        <f t="shared" si="0"/>
        <v>14</v>
      </c>
      <c r="Z31" s="282">
        <f t="shared" si="0"/>
        <v>18.5</v>
      </c>
      <c r="AA31" s="282">
        <f t="shared" si="0"/>
        <v>29</v>
      </c>
    </row>
    <row r="32" spans="1:27" ht="12.75" x14ac:dyDescent="0.2">
      <c r="F32" s="299" t="s">
        <v>226</v>
      </c>
      <c r="I32" s="470"/>
      <c r="V32" s="283">
        <f t="shared" ref="V32:AA32" si="1">+V31/$AA$31</f>
        <v>3.4482758620689655E-2</v>
      </c>
      <c r="W32" s="283">
        <f t="shared" si="1"/>
        <v>0.10344827586206896</v>
      </c>
      <c r="X32" s="283">
        <f t="shared" si="1"/>
        <v>0.34482758620689657</v>
      </c>
      <c r="Y32" s="283">
        <f t="shared" si="1"/>
        <v>0.48275862068965519</v>
      </c>
      <c r="Z32" s="283">
        <f t="shared" si="1"/>
        <v>0.63793103448275867</v>
      </c>
      <c r="AA32" s="283">
        <f t="shared" si="1"/>
        <v>1</v>
      </c>
    </row>
    <row r="33" spans="6:6" x14ac:dyDescent="0.25">
      <c r="F33" s="397"/>
    </row>
  </sheetData>
  <sheetProtection formatColumns="0"/>
  <autoFilter ref="A5:F30" xr:uid="{00000000-0009-0000-0000-000008000000}"/>
  <mergeCells count="19">
    <mergeCell ref="O3:R3"/>
    <mergeCell ref="A1:F1"/>
    <mergeCell ref="A2:F2"/>
    <mergeCell ref="A3:F3"/>
    <mergeCell ref="G3:J3"/>
    <mergeCell ref="K3:N3"/>
    <mergeCell ref="A28:A30"/>
    <mergeCell ref="Q4:R4"/>
    <mergeCell ref="V4:AA4"/>
    <mergeCell ref="A6:A8"/>
    <mergeCell ref="A9:A14"/>
    <mergeCell ref="A15:A23"/>
    <mergeCell ref="A24:A27"/>
    <mergeCell ref="A4:F4"/>
    <mergeCell ref="G4:H4"/>
    <mergeCell ref="I4:J4"/>
    <mergeCell ref="K4:L4"/>
    <mergeCell ref="M4:N4"/>
    <mergeCell ref="O4:P4"/>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BA8B0-2668-4957-A15B-B176C32EED20}">
  <dimension ref="B2:E8"/>
  <sheetViews>
    <sheetView workbookViewId="0">
      <selection activeCell="B2" sqref="B2:E8"/>
    </sheetView>
  </sheetViews>
  <sheetFormatPr baseColWidth="10" defaultRowHeight="15" x14ac:dyDescent="0.25"/>
  <cols>
    <col min="2" max="2" width="30.28515625" customWidth="1"/>
    <col min="3" max="3" width="20" customWidth="1"/>
    <col min="5" max="5" width="15.28515625" customWidth="1"/>
  </cols>
  <sheetData>
    <row r="2" spans="2:5" ht="45" x14ac:dyDescent="0.25">
      <c r="B2" s="722" t="s">
        <v>13</v>
      </c>
      <c r="C2" s="723" t="s">
        <v>678</v>
      </c>
      <c r="D2" s="723" t="s">
        <v>61</v>
      </c>
      <c r="E2" s="723" t="s">
        <v>679</v>
      </c>
    </row>
    <row r="3" spans="2:5" ht="45" x14ac:dyDescent="0.25">
      <c r="B3" s="724" t="s">
        <v>680</v>
      </c>
      <c r="C3" s="725">
        <v>0.61</v>
      </c>
      <c r="D3" s="725">
        <v>0.61</v>
      </c>
      <c r="E3" s="726" t="s">
        <v>681</v>
      </c>
    </row>
    <row r="4" spans="2:5" x14ac:dyDescent="0.25">
      <c r="B4" s="724" t="s">
        <v>682</v>
      </c>
      <c r="C4" s="725">
        <v>0.86</v>
      </c>
      <c r="D4" s="725">
        <v>0.86</v>
      </c>
      <c r="E4" s="727" t="s">
        <v>688</v>
      </c>
    </row>
    <row r="5" spans="2:5" x14ac:dyDescent="0.25">
      <c r="B5" s="728" t="s">
        <v>684</v>
      </c>
      <c r="C5" s="725">
        <v>0.56999999999999995</v>
      </c>
      <c r="D5" s="725">
        <v>0.56999999999999995</v>
      </c>
      <c r="E5" s="729" t="s">
        <v>683</v>
      </c>
    </row>
    <row r="6" spans="2:5" x14ac:dyDescent="0.25">
      <c r="B6" s="728" t="s">
        <v>685</v>
      </c>
      <c r="C6" s="725">
        <v>0.53</v>
      </c>
      <c r="D6" s="730">
        <v>0.53</v>
      </c>
      <c r="E6" s="729" t="s">
        <v>683</v>
      </c>
    </row>
    <row r="7" spans="2:5" ht="30" x14ac:dyDescent="0.25">
      <c r="B7" s="728" t="s">
        <v>686</v>
      </c>
      <c r="C7" s="725">
        <v>0.65</v>
      </c>
      <c r="D7" s="725">
        <v>0.65</v>
      </c>
      <c r="E7" s="726" t="s">
        <v>681</v>
      </c>
    </row>
    <row r="8" spans="2:5" x14ac:dyDescent="0.25">
      <c r="B8" s="728" t="s">
        <v>687</v>
      </c>
      <c r="C8" s="725">
        <v>0.91</v>
      </c>
      <c r="D8" s="725">
        <v>0.91</v>
      </c>
      <c r="E8" s="727" t="s">
        <v>688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2" tint="-0.749992370372631"/>
  </sheetPr>
  <dimension ref="A1:Y20"/>
  <sheetViews>
    <sheetView showGridLines="0" topLeftCell="I16" zoomScale="90" zoomScaleNormal="90" workbookViewId="0">
      <selection activeCell="N18" sqref="N18"/>
    </sheetView>
  </sheetViews>
  <sheetFormatPr baseColWidth="10" defaultColWidth="11.42578125" defaultRowHeight="12" x14ac:dyDescent="0.2"/>
  <cols>
    <col min="1" max="1" width="25" style="63" customWidth="1"/>
    <col min="2" max="2" width="67.85546875" style="69" customWidth="1"/>
    <col min="3" max="3" width="29.140625" style="69" customWidth="1"/>
    <col min="4" max="4" width="43.42578125" style="69" customWidth="1"/>
    <col min="5" max="5" width="22.28515625" style="69" customWidth="1"/>
    <col min="6" max="6" width="26.85546875" style="63" customWidth="1"/>
    <col min="7" max="7" width="26.85546875" style="69" customWidth="1"/>
    <col min="8" max="8" width="59.28515625" style="69" customWidth="1"/>
    <col min="9" max="9" width="19.5703125" style="69" customWidth="1"/>
    <col min="10" max="10" width="32.85546875" style="63" customWidth="1"/>
    <col min="11" max="11" width="16.140625" style="174" customWidth="1"/>
    <col min="12" max="12" width="49.5703125" style="69" customWidth="1"/>
    <col min="13" max="13" width="21.85546875" style="69" customWidth="1"/>
    <col min="14" max="14" width="36.28515625" style="69" customWidth="1"/>
    <col min="15" max="15" width="16.140625" style="69" customWidth="1"/>
    <col min="16" max="16" width="23.42578125" style="69" customWidth="1"/>
    <col min="17" max="17" width="16.140625" style="69" customWidth="1"/>
    <col min="18" max="18" width="18" style="69" customWidth="1"/>
    <col min="19" max="19" width="11.42578125" style="69" customWidth="1"/>
    <col min="20" max="25" width="12.7109375" style="174" hidden="1" customWidth="1"/>
    <col min="26" max="26" width="0" style="69" hidden="1" customWidth="1"/>
    <col min="27" max="256" width="11.42578125" style="69"/>
    <col min="257" max="257" width="25" style="69" customWidth="1"/>
    <col min="258" max="258" width="67.85546875" style="69" customWidth="1"/>
    <col min="259" max="259" width="29.140625" style="69" customWidth="1"/>
    <col min="260" max="260" width="43.42578125" style="69" customWidth="1"/>
    <col min="261" max="261" width="22.28515625" style="69" customWidth="1"/>
    <col min="262" max="263" width="26.85546875" style="69" customWidth="1"/>
    <col min="264" max="264" width="59.28515625" style="69" customWidth="1"/>
    <col min="265" max="265" width="19.5703125" style="69" customWidth="1"/>
    <col min="266" max="266" width="32.85546875" style="69" customWidth="1"/>
    <col min="267" max="267" width="16.140625" style="69" customWidth="1"/>
    <col min="268" max="268" width="41.85546875" style="69" customWidth="1"/>
    <col min="269" max="269" width="21.85546875" style="69" customWidth="1"/>
    <col min="270" max="270" width="29.28515625" style="69" customWidth="1"/>
    <col min="271" max="271" width="16.140625" style="69" customWidth="1"/>
    <col min="272" max="272" width="23.42578125" style="69" customWidth="1"/>
    <col min="273" max="273" width="16.140625" style="69" customWidth="1"/>
    <col min="274" max="274" width="18" style="69" customWidth="1"/>
    <col min="275" max="275" width="11.42578125" style="69"/>
    <col min="276" max="282" width="0" style="69" hidden="1" customWidth="1"/>
    <col min="283" max="512" width="11.42578125" style="69"/>
    <col min="513" max="513" width="25" style="69" customWidth="1"/>
    <col min="514" max="514" width="67.85546875" style="69" customWidth="1"/>
    <col min="515" max="515" width="29.140625" style="69" customWidth="1"/>
    <col min="516" max="516" width="43.42578125" style="69" customWidth="1"/>
    <col min="517" max="517" width="22.28515625" style="69" customWidth="1"/>
    <col min="518" max="519" width="26.85546875" style="69" customWidth="1"/>
    <col min="520" max="520" width="59.28515625" style="69" customWidth="1"/>
    <col min="521" max="521" width="19.5703125" style="69" customWidth="1"/>
    <col min="522" max="522" width="32.85546875" style="69" customWidth="1"/>
    <col min="523" max="523" width="16.140625" style="69" customWidth="1"/>
    <col min="524" max="524" width="41.85546875" style="69" customWidth="1"/>
    <col min="525" max="525" width="21.85546875" style="69" customWidth="1"/>
    <col min="526" max="526" width="29.28515625" style="69" customWidth="1"/>
    <col min="527" max="527" width="16.140625" style="69" customWidth="1"/>
    <col min="528" max="528" width="23.42578125" style="69" customWidth="1"/>
    <col min="529" max="529" width="16.140625" style="69" customWidth="1"/>
    <col min="530" max="530" width="18" style="69" customWidth="1"/>
    <col min="531" max="531" width="11.42578125" style="69"/>
    <col min="532" max="538" width="0" style="69" hidden="1" customWidth="1"/>
    <col min="539" max="768" width="11.42578125" style="69"/>
    <col min="769" max="769" width="25" style="69" customWidth="1"/>
    <col min="770" max="770" width="67.85546875" style="69" customWidth="1"/>
    <col min="771" max="771" width="29.140625" style="69" customWidth="1"/>
    <col min="772" max="772" width="43.42578125" style="69" customWidth="1"/>
    <col min="773" max="773" width="22.28515625" style="69" customWidth="1"/>
    <col min="774" max="775" width="26.85546875" style="69" customWidth="1"/>
    <col min="776" max="776" width="59.28515625" style="69" customWidth="1"/>
    <col min="777" max="777" width="19.5703125" style="69" customWidth="1"/>
    <col min="778" max="778" width="32.85546875" style="69" customWidth="1"/>
    <col min="779" max="779" width="16.140625" style="69" customWidth="1"/>
    <col min="780" max="780" width="41.85546875" style="69" customWidth="1"/>
    <col min="781" max="781" width="21.85546875" style="69" customWidth="1"/>
    <col min="782" max="782" width="29.28515625" style="69" customWidth="1"/>
    <col min="783" max="783" width="16.140625" style="69" customWidth="1"/>
    <col min="784" max="784" width="23.42578125" style="69" customWidth="1"/>
    <col min="785" max="785" width="16.140625" style="69" customWidth="1"/>
    <col min="786" max="786" width="18" style="69" customWidth="1"/>
    <col min="787" max="787" width="11.42578125" style="69"/>
    <col min="788" max="794" width="0" style="69" hidden="1" customWidth="1"/>
    <col min="795" max="1024" width="11.42578125" style="69"/>
    <col min="1025" max="1025" width="25" style="69" customWidth="1"/>
    <col min="1026" max="1026" width="67.85546875" style="69" customWidth="1"/>
    <col min="1027" max="1027" width="29.140625" style="69" customWidth="1"/>
    <col min="1028" max="1028" width="43.42578125" style="69" customWidth="1"/>
    <col min="1029" max="1029" width="22.28515625" style="69" customWidth="1"/>
    <col min="1030" max="1031" width="26.85546875" style="69" customWidth="1"/>
    <col min="1032" max="1032" width="59.28515625" style="69" customWidth="1"/>
    <col min="1033" max="1033" width="19.5703125" style="69" customWidth="1"/>
    <col min="1034" max="1034" width="32.85546875" style="69" customWidth="1"/>
    <col min="1035" max="1035" width="16.140625" style="69" customWidth="1"/>
    <col min="1036" max="1036" width="41.85546875" style="69" customWidth="1"/>
    <col min="1037" max="1037" width="21.85546875" style="69" customWidth="1"/>
    <col min="1038" max="1038" width="29.28515625" style="69" customWidth="1"/>
    <col min="1039" max="1039" width="16.140625" style="69" customWidth="1"/>
    <col min="1040" max="1040" width="23.42578125" style="69" customWidth="1"/>
    <col min="1041" max="1041" width="16.140625" style="69" customWidth="1"/>
    <col min="1042" max="1042" width="18" style="69" customWidth="1"/>
    <col min="1043" max="1043" width="11.42578125" style="69"/>
    <col min="1044" max="1050" width="0" style="69" hidden="1" customWidth="1"/>
    <col min="1051" max="1280" width="11.42578125" style="69"/>
    <col min="1281" max="1281" width="25" style="69" customWidth="1"/>
    <col min="1282" max="1282" width="67.85546875" style="69" customWidth="1"/>
    <col min="1283" max="1283" width="29.140625" style="69" customWidth="1"/>
    <col min="1284" max="1284" width="43.42578125" style="69" customWidth="1"/>
    <col min="1285" max="1285" width="22.28515625" style="69" customWidth="1"/>
    <col min="1286" max="1287" width="26.85546875" style="69" customWidth="1"/>
    <col min="1288" max="1288" width="59.28515625" style="69" customWidth="1"/>
    <col min="1289" max="1289" width="19.5703125" style="69" customWidth="1"/>
    <col min="1290" max="1290" width="32.85546875" style="69" customWidth="1"/>
    <col min="1291" max="1291" width="16.140625" style="69" customWidth="1"/>
    <col min="1292" max="1292" width="41.85546875" style="69" customWidth="1"/>
    <col min="1293" max="1293" width="21.85546875" style="69" customWidth="1"/>
    <col min="1294" max="1294" width="29.28515625" style="69" customWidth="1"/>
    <col min="1295" max="1295" width="16.140625" style="69" customWidth="1"/>
    <col min="1296" max="1296" width="23.42578125" style="69" customWidth="1"/>
    <col min="1297" max="1297" width="16.140625" style="69" customWidth="1"/>
    <col min="1298" max="1298" width="18" style="69" customWidth="1"/>
    <col min="1299" max="1299" width="11.42578125" style="69"/>
    <col min="1300" max="1306" width="0" style="69" hidden="1" customWidth="1"/>
    <col min="1307" max="1536" width="11.42578125" style="69"/>
    <col min="1537" max="1537" width="25" style="69" customWidth="1"/>
    <col min="1538" max="1538" width="67.85546875" style="69" customWidth="1"/>
    <col min="1539" max="1539" width="29.140625" style="69" customWidth="1"/>
    <col min="1540" max="1540" width="43.42578125" style="69" customWidth="1"/>
    <col min="1541" max="1541" width="22.28515625" style="69" customWidth="1"/>
    <col min="1542" max="1543" width="26.85546875" style="69" customWidth="1"/>
    <col min="1544" max="1544" width="59.28515625" style="69" customWidth="1"/>
    <col min="1545" max="1545" width="19.5703125" style="69" customWidth="1"/>
    <col min="1546" max="1546" width="32.85546875" style="69" customWidth="1"/>
    <col min="1547" max="1547" width="16.140625" style="69" customWidth="1"/>
    <col min="1548" max="1548" width="41.85546875" style="69" customWidth="1"/>
    <col min="1549" max="1549" width="21.85546875" style="69" customWidth="1"/>
    <col min="1550" max="1550" width="29.28515625" style="69" customWidth="1"/>
    <col min="1551" max="1551" width="16.140625" style="69" customWidth="1"/>
    <col min="1552" max="1552" width="23.42578125" style="69" customWidth="1"/>
    <col min="1553" max="1553" width="16.140625" style="69" customWidth="1"/>
    <col min="1554" max="1554" width="18" style="69" customWidth="1"/>
    <col min="1555" max="1555" width="11.42578125" style="69"/>
    <col min="1556" max="1562" width="0" style="69" hidden="1" customWidth="1"/>
    <col min="1563" max="1792" width="11.42578125" style="69"/>
    <col min="1793" max="1793" width="25" style="69" customWidth="1"/>
    <col min="1794" max="1794" width="67.85546875" style="69" customWidth="1"/>
    <col min="1795" max="1795" width="29.140625" style="69" customWidth="1"/>
    <col min="1796" max="1796" width="43.42578125" style="69" customWidth="1"/>
    <col min="1797" max="1797" width="22.28515625" style="69" customWidth="1"/>
    <col min="1798" max="1799" width="26.85546875" style="69" customWidth="1"/>
    <col min="1800" max="1800" width="59.28515625" style="69" customWidth="1"/>
    <col min="1801" max="1801" width="19.5703125" style="69" customWidth="1"/>
    <col min="1802" max="1802" width="32.85546875" style="69" customWidth="1"/>
    <col min="1803" max="1803" width="16.140625" style="69" customWidth="1"/>
    <col min="1804" max="1804" width="41.85546875" style="69" customWidth="1"/>
    <col min="1805" max="1805" width="21.85546875" style="69" customWidth="1"/>
    <col min="1806" max="1806" width="29.28515625" style="69" customWidth="1"/>
    <col min="1807" max="1807" width="16.140625" style="69" customWidth="1"/>
    <col min="1808" max="1808" width="23.42578125" style="69" customWidth="1"/>
    <col min="1809" max="1809" width="16.140625" style="69" customWidth="1"/>
    <col min="1810" max="1810" width="18" style="69" customWidth="1"/>
    <col min="1811" max="1811" width="11.42578125" style="69"/>
    <col min="1812" max="1818" width="0" style="69" hidden="1" customWidth="1"/>
    <col min="1819" max="2048" width="11.42578125" style="69"/>
    <col min="2049" max="2049" width="25" style="69" customWidth="1"/>
    <col min="2050" max="2050" width="67.85546875" style="69" customWidth="1"/>
    <col min="2051" max="2051" width="29.140625" style="69" customWidth="1"/>
    <col min="2052" max="2052" width="43.42578125" style="69" customWidth="1"/>
    <col min="2053" max="2053" width="22.28515625" style="69" customWidth="1"/>
    <col min="2054" max="2055" width="26.85546875" style="69" customWidth="1"/>
    <col min="2056" max="2056" width="59.28515625" style="69" customWidth="1"/>
    <col min="2057" max="2057" width="19.5703125" style="69" customWidth="1"/>
    <col min="2058" max="2058" width="32.85546875" style="69" customWidth="1"/>
    <col min="2059" max="2059" width="16.140625" style="69" customWidth="1"/>
    <col min="2060" max="2060" width="41.85546875" style="69" customWidth="1"/>
    <col min="2061" max="2061" width="21.85546875" style="69" customWidth="1"/>
    <col min="2062" max="2062" width="29.28515625" style="69" customWidth="1"/>
    <col min="2063" max="2063" width="16.140625" style="69" customWidth="1"/>
    <col min="2064" max="2064" width="23.42578125" style="69" customWidth="1"/>
    <col min="2065" max="2065" width="16.140625" style="69" customWidth="1"/>
    <col min="2066" max="2066" width="18" style="69" customWidth="1"/>
    <col min="2067" max="2067" width="11.42578125" style="69"/>
    <col min="2068" max="2074" width="0" style="69" hidden="1" customWidth="1"/>
    <col min="2075" max="2304" width="11.42578125" style="69"/>
    <col min="2305" max="2305" width="25" style="69" customWidth="1"/>
    <col min="2306" max="2306" width="67.85546875" style="69" customWidth="1"/>
    <col min="2307" max="2307" width="29.140625" style="69" customWidth="1"/>
    <col min="2308" max="2308" width="43.42578125" style="69" customWidth="1"/>
    <col min="2309" max="2309" width="22.28515625" style="69" customWidth="1"/>
    <col min="2310" max="2311" width="26.85546875" style="69" customWidth="1"/>
    <col min="2312" max="2312" width="59.28515625" style="69" customWidth="1"/>
    <col min="2313" max="2313" width="19.5703125" style="69" customWidth="1"/>
    <col min="2314" max="2314" width="32.85546875" style="69" customWidth="1"/>
    <col min="2315" max="2315" width="16.140625" style="69" customWidth="1"/>
    <col min="2316" max="2316" width="41.85546875" style="69" customWidth="1"/>
    <col min="2317" max="2317" width="21.85546875" style="69" customWidth="1"/>
    <col min="2318" max="2318" width="29.28515625" style="69" customWidth="1"/>
    <col min="2319" max="2319" width="16.140625" style="69" customWidth="1"/>
    <col min="2320" max="2320" width="23.42578125" style="69" customWidth="1"/>
    <col min="2321" max="2321" width="16.140625" style="69" customWidth="1"/>
    <col min="2322" max="2322" width="18" style="69" customWidth="1"/>
    <col min="2323" max="2323" width="11.42578125" style="69"/>
    <col min="2324" max="2330" width="0" style="69" hidden="1" customWidth="1"/>
    <col min="2331" max="2560" width="11.42578125" style="69"/>
    <col min="2561" max="2561" width="25" style="69" customWidth="1"/>
    <col min="2562" max="2562" width="67.85546875" style="69" customWidth="1"/>
    <col min="2563" max="2563" width="29.140625" style="69" customWidth="1"/>
    <col min="2564" max="2564" width="43.42578125" style="69" customWidth="1"/>
    <col min="2565" max="2565" width="22.28515625" style="69" customWidth="1"/>
    <col min="2566" max="2567" width="26.85546875" style="69" customWidth="1"/>
    <col min="2568" max="2568" width="59.28515625" style="69" customWidth="1"/>
    <col min="2569" max="2569" width="19.5703125" style="69" customWidth="1"/>
    <col min="2570" max="2570" width="32.85546875" style="69" customWidth="1"/>
    <col min="2571" max="2571" width="16.140625" style="69" customWidth="1"/>
    <col min="2572" max="2572" width="41.85546875" style="69" customWidth="1"/>
    <col min="2573" max="2573" width="21.85546875" style="69" customWidth="1"/>
    <col min="2574" max="2574" width="29.28515625" style="69" customWidth="1"/>
    <col min="2575" max="2575" width="16.140625" style="69" customWidth="1"/>
    <col min="2576" max="2576" width="23.42578125" style="69" customWidth="1"/>
    <col min="2577" max="2577" width="16.140625" style="69" customWidth="1"/>
    <col min="2578" max="2578" width="18" style="69" customWidth="1"/>
    <col min="2579" max="2579" width="11.42578125" style="69"/>
    <col min="2580" max="2586" width="0" style="69" hidden="1" customWidth="1"/>
    <col min="2587" max="2816" width="11.42578125" style="69"/>
    <col min="2817" max="2817" width="25" style="69" customWidth="1"/>
    <col min="2818" max="2818" width="67.85546875" style="69" customWidth="1"/>
    <col min="2819" max="2819" width="29.140625" style="69" customWidth="1"/>
    <col min="2820" max="2820" width="43.42578125" style="69" customWidth="1"/>
    <col min="2821" max="2821" width="22.28515625" style="69" customWidth="1"/>
    <col min="2822" max="2823" width="26.85546875" style="69" customWidth="1"/>
    <col min="2824" max="2824" width="59.28515625" style="69" customWidth="1"/>
    <col min="2825" max="2825" width="19.5703125" style="69" customWidth="1"/>
    <col min="2826" max="2826" width="32.85546875" style="69" customWidth="1"/>
    <col min="2827" max="2827" width="16.140625" style="69" customWidth="1"/>
    <col min="2828" max="2828" width="41.85546875" style="69" customWidth="1"/>
    <col min="2829" max="2829" width="21.85546875" style="69" customWidth="1"/>
    <col min="2830" max="2830" width="29.28515625" style="69" customWidth="1"/>
    <col min="2831" max="2831" width="16.140625" style="69" customWidth="1"/>
    <col min="2832" max="2832" width="23.42578125" style="69" customWidth="1"/>
    <col min="2833" max="2833" width="16.140625" style="69" customWidth="1"/>
    <col min="2834" max="2834" width="18" style="69" customWidth="1"/>
    <col min="2835" max="2835" width="11.42578125" style="69"/>
    <col min="2836" max="2842" width="0" style="69" hidden="1" customWidth="1"/>
    <col min="2843" max="3072" width="11.42578125" style="69"/>
    <col min="3073" max="3073" width="25" style="69" customWidth="1"/>
    <col min="3074" max="3074" width="67.85546875" style="69" customWidth="1"/>
    <col min="3075" max="3075" width="29.140625" style="69" customWidth="1"/>
    <col min="3076" max="3076" width="43.42578125" style="69" customWidth="1"/>
    <col min="3077" max="3077" width="22.28515625" style="69" customWidth="1"/>
    <col min="3078" max="3079" width="26.85546875" style="69" customWidth="1"/>
    <col min="3080" max="3080" width="59.28515625" style="69" customWidth="1"/>
    <col min="3081" max="3081" width="19.5703125" style="69" customWidth="1"/>
    <col min="3082" max="3082" width="32.85546875" style="69" customWidth="1"/>
    <col min="3083" max="3083" width="16.140625" style="69" customWidth="1"/>
    <col min="3084" max="3084" width="41.85546875" style="69" customWidth="1"/>
    <col min="3085" max="3085" width="21.85546875" style="69" customWidth="1"/>
    <col min="3086" max="3086" width="29.28515625" style="69" customWidth="1"/>
    <col min="3087" max="3087" width="16.140625" style="69" customWidth="1"/>
    <col min="3088" max="3088" width="23.42578125" style="69" customWidth="1"/>
    <col min="3089" max="3089" width="16.140625" style="69" customWidth="1"/>
    <col min="3090" max="3090" width="18" style="69" customWidth="1"/>
    <col min="3091" max="3091" width="11.42578125" style="69"/>
    <col min="3092" max="3098" width="0" style="69" hidden="1" customWidth="1"/>
    <col min="3099" max="3328" width="11.42578125" style="69"/>
    <col min="3329" max="3329" width="25" style="69" customWidth="1"/>
    <col min="3330" max="3330" width="67.85546875" style="69" customWidth="1"/>
    <col min="3331" max="3331" width="29.140625" style="69" customWidth="1"/>
    <col min="3332" max="3332" width="43.42578125" style="69" customWidth="1"/>
    <col min="3333" max="3333" width="22.28515625" style="69" customWidth="1"/>
    <col min="3334" max="3335" width="26.85546875" style="69" customWidth="1"/>
    <col min="3336" max="3336" width="59.28515625" style="69" customWidth="1"/>
    <col min="3337" max="3337" width="19.5703125" style="69" customWidth="1"/>
    <col min="3338" max="3338" width="32.85546875" style="69" customWidth="1"/>
    <col min="3339" max="3339" width="16.140625" style="69" customWidth="1"/>
    <col min="3340" max="3340" width="41.85546875" style="69" customWidth="1"/>
    <col min="3341" max="3341" width="21.85546875" style="69" customWidth="1"/>
    <col min="3342" max="3342" width="29.28515625" style="69" customWidth="1"/>
    <col min="3343" max="3343" width="16.140625" style="69" customWidth="1"/>
    <col min="3344" max="3344" width="23.42578125" style="69" customWidth="1"/>
    <col min="3345" max="3345" width="16.140625" style="69" customWidth="1"/>
    <col min="3346" max="3346" width="18" style="69" customWidth="1"/>
    <col min="3347" max="3347" width="11.42578125" style="69"/>
    <col min="3348" max="3354" width="0" style="69" hidden="1" customWidth="1"/>
    <col min="3355" max="3584" width="11.42578125" style="69"/>
    <col min="3585" max="3585" width="25" style="69" customWidth="1"/>
    <col min="3586" max="3586" width="67.85546875" style="69" customWidth="1"/>
    <col min="3587" max="3587" width="29.140625" style="69" customWidth="1"/>
    <col min="3588" max="3588" width="43.42578125" style="69" customWidth="1"/>
    <col min="3589" max="3589" width="22.28515625" style="69" customWidth="1"/>
    <col min="3590" max="3591" width="26.85546875" style="69" customWidth="1"/>
    <col min="3592" max="3592" width="59.28515625" style="69" customWidth="1"/>
    <col min="3593" max="3593" width="19.5703125" style="69" customWidth="1"/>
    <col min="3594" max="3594" width="32.85546875" style="69" customWidth="1"/>
    <col min="3595" max="3595" width="16.140625" style="69" customWidth="1"/>
    <col min="3596" max="3596" width="41.85546875" style="69" customWidth="1"/>
    <col min="3597" max="3597" width="21.85546875" style="69" customWidth="1"/>
    <col min="3598" max="3598" width="29.28515625" style="69" customWidth="1"/>
    <col min="3599" max="3599" width="16.140625" style="69" customWidth="1"/>
    <col min="3600" max="3600" width="23.42578125" style="69" customWidth="1"/>
    <col min="3601" max="3601" width="16.140625" style="69" customWidth="1"/>
    <col min="3602" max="3602" width="18" style="69" customWidth="1"/>
    <col min="3603" max="3603" width="11.42578125" style="69"/>
    <col min="3604" max="3610" width="0" style="69" hidden="1" customWidth="1"/>
    <col min="3611" max="3840" width="11.42578125" style="69"/>
    <col min="3841" max="3841" width="25" style="69" customWidth="1"/>
    <col min="3842" max="3842" width="67.85546875" style="69" customWidth="1"/>
    <col min="3843" max="3843" width="29.140625" style="69" customWidth="1"/>
    <col min="3844" max="3844" width="43.42578125" style="69" customWidth="1"/>
    <col min="3845" max="3845" width="22.28515625" style="69" customWidth="1"/>
    <col min="3846" max="3847" width="26.85546875" style="69" customWidth="1"/>
    <col min="3848" max="3848" width="59.28515625" style="69" customWidth="1"/>
    <col min="3849" max="3849" width="19.5703125" style="69" customWidth="1"/>
    <col min="3850" max="3850" width="32.85546875" style="69" customWidth="1"/>
    <col min="3851" max="3851" width="16.140625" style="69" customWidth="1"/>
    <col min="3852" max="3852" width="41.85546875" style="69" customWidth="1"/>
    <col min="3853" max="3853" width="21.85546875" style="69" customWidth="1"/>
    <col min="3854" max="3854" width="29.28515625" style="69" customWidth="1"/>
    <col min="3855" max="3855" width="16.140625" style="69" customWidth="1"/>
    <col min="3856" max="3856" width="23.42578125" style="69" customWidth="1"/>
    <col min="3857" max="3857" width="16.140625" style="69" customWidth="1"/>
    <col min="3858" max="3858" width="18" style="69" customWidth="1"/>
    <col min="3859" max="3859" width="11.42578125" style="69"/>
    <col min="3860" max="3866" width="0" style="69" hidden="1" customWidth="1"/>
    <col min="3867" max="4096" width="11.42578125" style="69"/>
    <col min="4097" max="4097" width="25" style="69" customWidth="1"/>
    <col min="4098" max="4098" width="67.85546875" style="69" customWidth="1"/>
    <col min="4099" max="4099" width="29.140625" style="69" customWidth="1"/>
    <col min="4100" max="4100" width="43.42578125" style="69" customWidth="1"/>
    <col min="4101" max="4101" width="22.28515625" style="69" customWidth="1"/>
    <col min="4102" max="4103" width="26.85546875" style="69" customWidth="1"/>
    <col min="4104" max="4104" width="59.28515625" style="69" customWidth="1"/>
    <col min="4105" max="4105" width="19.5703125" style="69" customWidth="1"/>
    <col min="4106" max="4106" width="32.85546875" style="69" customWidth="1"/>
    <col min="4107" max="4107" width="16.140625" style="69" customWidth="1"/>
    <col min="4108" max="4108" width="41.85546875" style="69" customWidth="1"/>
    <col min="4109" max="4109" width="21.85546875" style="69" customWidth="1"/>
    <col min="4110" max="4110" width="29.28515625" style="69" customWidth="1"/>
    <col min="4111" max="4111" width="16.140625" style="69" customWidth="1"/>
    <col min="4112" max="4112" width="23.42578125" style="69" customWidth="1"/>
    <col min="4113" max="4113" width="16.140625" style="69" customWidth="1"/>
    <col min="4114" max="4114" width="18" style="69" customWidth="1"/>
    <col min="4115" max="4115" width="11.42578125" style="69"/>
    <col min="4116" max="4122" width="0" style="69" hidden="1" customWidth="1"/>
    <col min="4123" max="4352" width="11.42578125" style="69"/>
    <col min="4353" max="4353" width="25" style="69" customWidth="1"/>
    <col min="4354" max="4354" width="67.85546875" style="69" customWidth="1"/>
    <col min="4355" max="4355" width="29.140625" style="69" customWidth="1"/>
    <col min="4356" max="4356" width="43.42578125" style="69" customWidth="1"/>
    <col min="4357" max="4357" width="22.28515625" style="69" customWidth="1"/>
    <col min="4358" max="4359" width="26.85546875" style="69" customWidth="1"/>
    <col min="4360" max="4360" width="59.28515625" style="69" customWidth="1"/>
    <col min="4361" max="4361" width="19.5703125" style="69" customWidth="1"/>
    <col min="4362" max="4362" width="32.85546875" style="69" customWidth="1"/>
    <col min="4363" max="4363" width="16.140625" style="69" customWidth="1"/>
    <col min="4364" max="4364" width="41.85546875" style="69" customWidth="1"/>
    <col min="4365" max="4365" width="21.85546875" style="69" customWidth="1"/>
    <col min="4366" max="4366" width="29.28515625" style="69" customWidth="1"/>
    <col min="4367" max="4367" width="16.140625" style="69" customWidth="1"/>
    <col min="4368" max="4368" width="23.42578125" style="69" customWidth="1"/>
    <col min="4369" max="4369" width="16.140625" style="69" customWidth="1"/>
    <col min="4370" max="4370" width="18" style="69" customWidth="1"/>
    <col min="4371" max="4371" width="11.42578125" style="69"/>
    <col min="4372" max="4378" width="0" style="69" hidden="1" customWidth="1"/>
    <col min="4379" max="4608" width="11.42578125" style="69"/>
    <col min="4609" max="4609" width="25" style="69" customWidth="1"/>
    <col min="4610" max="4610" width="67.85546875" style="69" customWidth="1"/>
    <col min="4611" max="4611" width="29.140625" style="69" customWidth="1"/>
    <col min="4612" max="4612" width="43.42578125" style="69" customWidth="1"/>
    <col min="4613" max="4613" width="22.28515625" style="69" customWidth="1"/>
    <col min="4614" max="4615" width="26.85546875" style="69" customWidth="1"/>
    <col min="4616" max="4616" width="59.28515625" style="69" customWidth="1"/>
    <col min="4617" max="4617" width="19.5703125" style="69" customWidth="1"/>
    <col min="4618" max="4618" width="32.85546875" style="69" customWidth="1"/>
    <col min="4619" max="4619" width="16.140625" style="69" customWidth="1"/>
    <col min="4620" max="4620" width="41.85546875" style="69" customWidth="1"/>
    <col min="4621" max="4621" width="21.85546875" style="69" customWidth="1"/>
    <col min="4622" max="4622" width="29.28515625" style="69" customWidth="1"/>
    <col min="4623" max="4623" width="16.140625" style="69" customWidth="1"/>
    <col min="4624" max="4624" width="23.42578125" style="69" customWidth="1"/>
    <col min="4625" max="4625" width="16.140625" style="69" customWidth="1"/>
    <col min="4626" max="4626" width="18" style="69" customWidth="1"/>
    <col min="4627" max="4627" width="11.42578125" style="69"/>
    <col min="4628" max="4634" width="0" style="69" hidden="1" customWidth="1"/>
    <col min="4635" max="4864" width="11.42578125" style="69"/>
    <col min="4865" max="4865" width="25" style="69" customWidth="1"/>
    <col min="4866" max="4866" width="67.85546875" style="69" customWidth="1"/>
    <col min="4867" max="4867" width="29.140625" style="69" customWidth="1"/>
    <col min="4868" max="4868" width="43.42578125" style="69" customWidth="1"/>
    <col min="4869" max="4869" width="22.28515625" style="69" customWidth="1"/>
    <col min="4870" max="4871" width="26.85546875" style="69" customWidth="1"/>
    <col min="4872" max="4872" width="59.28515625" style="69" customWidth="1"/>
    <col min="4873" max="4873" width="19.5703125" style="69" customWidth="1"/>
    <col min="4874" max="4874" width="32.85546875" style="69" customWidth="1"/>
    <col min="4875" max="4875" width="16.140625" style="69" customWidth="1"/>
    <col min="4876" max="4876" width="41.85546875" style="69" customWidth="1"/>
    <col min="4877" max="4877" width="21.85546875" style="69" customWidth="1"/>
    <col min="4878" max="4878" width="29.28515625" style="69" customWidth="1"/>
    <col min="4879" max="4879" width="16.140625" style="69" customWidth="1"/>
    <col min="4880" max="4880" width="23.42578125" style="69" customWidth="1"/>
    <col min="4881" max="4881" width="16.140625" style="69" customWidth="1"/>
    <col min="4882" max="4882" width="18" style="69" customWidth="1"/>
    <col min="4883" max="4883" width="11.42578125" style="69"/>
    <col min="4884" max="4890" width="0" style="69" hidden="1" customWidth="1"/>
    <col min="4891" max="5120" width="11.42578125" style="69"/>
    <col min="5121" max="5121" width="25" style="69" customWidth="1"/>
    <col min="5122" max="5122" width="67.85546875" style="69" customWidth="1"/>
    <col min="5123" max="5123" width="29.140625" style="69" customWidth="1"/>
    <col min="5124" max="5124" width="43.42578125" style="69" customWidth="1"/>
    <col min="5125" max="5125" width="22.28515625" style="69" customWidth="1"/>
    <col min="5126" max="5127" width="26.85546875" style="69" customWidth="1"/>
    <col min="5128" max="5128" width="59.28515625" style="69" customWidth="1"/>
    <col min="5129" max="5129" width="19.5703125" style="69" customWidth="1"/>
    <col min="5130" max="5130" width="32.85546875" style="69" customWidth="1"/>
    <col min="5131" max="5131" width="16.140625" style="69" customWidth="1"/>
    <col min="5132" max="5132" width="41.85546875" style="69" customWidth="1"/>
    <col min="5133" max="5133" width="21.85546875" style="69" customWidth="1"/>
    <col min="5134" max="5134" width="29.28515625" style="69" customWidth="1"/>
    <col min="5135" max="5135" width="16.140625" style="69" customWidth="1"/>
    <col min="5136" max="5136" width="23.42578125" style="69" customWidth="1"/>
    <col min="5137" max="5137" width="16.140625" style="69" customWidth="1"/>
    <col min="5138" max="5138" width="18" style="69" customWidth="1"/>
    <col min="5139" max="5139" width="11.42578125" style="69"/>
    <col min="5140" max="5146" width="0" style="69" hidden="1" customWidth="1"/>
    <col min="5147" max="5376" width="11.42578125" style="69"/>
    <col min="5377" max="5377" width="25" style="69" customWidth="1"/>
    <col min="5378" max="5378" width="67.85546875" style="69" customWidth="1"/>
    <col min="5379" max="5379" width="29.140625" style="69" customWidth="1"/>
    <col min="5380" max="5380" width="43.42578125" style="69" customWidth="1"/>
    <col min="5381" max="5381" width="22.28515625" style="69" customWidth="1"/>
    <col min="5382" max="5383" width="26.85546875" style="69" customWidth="1"/>
    <col min="5384" max="5384" width="59.28515625" style="69" customWidth="1"/>
    <col min="5385" max="5385" width="19.5703125" style="69" customWidth="1"/>
    <col min="5386" max="5386" width="32.85546875" style="69" customWidth="1"/>
    <col min="5387" max="5387" width="16.140625" style="69" customWidth="1"/>
    <col min="5388" max="5388" width="41.85546875" style="69" customWidth="1"/>
    <col min="5389" max="5389" width="21.85546875" style="69" customWidth="1"/>
    <col min="5390" max="5390" width="29.28515625" style="69" customWidth="1"/>
    <col min="5391" max="5391" width="16.140625" style="69" customWidth="1"/>
    <col min="5392" max="5392" width="23.42578125" style="69" customWidth="1"/>
    <col min="5393" max="5393" width="16.140625" style="69" customWidth="1"/>
    <col min="5394" max="5394" width="18" style="69" customWidth="1"/>
    <col min="5395" max="5395" width="11.42578125" style="69"/>
    <col min="5396" max="5402" width="0" style="69" hidden="1" customWidth="1"/>
    <col min="5403" max="5632" width="11.42578125" style="69"/>
    <col min="5633" max="5633" width="25" style="69" customWidth="1"/>
    <col min="5634" max="5634" width="67.85546875" style="69" customWidth="1"/>
    <col min="5635" max="5635" width="29.140625" style="69" customWidth="1"/>
    <col min="5636" max="5636" width="43.42578125" style="69" customWidth="1"/>
    <col min="5637" max="5637" width="22.28515625" style="69" customWidth="1"/>
    <col min="5638" max="5639" width="26.85546875" style="69" customWidth="1"/>
    <col min="5640" max="5640" width="59.28515625" style="69" customWidth="1"/>
    <col min="5641" max="5641" width="19.5703125" style="69" customWidth="1"/>
    <col min="5642" max="5642" width="32.85546875" style="69" customWidth="1"/>
    <col min="5643" max="5643" width="16.140625" style="69" customWidth="1"/>
    <col min="5644" max="5644" width="41.85546875" style="69" customWidth="1"/>
    <col min="5645" max="5645" width="21.85546875" style="69" customWidth="1"/>
    <col min="5646" max="5646" width="29.28515625" style="69" customWidth="1"/>
    <col min="5647" max="5647" width="16.140625" style="69" customWidth="1"/>
    <col min="5648" max="5648" width="23.42578125" style="69" customWidth="1"/>
    <col min="5649" max="5649" width="16.140625" style="69" customWidth="1"/>
    <col min="5650" max="5650" width="18" style="69" customWidth="1"/>
    <col min="5651" max="5651" width="11.42578125" style="69"/>
    <col min="5652" max="5658" width="0" style="69" hidden="1" customWidth="1"/>
    <col min="5659" max="5888" width="11.42578125" style="69"/>
    <col min="5889" max="5889" width="25" style="69" customWidth="1"/>
    <col min="5890" max="5890" width="67.85546875" style="69" customWidth="1"/>
    <col min="5891" max="5891" width="29.140625" style="69" customWidth="1"/>
    <col min="5892" max="5892" width="43.42578125" style="69" customWidth="1"/>
    <col min="5893" max="5893" width="22.28515625" style="69" customWidth="1"/>
    <col min="5894" max="5895" width="26.85546875" style="69" customWidth="1"/>
    <col min="5896" max="5896" width="59.28515625" style="69" customWidth="1"/>
    <col min="5897" max="5897" width="19.5703125" style="69" customWidth="1"/>
    <col min="5898" max="5898" width="32.85546875" style="69" customWidth="1"/>
    <col min="5899" max="5899" width="16.140625" style="69" customWidth="1"/>
    <col min="5900" max="5900" width="41.85546875" style="69" customWidth="1"/>
    <col min="5901" max="5901" width="21.85546875" style="69" customWidth="1"/>
    <col min="5902" max="5902" width="29.28515625" style="69" customWidth="1"/>
    <col min="5903" max="5903" width="16.140625" style="69" customWidth="1"/>
    <col min="5904" max="5904" width="23.42578125" style="69" customWidth="1"/>
    <col min="5905" max="5905" width="16.140625" style="69" customWidth="1"/>
    <col min="5906" max="5906" width="18" style="69" customWidth="1"/>
    <col min="5907" max="5907" width="11.42578125" style="69"/>
    <col min="5908" max="5914" width="0" style="69" hidden="1" customWidth="1"/>
    <col min="5915" max="6144" width="11.42578125" style="69"/>
    <col min="6145" max="6145" width="25" style="69" customWidth="1"/>
    <col min="6146" max="6146" width="67.85546875" style="69" customWidth="1"/>
    <col min="6147" max="6147" width="29.140625" style="69" customWidth="1"/>
    <col min="6148" max="6148" width="43.42578125" style="69" customWidth="1"/>
    <col min="6149" max="6149" width="22.28515625" style="69" customWidth="1"/>
    <col min="6150" max="6151" width="26.85546875" style="69" customWidth="1"/>
    <col min="6152" max="6152" width="59.28515625" style="69" customWidth="1"/>
    <col min="6153" max="6153" width="19.5703125" style="69" customWidth="1"/>
    <col min="6154" max="6154" width="32.85546875" style="69" customWidth="1"/>
    <col min="6155" max="6155" width="16.140625" style="69" customWidth="1"/>
    <col min="6156" max="6156" width="41.85546875" style="69" customWidth="1"/>
    <col min="6157" max="6157" width="21.85546875" style="69" customWidth="1"/>
    <col min="6158" max="6158" width="29.28515625" style="69" customWidth="1"/>
    <col min="6159" max="6159" width="16.140625" style="69" customWidth="1"/>
    <col min="6160" max="6160" width="23.42578125" style="69" customWidth="1"/>
    <col min="6161" max="6161" width="16.140625" style="69" customWidth="1"/>
    <col min="6162" max="6162" width="18" style="69" customWidth="1"/>
    <col min="6163" max="6163" width="11.42578125" style="69"/>
    <col min="6164" max="6170" width="0" style="69" hidden="1" customWidth="1"/>
    <col min="6171" max="6400" width="11.42578125" style="69"/>
    <col min="6401" max="6401" width="25" style="69" customWidth="1"/>
    <col min="6402" max="6402" width="67.85546875" style="69" customWidth="1"/>
    <col min="6403" max="6403" width="29.140625" style="69" customWidth="1"/>
    <col min="6404" max="6404" width="43.42578125" style="69" customWidth="1"/>
    <col min="6405" max="6405" width="22.28515625" style="69" customWidth="1"/>
    <col min="6406" max="6407" width="26.85546875" style="69" customWidth="1"/>
    <col min="6408" max="6408" width="59.28515625" style="69" customWidth="1"/>
    <col min="6409" max="6409" width="19.5703125" style="69" customWidth="1"/>
    <col min="6410" max="6410" width="32.85546875" style="69" customWidth="1"/>
    <col min="6411" max="6411" width="16.140625" style="69" customWidth="1"/>
    <col min="6412" max="6412" width="41.85546875" style="69" customWidth="1"/>
    <col min="6413" max="6413" width="21.85546875" style="69" customWidth="1"/>
    <col min="6414" max="6414" width="29.28515625" style="69" customWidth="1"/>
    <col min="6415" max="6415" width="16.140625" style="69" customWidth="1"/>
    <col min="6416" max="6416" width="23.42578125" style="69" customWidth="1"/>
    <col min="6417" max="6417" width="16.140625" style="69" customWidth="1"/>
    <col min="6418" max="6418" width="18" style="69" customWidth="1"/>
    <col min="6419" max="6419" width="11.42578125" style="69"/>
    <col min="6420" max="6426" width="0" style="69" hidden="1" customWidth="1"/>
    <col min="6427" max="6656" width="11.42578125" style="69"/>
    <col min="6657" max="6657" width="25" style="69" customWidth="1"/>
    <col min="6658" max="6658" width="67.85546875" style="69" customWidth="1"/>
    <col min="6659" max="6659" width="29.140625" style="69" customWidth="1"/>
    <col min="6660" max="6660" width="43.42578125" style="69" customWidth="1"/>
    <col min="6661" max="6661" width="22.28515625" style="69" customWidth="1"/>
    <col min="6662" max="6663" width="26.85546875" style="69" customWidth="1"/>
    <col min="6664" max="6664" width="59.28515625" style="69" customWidth="1"/>
    <col min="6665" max="6665" width="19.5703125" style="69" customWidth="1"/>
    <col min="6666" max="6666" width="32.85546875" style="69" customWidth="1"/>
    <col min="6667" max="6667" width="16.140625" style="69" customWidth="1"/>
    <col min="6668" max="6668" width="41.85546875" style="69" customWidth="1"/>
    <col min="6669" max="6669" width="21.85546875" style="69" customWidth="1"/>
    <col min="6670" max="6670" width="29.28515625" style="69" customWidth="1"/>
    <col min="6671" max="6671" width="16.140625" style="69" customWidth="1"/>
    <col min="6672" max="6672" width="23.42578125" style="69" customWidth="1"/>
    <col min="6673" max="6673" width="16.140625" style="69" customWidth="1"/>
    <col min="6674" max="6674" width="18" style="69" customWidth="1"/>
    <col min="6675" max="6675" width="11.42578125" style="69"/>
    <col min="6676" max="6682" width="0" style="69" hidden="1" customWidth="1"/>
    <col min="6683" max="6912" width="11.42578125" style="69"/>
    <col min="6913" max="6913" width="25" style="69" customWidth="1"/>
    <col min="6914" max="6914" width="67.85546875" style="69" customWidth="1"/>
    <col min="6915" max="6915" width="29.140625" style="69" customWidth="1"/>
    <col min="6916" max="6916" width="43.42578125" style="69" customWidth="1"/>
    <col min="6917" max="6917" width="22.28515625" style="69" customWidth="1"/>
    <col min="6918" max="6919" width="26.85546875" style="69" customWidth="1"/>
    <col min="6920" max="6920" width="59.28515625" style="69" customWidth="1"/>
    <col min="6921" max="6921" width="19.5703125" style="69" customWidth="1"/>
    <col min="6922" max="6922" width="32.85546875" style="69" customWidth="1"/>
    <col min="6923" max="6923" width="16.140625" style="69" customWidth="1"/>
    <col min="6924" max="6924" width="41.85546875" style="69" customWidth="1"/>
    <col min="6925" max="6925" width="21.85546875" style="69" customWidth="1"/>
    <col min="6926" max="6926" width="29.28515625" style="69" customWidth="1"/>
    <col min="6927" max="6927" width="16.140625" style="69" customWidth="1"/>
    <col min="6928" max="6928" width="23.42578125" style="69" customWidth="1"/>
    <col min="6929" max="6929" width="16.140625" style="69" customWidth="1"/>
    <col min="6930" max="6930" width="18" style="69" customWidth="1"/>
    <col min="6931" max="6931" width="11.42578125" style="69"/>
    <col min="6932" max="6938" width="0" style="69" hidden="1" customWidth="1"/>
    <col min="6939" max="7168" width="11.42578125" style="69"/>
    <col min="7169" max="7169" width="25" style="69" customWidth="1"/>
    <col min="7170" max="7170" width="67.85546875" style="69" customWidth="1"/>
    <col min="7171" max="7171" width="29.140625" style="69" customWidth="1"/>
    <col min="7172" max="7172" width="43.42578125" style="69" customWidth="1"/>
    <col min="7173" max="7173" width="22.28515625" style="69" customWidth="1"/>
    <col min="7174" max="7175" width="26.85546875" style="69" customWidth="1"/>
    <col min="7176" max="7176" width="59.28515625" style="69" customWidth="1"/>
    <col min="7177" max="7177" width="19.5703125" style="69" customWidth="1"/>
    <col min="7178" max="7178" width="32.85546875" style="69" customWidth="1"/>
    <col min="7179" max="7179" width="16.140625" style="69" customWidth="1"/>
    <col min="7180" max="7180" width="41.85546875" style="69" customWidth="1"/>
    <col min="7181" max="7181" width="21.85546875" style="69" customWidth="1"/>
    <col min="7182" max="7182" width="29.28515625" style="69" customWidth="1"/>
    <col min="7183" max="7183" width="16.140625" style="69" customWidth="1"/>
    <col min="7184" max="7184" width="23.42578125" style="69" customWidth="1"/>
    <col min="7185" max="7185" width="16.140625" style="69" customWidth="1"/>
    <col min="7186" max="7186" width="18" style="69" customWidth="1"/>
    <col min="7187" max="7187" width="11.42578125" style="69"/>
    <col min="7188" max="7194" width="0" style="69" hidden="1" customWidth="1"/>
    <col min="7195" max="7424" width="11.42578125" style="69"/>
    <col min="7425" max="7425" width="25" style="69" customWidth="1"/>
    <col min="7426" max="7426" width="67.85546875" style="69" customWidth="1"/>
    <col min="7427" max="7427" width="29.140625" style="69" customWidth="1"/>
    <col min="7428" max="7428" width="43.42578125" style="69" customWidth="1"/>
    <col min="7429" max="7429" width="22.28515625" style="69" customWidth="1"/>
    <col min="7430" max="7431" width="26.85546875" style="69" customWidth="1"/>
    <col min="7432" max="7432" width="59.28515625" style="69" customWidth="1"/>
    <col min="7433" max="7433" width="19.5703125" style="69" customWidth="1"/>
    <col min="7434" max="7434" width="32.85546875" style="69" customWidth="1"/>
    <col min="7435" max="7435" width="16.140625" style="69" customWidth="1"/>
    <col min="7436" max="7436" width="41.85546875" style="69" customWidth="1"/>
    <col min="7437" max="7437" width="21.85546875" style="69" customWidth="1"/>
    <col min="7438" max="7438" width="29.28515625" style="69" customWidth="1"/>
    <col min="7439" max="7439" width="16.140625" style="69" customWidth="1"/>
    <col min="7440" max="7440" width="23.42578125" style="69" customWidth="1"/>
    <col min="7441" max="7441" width="16.140625" style="69" customWidth="1"/>
    <col min="7442" max="7442" width="18" style="69" customWidth="1"/>
    <col min="7443" max="7443" width="11.42578125" style="69"/>
    <col min="7444" max="7450" width="0" style="69" hidden="1" customWidth="1"/>
    <col min="7451" max="7680" width="11.42578125" style="69"/>
    <col min="7681" max="7681" width="25" style="69" customWidth="1"/>
    <col min="7682" max="7682" width="67.85546875" style="69" customWidth="1"/>
    <col min="7683" max="7683" width="29.140625" style="69" customWidth="1"/>
    <col min="7684" max="7684" width="43.42578125" style="69" customWidth="1"/>
    <col min="7685" max="7685" width="22.28515625" style="69" customWidth="1"/>
    <col min="7686" max="7687" width="26.85546875" style="69" customWidth="1"/>
    <col min="7688" max="7688" width="59.28515625" style="69" customWidth="1"/>
    <col min="7689" max="7689" width="19.5703125" style="69" customWidth="1"/>
    <col min="7690" max="7690" width="32.85546875" style="69" customWidth="1"/>
    <col min="7691" max="7691" width="16.140625" style="69" customWidth="1"/>
    <col min="7692" max="7692" width="41.85546875" style="69" customWidth="1"/>
    <col min="7693" max="7693" width="21.85546875" style="69" customWidth="1"/>
    <col min="7694" max="7694" width="29.28515625" style="69" customWidth="1"/>
    <col min="7695" max="7695" width="16.140625" style="69" customWidth="1"/>
    <col min="7696" max="7696" width="23.42578125" style="69" customWidth="1"/>
    <col min="7697" max="7697" width="16.140625" style="69" customWidth="1"/>
    <col min="7698" max="7698" width="18" style="69" customWidth="1"/>
    <col min="7699" max="7699" width="11.42578125" style="69"/>
    <col min="7700" max="7706" width="0" style="69" hidden="1" customWidth="1"/>
    <col min="7707" max="7936" width="11.42578125" style="69"/>
    <col min="7937" max="7937" width="25" style="69" customWidth="1"/>
    <col min="7938" max="7938" width="67.85546875" style="69" customWidth="1"/>
    <col min="7939" max="7939" width="29.140625" style="69" customWidth="1"/>
    <col min="7940" max="7940" width="43.42578125" style="69" customWidth="1"/>
    <col min="7941" max="7941" width="22.28515625" style="69" customWidth="1"/>
    <col min="7942" max="7943" width="26.85546875" style="69" customWidth="1"/>
    <col min="7944" max="7944" width="59.28515625" style="69" customWidth="1"/>
    <col min="7945" max="7945" width="19.5703125" style="69" customWidth="1"/>
    <col min="7946" max="7946" width="32.85546875" style="69" customWidth="1"/>
    <col min="7947" max="7947" width="16.140625" style="69" customWidth="1"/>
    <col min="7948" max="7948" width="41.85546875" style="69" customWidth="1"/>
    <col min="7949" max="7949" width="21.85546875" style="69" customWidth="1"/>
    <col min="7950" max="7950" width="29.28515625" style="69" customWidth="1"/>
    <col min="7951" max="7951" width="16.140625" style="69" customWidth="1"/>
    <col min="7952" max="7952" width="23.42578125" style="69" customWidth="1"/>
    <col min="7953" max="7953" width="16.140625" style="69" customWidth="1"/>
    <col min="7954" max="7954" width="18" style="69" customWidth="1"/>
    <col min="7955" max="7955" width="11.42578125" style="69"/>
    <col min="7956" max="7962" width="0" style="69" hidden="1" customWidth="1"/>
    <col min="7963" max="8192" width="11.42578125" style="69"/>
    <col min="8193" max="8193" width="25" style="69" customWidth="1"/>
    <col min="8194" max="8194" width="67.85546875" style="69" customWidth="1"/>
    <col min="8195" max="8195" width="29.140625" style="69" customWidth="1"/>
    <col min="8196" max="8196" width="43.42578125" style="69" customWidth="1"/>
    <col min="8197" max="8197" width="22.28515625" style="69" customWidth="1"/>
    <col min="8198" max="8199" width="26.85546875" style="69" customWidth="1"/>
    <col min="8200" max="8200" width="59.28515625" style="69" customWidth="1"/>
    <col min="8201" max="8201" width="19.5703125" style="69" customWidth="1"/>
    <col min="8202" max="8202" width="32.85546875" style="69" customWidth="1"/>
    <col min="8203" max="8203" width="16.140625" style="69" customWidth="1"/>
    <col min="8204" max="8204" width="41.85546875" style="69" customWidth="1"/>
    <col min="8205" max="8205" width="21.85546875" style="69" customWidth="1"/>
    <col min="8206" max="8206" width="29.28515625" style="69" customWidth="1"/>
    <col min="8207" max="8207" width="16.140625" style="69" customWidth="1"/>
    <col min="8208" max="8208" width="23.42578125" style="69" customWidth="1"/>
    <col min="8209" max="8209" width="16.140625" style="69" customWidth="1"/>
    <col min="8210" max="8210" width="18" style="69" customWidth="1"/>
    <col min="8211" max="8211" width="11.42578125" style="69"/>
    <col min="8212" max="8218" width="0" style="69" hidden="1" customWidth="1"/>
    <col min="8219" max="8448" width="11.42578125" style="69"/>
    <col min="8449" max="8449" width="25" style="69" customWidth="1"/>
    <col min="8450" max="8450" width="67.85546875" style="69" customWidth="1"/>
    <col min="8451" max="8451" width="29.140625" style="69" customWidth="1"/>
    <col min="8452" max="8452" width="43.42578125" style="69" customWidth="1"/>
    <col min="8453" max="8453" width="22.28515625" style="69" customWidth="1"/>
    <col min="8454" max="8455" width="26.85546875" style="69" customWidth="1"/>
    <col min="8456" max="8456" width="59.28515625" style="69" customWidth="1"/>
    <col min="8457" max="8457" width="19.5703125" style="69" customWidth="1"/>
    <col min="8458" max="8458" width="32.85546875" style="69" customWidth="1"/>
    <col min="8459" max="8459" width="16.140625" style="69" customWidth="1"/>
    <col min="8460" max="8460" width="41.85546875" style="69" customWidth="1"/>
    <col min="8461" max="8461" width="21.85546875" style="69" customWidth="1"/>
    <col min="8462" max="8462" width="29.28515625" style="69" customWidth="1"/>
    <col min="8463" max="8463" width="16.140625" style="69" customWidth="1"/>
    <col min="8464" max="8464" width="23.42578125" style="69" customWidth="1"/>
    <col min="8465" max="8465" width="16.140625" style="69" customWidth="1"/>
    <col min="8466" max="8466" width="18" style="69" customWidth="1"/>
    <col min="8467" max="8467" width="11.42578125" style="69"/>
    <col min="8468" max="8474" width="0" style="69" hidden="1" customWidth="1"/>
    <col min="8475" max="8704" width="11.42578125" style="69"/>
    <col min="8705" max="8705" width="25" style="69" customWidth="1"/>
    <col min="8706" max="8706" width="67.85546875" style="69" customWidth="1"/>
    <col min="8707" max="8707" width="29.140625" style="69" customWidth="1"/>
    <col min="8708" max="8708" width="43.42578125" style="69" customWidth="1"/>
    <col min="8709" max="8709" width="22.28515625" style="69" customWidth="1"/>
    <col min="8710" max="8711" width="26.85546875" style="69" customWidth="1"/>
    <col min="8712" max="8712" width="59.28515625" style="69" customWidth="1"/>
    <col min="8713" max="8713" width="19.5703125" style="69" customWidth="1"/>
    <col min="8714" max="8714" width="32.85546875" style="69" customWidth="1"/>
    <col min="8715" max="8715" width="16.140625" style="69" customWidth="1"/>
    <col min="8716" max="8716" width="41.85546875" style="69" customWidth="1"/>
    <col min="8717" max="8717" width="21.85546875" style="69" customWidth="1"/>
    <col min="8718" max="8718" width="29.28515625" style="69" customWidth="1"/>
    <col min="8719" max="8719" width="16.140625" style="69" customWidth="1"/>
    <col min="8720" max="8720" width="23.42578125" style="69" customWidth="1"/>
    <col min="8721" max="8721" width="16.140625" style="69" customWidth="1"/>
    <col min="8722" max="8722" width="18" style="69" customWidth="1"/>
    <col min="8723" max="8723" width="11.42578125" style="69"/>
    <col min="8724" max="8730" width="0" style="69" hidden="1" customWidth="1"/>
    <col min="8731" max="8960" width="11.42578125" style="69"/>
    <col min="8961" max="8961" width="25" style="69" customWidth="1"/>
    <col min="8962" max="8962" width="67.85546875" style="69" customWidth="1"/>
    <col min="8963" max="8963" width="29.140625" style="69" customWidth="1"/>
    <col min="8964" max="8964" width="43.42578125" style="69" customWidth="1"/>
    <col min="8965" max="8965" width="22.28515625" style="69" customWidth="1"/>
    <col min="8966" max="8967" width="26.85546875" style="69" customWidth="1"/>
    <col min="8968" max="8968" width="59.28515625" style="69" customWidth="1"/>
    <col min="8969" max="8969" width="19.5703125" style="69" customWidth="1"/>
    <col min="8970" max="8970" width="32.85546875" style="69" customWidth="1"/>
    <col min="8971" max="8971" width="16.140625" style="69" customWidth="1"/>
    <col min="8972" max="8972" width="41.85546875" style="69" customWidth="1"/>
    <col min="8973" max="8973" width="21.85546875" style="69" customWidth="1"/>
    <col min="8974" max="8974" width="29.28515625" style="69" customWidth="1"/>
    <col min="8975" max="8975" width="16.140625" style="69" customWidth="1"/>
    <col min="8976" max="8976" width="23.42578125" style="69" customWidth="1"/>
    <col min="8977" max="8977" width="16.140625" style="69" customWidth="1"/>
    <col min="8978" max="8978" width="18" style="69" customWidth="1"/>
    <col min="8979" max="8979" width="11.42578125" style="69"/>
    <col min="8980" max="8986" width="0" style="69" hidden="1" customWidth="1"/>
    <col min="8987" max="9216" width="11.42578125" style="69"/>
    <col min="9217" max="9217" width="25" style="69" customWidth="1"/>
    <col min="9218" max="9218" width="67.85546875" style="69" customWidth="1"/>
    <col min="9219" max="9219" width="29.140625" style="69" customWidth="1"/>
    <col min="9220" max="9220" width="43.42578125" style="69" customWidth="1"/>
    <col min="9221" max="9221" width="22.28515625" style="69" customWidth="1"/>
    <col min="9222" max="9223" width="26.85546875" style="69" customWidth="1"/>
    <col min="9224" max="9224" width="59.28515625" style="69" customWidth="1"/>
    <col min="9225" max="9225" width="19.5703125" style="69" customWidth="1"/>
    <col min="9226" max="9226" width="32.85546875" style="69" customWidth="1"/>
    <col min="9227" max="9227" width="16.140625" style="69" customWidth="1"/>
    <col min="9228" max="9228" width="41.85546875" style="69" customWidth="1"/>
    <col min="9229" max="9229" width="21.85546875" style="69" customWidth="1"/>
    <col min="9230" max="9230" width="29.28515625" style="69" customWidth="1"/>
    <col min="9231" max="9231" width="16.140625" style="69" customWidth="1"/>
    <col min="9232" max="9232" width="23.42578125" style="69" customWidth="1"/>
    <col min="9233" max="9233" width="16.140625" style="69" customWidth="1"/>
    <col min="9234" max="9234" width="18" style="69" customWidth="1"/>
    <col min="9235" max="9235" width="11.42578125" style="69"/>
    <col min="9236" max="9242" width="0" style="69" hidden="1" customWidth="1"/>
    <col min="9243" max="9472" width="11.42578125" style="69"/>
    <col min="9473" max="9473" width="25" style="69" customWidth="1"/>
    <col min="9474" max="9474" width="67.85546875" style="69" customWidth="1"/>
    <col min="9475" max="9475" width="29.140625" style="69" customWidth="1"/>
    <col min="9476" max="9476" width="43.42578125" style="69" customWidth="1"/>
    <col min="9477" max="9477" width="22.28515625" style="69" customWidth="1"/>
    <col min="9478" max="9479" width="26.85546875" style="69" customWidth="1"/>
    <col min="9480" max="9480" width="59.28515625" style="69" customWidth="1"/>
    <col min="9481" max="9481" width="19.5703125" style="69" customWidth="1"/>
    <col min="9482" max="9482" width="32.85546875" style="69" customWidth="1"/>
    <col min="9483" max="9483" width="16.140625" style="69" customWidth="1"/>
    <col min="9484" max="9484" width="41.85546875" style="69" customWidth="1"/>
    <col min="9485" max="9485" width="21.85546875" style="69" customWidth="1"/>
    <col min="9486" max="9486" width="29.28515625" style="69" customWidth="1"/>
    <col min="9487" max="9487" width="16.140625" style="69" customWidth="1"/>
    <col min="9488" max="9488" width="23.42578125" style="69" customWidth="1"/>
    <col min="9489" max="9489" width="16.140625" style="69" customWidth="1"/>
    <col min="9490" max="9490" width="18" style="69" customWidth="1"/>
    <col min="9491" max="9491" width="11.42578125" style="69"/>
    <col min="9492" max="9498" width="0" style="69" hidden="1" customWidth="1"/>
    <col min="9499" max="9728" width="11.42578125" style="69"/>
    <col min="9729" max="9729" width="25" style="69" customWidth="1"/>
    <col min="9730" max="9730" width="67.85546875" style="69" customWidth="1"/>
    <col min="9731" max="9731" width="29.140625" style="69" customWidth="1"/>
    <col min="9732" max="9732" width="43.42578125" style="69" customWidth="1"/>
    <col min="9733" max="9733" width="22.28515625" style="69" customWidth="1"/>
    <col min="9734" max="9735" width="26.85546875" style="69" customWidth="1"/>
    <col min="9736" max="9736" width="59.28515625" style="69" customWidth="1"/>
    <col min="9737" max="9737" width="19.5703125" style="69" customWidth="1"/>
    <col min="9738" max="9738" width="32.85546875" style="69" customWidth="1"/>
    <col min="9739" max="9739" width="16.140625" style="69" customWidth="1"/>
    <col min="9740" max="9740" width="41.85546875" style="69" customWidth="1"/>
    <col min="9741" max="9741" width="21.85546875" style="69" customWidth="1"/>
    <col min="9742" max="9742" width="29.28515625" style="69" customWidth="1"/>
    <col min="9743" max="9743" width="16.140625" style="69" customWidth="1"/>
    <col min="9744" max="9744" width="23.42578125" style="69" customWidth="1"/>
    <col min="9745" max="9745" width="16.140625" style="69" customWidth="1"/>
    <col min="9746" max="9746" width="18" style="69" customWidth="1"/>
    <col min="9747" max="9747" width="11.42578125" style="69"/>
    <col min="9748" max="9754" width="0" style="69" hidden="1" customWidth="1"/>
    <col min="9755" max="9984" width="11.42578125" style="69"/>
    <col min="9985" max="9985" width="25" style="69" customWidth="1"/>
    <col min="9986" max="9986" width="67.85546875" style="69" customWidth="1"/>
    <col min="9987" max="9987" width="29.140625" style="69" customWidth="1"/>
    <col min="9988" max="9988" width="43.42578125" style="69" customWidth="1"/>
    <col min="9989" max="9989" width="22.28515625" style="69" customWidth="1"/>
    <col min="9990" max="9991" width="26.85546875" style="69" customWidth="1"/>
    <col min="9992" max="9992" width="59.28515625" style="69" customWidth="1"/>
    <col min="9993" max="9993" width="19.5703125" style="69" customWidth="1"/>
    <col min="9994" max="9994" width="32.85546875" style="69" customWidth="1"/>
    <col min="9995" max="9995" width="16.140625" style="69" customWidth="1"/>
    <col min="9996" max="9996" width="41.85546875" style="69" customWidth="1"/>
    <col min="9997" max="9997" width="21.85546875" style="69" customWidth="1"/>
    <col min="9998" max="9998" width="29.28515625" style="69" customWidth="1"/>
    <col min="9999" max="9999" width="16.140625" style="69" customWidth="1"/>
    <col min="10000" max="10000" width="23.42578125" style="69" customWidth="1"/>
    <col min="10001" max="10001" width="16.140625" style="69" customWidth="1"/>
    <col min="10002" max="10002" width="18" style="69" customWidth="1"/>
    <col min="10003" max="10003" width="11.42578125" style="69"/>
    <col min="10004" max="10010" width="0" style="69" hidden="1" customWidth="1"/>
    <col min="10011" max="10240" width="11.42578125" style="69"/>
    <col min="10241" max="10241" width="25" style="69" customWidth="1"/>
    <col min="10242" max="10242" width="67.85546875" style="69" customWidth="1"/>
    <col min="10243" max="10243" width="29.140625" style="69" customWidth="1"/>
    <col min="10244" max="10244" width="43.42578125" style="69" customWidth="1"/>
    <col min="10245" max="10245" width="22.28515625" style="69" customWidth="1"/>
    <col min="10246" max="10247" width="26.85546875" style="69" customWidth="1"/>
    <col min="10248" max="10248" width="59.28515625" style="69" customWidth="1"/>
    <col min="10249" max="10249" width="19.5703125" style="69" customWidth="1"/>
    <col min="10250" max="10250" width="32.85546875" style="69" customWidth="1"/>
    <col min="10251" max="10251" width="16.140625" style="69" customWidth="1"/>
    <col min="10252" max="10252" width="41.85546875" style="69" customWidth="1"/>
    <col min="10253" max="10253" width="21.85546875" style="69" customWidth="1"/>
    <col min="10254" max="10254" width="29.28515625" style="69" customWidth="1"/>
    <col min="10255" max="10255" width="16.140625" style="69" customWidth="1"/>
    <col min="10256" max="10256" width="23.42578125" style="69" customWidth="1"/>
    <col min="10257" max="10257" width="16.140625" style="69" customWidth="1"/>
    <col min="10258" max="10258" width="18" style="69" customWidth="1"/>
    <col min="10259" max="10259" width="11.42578125" style="69"/>
    <col min="10260" max="10266" width="0" style="69" hidden="1" customWidth="1"/>
    <col min="10267" max="10496" width="11.42578125" style="69"/>
    <col min="10497" max="10497" width="25" style="69" customWidth="1"/>
    <col min="10498" max="10498" width="67.85546875" style="69" customWidth="1"/>
    <col min="10499" max="10499" width="29.140625" style="69" customWidth="1"/>
    <col min="10500" max="10500" width="43.42578125" style="69" customWidth="1"/>
    <col min="10501" max="10501" width="22.28515625" style="69" customWidth="1"/>
    <col min="10502" max="10503" width="26.85546875" style="69" customWidth="1"/>
    <col min="10504" max="10504" width="59.28515625" style="69" customWidth="1"/>
    <col min="10505" max="10505" width="19.5703125" style="69" customWidth="1"/>
    <col min="10506" max="10506" width="32.85546875" style="69" customWidth="1"/>
    <col min="10507" max="10507" width="16.140625" style="69" customWidth="1"/>
    <col min="10508" max="10508" width="41.85546875" style="69" customWidth="1"/>
    <col min="10509" max="10509" width="21.85546875" style="69" customWidth="1"/>
    <col min="10510" max="10510" width="29.28515625" style="69" customWidth="1"/>
    <col min="10511" max="10511" width="16.140625" style="69" customWidth="1"/>
    <col min="10512" max="10512" width="23.42578125" style="69" customWidth="1"/>
    <col min="10513" max="10513" width="16.140625" style="69" customWidth="1"/>
    <col min="10514" max="10514" width="18" style="69" customWidth="1"/>
    <col min="10515" max="10515" width="11.42578125" style="69"/>
    <col min="10516" max="10522" width="0" style="69" hidden="1" customWidth="1"/>
    <col min="10523" max="10752" width="11.42578125" style="69"/>
    <col min="10753" max="10753" width="25" style="69" customWidth="1"/>
    <col min="10754" max="10754" width="67.85546875" style="69" customWidth="1"/>
    <col min="10755" max="10755" width="29.140625" style="69" customWidth="1"/>
    <col min="10756" max="10756" width="43.42578125" style="69" customWidth="1"/>
    <col min="10757" max="10757" width="22.28515625" style="69" customWidth="1"/>
    <col min="10758" max="10759" width="26.85546875" style="69" customWidth="1"/>
    <col min="10760" max="10760" width="59.28515625" style="69" customWidth="1"/>
    <col min="10761" max="10761" width="19.5703125" style="69" customWidth="1"/>
    <col min="10762" max="10762" width="32.85546875" style="69" customWidth="1"/>
    <col min="10763" max="10763" width="16.140625" style="69" customWidth="1"/>
    <col min="10764" max="10764" width="41.85546875" style="69" customWidth="1"/>
    <col min="10765" max="10765" width="21.85546875" style="69" customWidth="1"/>
    <col min="10766" max="10766" width="29.28515625" style="69" customWidth="1"/>
    <col min="10767" max="10767" width="16.140625" style="69" customWidth="1"/>
    <col min="10768" max="10768" width="23.42578125" style="69" customWidth="1"/>
    <col min="10769" max="10769" width="16.140625" style="69" customWidth="1"/>
    <col min="10770" max="10770" width="18" style="69" customWidth="1"/>
    <col min="10771" max="10771" width="11.42578125" style="69"/>
    <col min="10772" max="10778" width="0" style="69" hidden="1" customWidth="1"/>
    <col min="10779" max="11008" width="11.42578125" style="69"/>
    <col min="11009" max="11009" width="25" style="69" customWidth="1"/>
    <col min="11010" max="11010" width="67.85546875" style="69" customWidth="1"/>
    <col min="11011" max="11011" width="29.140625" style="69" customWidth="1"/>
    <col min="11012" max="11012" width="43.42578125" style="69" customWidth="1"/>
    <col min="11013" max="11013" width="22.28515625" style="69" customWidth="1"/>
    <col min="11014" max="11015" width="26.85546875" style="69" customWidth="1"/>
    <col min="11016" max="11016" width="59.28515625" style="69" customWidth="1"/>
    <col min="11017" max="11017" width="19.5703125" style="69" customWidth="1"/>
    <col min="11018" max="11018" width="32.85546875" style="69" customWidth="1"/>
    <col min="11019" max="11019" width="16.140625" style="69" customWidth="1"/>
    <col min="11020" max="11020" width="41.85546875" style="69" customWidth="1"/>
    <col min="11021" max="11021" width="21.85546875" style="69" customWidth="1"/>
    <col min="11022" max="11022" width="29.28515625" style="69" customWidth="1"/>
    <col min="11023" max="11023" width="16.140625" style="69" customWidth="1"/>
    <col min="11024" max="11024" width="23.42578125" style="69" customWidth="1"/>
    <col min="11025" max="11025" width="16.140625" style="69" customWidth="1"/>
    <col min="11026" max="11026" width="18" style="69" customWidth="1"/>
    <col min="11027" max="11027" width="11.42578125" style="69"/>
    <col min="11028" max="11034" width="0" style="69" hidden="1" customWidth="1"/>
    <col min="11035" max="11264" width="11.42578125" style="69"/>
    <col min="11265" max="11265" width="25" style="69" customWidth="1"/>
    <col min="11266" max="11266" width="67.85546875" style="69" customWidth="1"/>
    <col min="11267" max="11267" width="29.140625" style="69" customWidth="1"/>
    <col min="11268" max="11268" width="43.42578125" style="69" customWidth="1"/>
    <col min="11269" max="11269" width="22.28515625" style="69" customWidth="1"/>
    <col min="11270" max="11271" width="26.85546875" style="69" customWidth="1"/>
    <col min="11272" max="11272" width="59.28515625" style="69" customWidth="1"/>
    <col min="11273" max="11273" width="19.5703125" style="69" customWidth="1"/>
    <col min="11274" max="11274" width="32.85546875" style="69" customWidth="1"/>
    <col min="11275" max="11275" width="16.140625" style="69" customWidth="1"/>
    <col min="11276" max="11276" width="41.85546875" style="69" customWidth="1"/>
    <col min="11277" max="11277" width="21.85546875" style="69" customWidth="1"/>
    <col min="11278" max="11278" width="29.28515625" style="69" customWidth="1"/>
    <col min="11279" max="11279" width="16.140625" style="69" customWidth="1"/>
    <col min="11280" max="11280" width="23.42578125" style="69" customWidth="1"/>
    <col min="11281" max="11281" width="16.140625" style="69" customWidth="1"/>
    <col min="11282" max="11282" width="18" style="69" customWidth="1"/>
    <col min="11283" max="11283" width="11.42578125" style="69"/>
    <col min="11284" max="11290" width="0" style="69" hidden="1" customWidth="1"/>
    <col min="11291" max="11520" width="11.42578125" style="69"/>
    <col min="11521" max="11521" width="25" style="69" customWidth="1"/>
    <col min="11522" max="11522" width="67.85546875" style="69" customWidth="1"/>
    <col min="11523" max="11523" width="29.140625" style="69" customWidth="1"/>
    <col min="11524" max="11524" width="43.42578125" style="69" customWidth="1"/>
    <col min="11525" max="11525" width="22.28515625" style="69" customWidth="1"/>
    <col min="11526" max="11527" width="26.85546875" style="69" customWidth="1"/>
    <col min="11528" max="11528" width="59.28515625" style="69" customWidth="1"/>
    <col min="11529" max="11529" width="19.5703125" style="69" customWidth="1"/>
    <col min="11530" max="11530" width="32.85546875" style="69" customWidth="1"/>
    <col min="11531" max="11531" width="16.140625" style="69" customWidth="1"/>
    <col min="11532" max="11532" width="41.85546875" style="69" customWidth="1"/>
    <col min="11533" max="11533" width="21.85546875" style="69" customWidth="1"/>
    <col min="11534" max="11534" width="29.28515625" style="69" customWidth="1"/>
    <col min="11535" max="11535" width="16.140625" style="69" customWidth="1"/>
    <col min="11536" max="11536" width="23.42578125" style="69" customWidth="1"/>
    <col min="11537" max="11537" width="16.140625" style="69" customWidth="1"/>
    <col min="11538" max="11538" width="18" style="69" customWidth="1"/>
    <col min="11539" max="11539" width="11.42578125" style="69"/>
    <col min="11540" max="11546" width="0" style="69" hidden="1" customWidth="1"/>
    <col min="11547" max="11776" width="11.42578125" style="69"/>
    <col min="11777" max="11777" width="25" style="69" customWidth="1"/>
    <col min="11778" max="11778" width="67.85546875" style="69" customWidth="1"/>
    <col min="11779" max="11779" width="29.140625" style="69" customWidth="1"/>
    <col min="11780" max="11780" width="43.42578125" style="69" customWidth="1"/>
    <col min="11781" max="11781" width="22.28515625" style="69" customWidth="1"/>
    <col min="11782" max="11783" width="26.85546875" style="69" customWidth="1"/>
    <col min="11784" max="11784" width="59.28515625" style="69" customWidth="1"/>
    <col min="11785" max="11785" width="19.5703125" style="69" customWidth="1"/>
    <col min="11786" max="11786" width="32.85546875" style="69" customWidth="1"/>
    <col min="11787" max="11787" width="16.140625" style="69" customWidth="1"/>
    <col min="11788" max="11788" width="41.85546875" style="69" customWidth="1"/>
    <col min="11789" max="11789" width="21.85546875" style="69" customWidth="1"/>
    <col min="11790" max="11790" width="29.28515625" style="69" customWidth="1"/>
    <col min="11791" max="11791" width="16.140625" style="69" customWidth="1"/>
    <col min="11792" max="11792" width="23.42578125" style="69" customWidth="1"/>
    <col min="11793" max="11793" width="16.140625" style="69" customWidth="1"/>
    <col min="11794" max="11794" width="18" style="69" customWidth="1"/>
    <col min="11795" max="11795" width="11.42578125" style="69"/>
    <col min="11796" max="11802" width="0" style="69" hidden="1" customWidth="1"/>
    <col min="11803" max="12032" width="11.42578125" style="69"/>
    <col min="12033" max="12033" width="25" style="69" customWidth="1"/>
    <col min="12034" max="12034" width="67.85546875" style="69" customWidth="1"/>
    <col min="12035" max="12035" width="29.140625" style="69" customWidth="1"/>
    <col min="12036" max="12036" width="43.42578125" style="69" customWidth="1"/>
    <col min="12037" max="12037" width="22.28515625" style="69" customWidth="1"/>
    <col min="12038" max="12039" width="26.85546875" style="69" customWidth="1"/>
    <col min="12040" max="12040" width="59.28515625" style="69" customWidth="1"/>
    <col min="12041" max="12041" width="19.5703125" style="69" customWidth="1"/>
    <col min="12042" max="12042" width="32.85546875" style="69" customWidth="1"/>
    <col min="12043" max="12043" width="16.140625" style="69" customWidth="1"/>
    <col min="12044" max="12044" width="41.85546875" style="69" customWidth="1"/>
    <col min="12045" max="12045" width="21.85546875" style="69" customWidth="1"/>
    <col min="12046" max="12046" width="29.28515625" style="69" customWidth="1"/>
    <col min="12047" max="12047" width="16.140625" style="69" customWidth="1"/>
    <col min="12048" max="12048" width="23.42578125" style="69" customWidth="1"/>
    <col min="12049" max="12049" width="16.140625" style="69" customWidth="1"/>
    <col min="12050" max="12050" width="18" style="69" customWidth="1"/>
    <col min="12051" max="12051" width="11.42578125" style="69"/>
    <col min="12052" max="12058" width="0" style="69" hidden="1" customWidth="1"/>
    <col min="12059" max="12288" width="11.42578125" style="69"/>
    <col min="12289" max="12289" width="25" style="69" customWidth="1"/>
    <col min="12290" max="12290" width="67.85546875" style="69" customWidth="1"/>
    <col min="12291" max="12291" width="29.140625" style="69" customWidth="1"/>
    <col min="12292" max="12292" width="43.42578125" style="69" customWidth="1"/>
    <col min="12293" max="12293" width="22.28515625" style="69" customWidth="1"/>
    <col min="12294" max="12295" width="26.85546875" style="69" customWidth="1"/>
    <col min="12296" max="12296" width="59.28515625" style="69" customWidth="1"/>
    <col min="12297" max="12297" width="19.5703125" style="69" customWidth="1"/>
    <col min="12298" max="12298" width="32.85546875" style="69" customWidth="1"/>
    <col min="12299" max="12299" width="16.140625" style="69" customWidth="1"/>
    <col min="12300" max="12300" width="41.85546875" style="69" customWidth="1"/>
    <col min="12301" max="12301" width="21.85546875" style="69" customWidth="1"/>
    <col min="12302" max="12302" width="29.28515625" style="69" customWidth="1"/>
    <col min="12303" max="12303" width="16.140625" style="69" customWidth="1"/>
    <col min="12304" max="12304" width="23.42578125" style="69" customWidth="1"/>
    <col min="12305" max="12305" width="16.140625" style="69" customWidth="1"/>
    <col min="12306" max="12306" width="18" style="69" customWidth="1"/>
    <col min="12307" max="12307" width="11.42578125" style="69"/>
    <col min="12308" max="12314" width="0" style="69" hidden="1" customWidth="1"/>
    <col min="12315" max="12544" width="11.42578125" style="69"/>
    <col min="12545" max="12545" width="25" style="69" customWidth="1"/>
    <col min="12546" max="12546" width="67.85546875" style="69" customWidth="1"/>
    <col min="12547" max="12547" width="29.140625" style="69" customWidth="1"/>
    <col min="12548" max="12548" width="43.42578125" style="69" customWidth="1"/>
    <col min="12549" max="12549" width="22.28515625" style="69" customWidth="1"/>
    <col min="12550" max="12551" width="26.85546875" style="69" customWidth="1"/>
    <col min="12552" max="12552" width="59.28515625" style="69" customWidth="1"/>
    <col min="12553" max="12553" width="19.5703125" style="69" customWidth="1"/>
    <col min="12554" max="12554" width="32.85546875" style="69" customWidth="1"/>
    <col min="12555" max="12555" width="16.140625" style="69" customWidth="1"/>
    <col min="12556" max="12556" width="41.85546875" style="69" customWidth="1"/>
    <col min="12557" max="12557" width="21.85546875" style="69" customWidth="1"/>
    <col min="12558" max="12558" width="29.28515625" style="69" customWidth="1"/>
    <col min="12559" max="12559" width="16.140625" style="69" customWidth="1"/>
    <col min="12560" max="12560" width="23.42578125" style="69" customWidth="1"/>
    <col min="12561" max="12561" width="16.140625" style="69" customWidth="1"/>
    <col min="12562" max="12562" width="18" style="69" customWidth="1"/>
    <col min="12563" max="12563" width="11.42578125" style="69"/>
    <col min="12564" max="12570" width="0" style="69" hidden="1" customWidth="1"/>
    <col min="12571" max="12800" width="11.42578125" style="69"/>
    <col min="12801" max="12801" width="25" style="69" customWidth="1"/>
    <col min="12802" max="12802" width="67.85546875" style="69" customWidth="1"/>
    <col min="12803" max="12803" width="29.140625" style="69" customWidth="1"/>
    <col min="12804" max="12804" width="43.42578125" style="69" customWidth="1"/>
    <col min="12805" max="12805" width="22.28515625" style="69" customWidth="1"/>
    <col min="12806" max="12807" width="26.85546875" style="69" customWidth="1"/>
    <col min="12808" max="12808" width="59.28515625" style="69" customWidth="1"/>
    <col min="12809" max="12809" width="19.5703125" style="69" customWidth="1"/>
    <col min="12810" max="12810" width="32.85546875" style="69" customWidth="1"/>
    <col min="12811" max="12811" width="16.140625" style="69" customWidth="1"/>
    <col min="12812" max="12812" width="41.85546875" style="69" customWidth="1"/>
    <col min="12813" max="12813" width="21.85546875" style="69" customWidth="1"/>
    <col min="12814" max="12814" width="29.28515625" style="69" customWidth="1"/>
    <col min="12815" max="12815" width="16.140625" style="69" customWidth="1"/>
    <col min="12816" max="12816" width="23.42578125" style="69" customWidth="1"/>
    <col min="12817" max="12817" width="16.140625" style="69" customWidth="1"/>
    <col min="12818" max="12818" width="18" style="69" customWidth="1"/>
    <col min="12819" max="12819" width="11.42578125" style="69"/>
    <col min="12820" max="12826" width="0" style="69" hidden="1" customWidth="1"/>
    <col min="12827" max="13056" width="11.42578125" style="69"/>
    <col min="13057" max="13057" width="25" style="69" customWidth="1"/>
    <col min="13058" max="13058" width="67.85546875" style="69" customWidth="1"/>
    <col min="13059" max="13059" width="29.140625" style="69" customWidth="1"/>
    <col min="13060" max="13060" width="43.42578125" style="69" customWidth="1"/>
    <col min="13061" max="13061" width="22.28515625" style="69" customWidth="1"/>
    <col min="13062" max="13063" width="26.85546875" style="69" customWidth="1"/>
    <col min="13064" max="13064" width="59.28515625" style="69" customWidth="1"/>
    <col min="13065" max="13065" width="19.5703125" style="69" customWidth="1"/>
    <col min="13066" max="13066" width="32.85546875" style="69" customWidth="1"/>
    <col min="13067" max="13067" width="16.140625" style="69" customWidth="1"/>
    <col min="13068" max="13068" width="41.85546875" style="69" customWidth="1"/>
    <col min="13069" max="13069" width="21.85546875" style="69" customWidth="1"/>
    <col min="13070" max="13070" width="29.28515625" style="69" customWidth="1"/>
    <col min="13071" max="13071" width="16.140625" style="69" customWidth="1"/>
    <col min="13072" max="13072" width="23.42578125" style="69" customWidth="1"/>
    <col min="13073" max="13073" width="16.140625" style="69" customWidth="1"/>
    <col min="13074" max="13074" width="18" style="69" customWidth="1"/>
    <col min="13075" max="13075" width="11.42578125" style="69"/>
    <col min="13076" max="13082" width="0" style="69" hidden="1" customWidth="1"/>
    <col min="13083" max="13312" width="11.42578125" style="69"/>
    <col min="13313" max="13313" width="25" style="69" customWidth="1"/>
    <col min="13314" max="13314" width="67.85546875" style="69" customWidth="1"/>
    <col min="13315" max="13315" width="29.140625" style="69" customWidth="1"/>
    <col min="13316" max="13316" width="43.42578125" style="69" customWidth="1"/>
    <col min="13317" max="13317" width="22.28515625" style="69" customWidth="1"/>
    <col min="13318" max="13319" width="26.85546875" style="69" customWidth="1"/>
    <col min="13320" max="13320" width="59.28515625" style="69" customWidth="1"/>
    <col min="13321" max="13321" width="19.5703125" style="69" customWidth="1"/>
    <col min="13322" max="13322" width="32.85546875" style="69" customWidth="1"/>
    <col min="13323" max="13323" width="16.140625" style="69" customWidth="1"/>
    <col min="13324" max="13324" width="41.85546875" style="69" customWidth="1"/>
    <col min="13325" max="13325" width="21.85546875" style="69" customWidth="1"/>
    <col min="13326" max="13326" width="29.28515625" style="69" customWidth="1"/>
    <col min="13327" max="13327" width="16.140625" style="69" customWidth="1"/>
    <col min="13328" max="13328" width="23.42578125" style="69" customWidth="1"/>
    <col min="13329" max="13329" width="16.140625" style="69" customWidth="1"/>
    <col min="13330" max="13330" width="18" style="69" customWidth="1"/>
    <col min="13331" max="13331" width="11.42578125" style="69"/>
    <col min="13332" max="13338" width="0" style="69" hidden="1" customWidth="1"/>
    <col min="13339" max="13568" width="11.42578125" style="69"/>
    <col min="13569" max="13569" width="25" style="69" customWidth="1"/>
    <col min="13570" max="13570" width="67.85546875" style="69" customWidth="1"/>
    <col min="13571" max="13571" width="29.140625" style="69" customWidth="1"/>
    <col min="13572" max="13572" width="43.42578125" style="69" customWidth="1"/>
    <col min="13573" max="13573" width="22.28515625" style="69" customWidth="1"/>
    <col min="13574" max="13575" width="26.85546875" style="69" customWidth="1"/>
    <col min="13576" max="13576" width="59.28515625" style="69" customWidth="1"/>
    <col min="13577" max="13577" width="19.5703125" style="69" customWidth="1"/>
    <col min="13578" max="13578" width="32.85546875" style="69" customWidth="1"/>
    <col min="13579" max="13579" width="16.140625" style="69" customWidth="1"/>
    <col min="13580" max="13580" width="41.85546875" style="69" customWidth="1"/>
    <col min="13581" max="13581" width="21.85546875" style="69" customWidth="1"/>
    <col min="13582" max="13582" width="29.28515625" style="69" customWidth="1"/>
    <col min="13583" max="13583" width="16.140625" style="69" customWidth="1"/>
    <col min="13584" max="13584" width="23.42578125" style="69" customWidth="1"/>
    <col min="13585" max="13585" width="16.140625" style="69" customWidth="1"/>
    <col min="13586" max="13586" width="18" style="69" customWidth="1"/>
    <col min="13587" max="13587" width="11.42578125" style="69"/>
    <col min="13588" max="13594" width="0" style="69" hidden="1" customWidth="1"/>
    <col min="13595" max="13824" width="11.42578125" style="69"/>
    <col min="13825" max="13825" width="25" style="69" customWidth="1"/>
    <col min="13826" max="13826" width="67.85546875" style="69" customWidth="1"/>
    <col min="13827" max="13827" width="29.140625" style="69" customWidth="1"/>
    <col min="13828" max="13828" width="43.42578125" style="69" customWidth="1"/>
    <col min="13829" max="13829" width="22.28515625" style="69" customWidth="1"/>
    <col min="13830" max="13831" width="26.85546875" style="69" customWidth="1"/>
    <col min="13832" max="13832" width="59.28515625" style="69" customWidth="1"/>
    <col min="13833" max="13833" width="19.5703125" style="69" customWidth="1"/>
    <col min="13834" max="13834" width="32.85546875" style="69" customWidth="1"/>
    <col min="13835" max="13835" width="16.140625" style="69" customWidth="1"/>
    <col min="13836" max="13836" width="41.85546875" style="69" customWidth="1"/>
    <col min="13837" max="13837" width="21.85546875" style="69" customWidth="1"/>
    <col min="13838" max="13838" width="29.28515625" style="69" customWidth="1"/>
    <col min="13839" max="13839" width="16.140625" style="69" customWidth="1"/>
    <col min="13840" max="13840" width="23.42578125" style="69" customWidth="1"/>
    <col min="13841" max="13841" width="16.140625" style="69" customWidth="1"/>
    <col min="13842" max="13842" width="18" style="69" customWidth="1"/>
    <col min="13843" max="13843" width="11.42578125" style="69"/>
    <col min="13844" max="13850" width="0" style="69" hidden="1" customWidth="1"/>
    <col min="13851" max="14080" width="11.42578125" style="69"/>
    <col min="14081" max="14081" width="25" style="69" customWidth="1"/>
    <col min="14082" max="14082" width="67.85546875" style="69" customWidth="1"/>
    <col min="14083" max="14083" width="29.140625" style="69" customWidth="1"/>
    <col min="14084" max="14084" width="43.42578125" style="69" customWidth="1"/>
    <col min="14085" max="14085" width="22.28515625" style="69" customWidth="1"/>
    <col min="14086" max="14087" width="26.85546875" style="69" customWidth="1"/>
    <col min="14088" max="14088" width="59.28515625" style="69" customWidth="1"/>
    <col min="14089" max="14089" width="19.5703125" style="69" customWidth="1"/>
    <col min="14090" max="14090" width="32.85546875" style="69" customWidth="1"/>
    <col min="14091" max="14091" width="16.140625" style="69" customWidth="1"/>
    <col min="14092" max="14092" width="41.85546875" style="69" customWidth="1"/>
    <col min="14093" max="14093" width="21.85546875" style="69" customWidth="1"/>
    <col min="14094" max="14094" width="29.28515625" style="69" customWidth="1"/>
    <col min="14095" max="14095" width="16.140625" style="69" customWidth="1"/>
    <col min="14096" max="14096" width="23.42578125" style="69" customWidth="1"/>
    <col min="14097" max="14097" width="16.140625" style="69" customWidth="1"/>
    <col min="14098" max="14098" width="18" style="69" customWidth="1"/>
    <col min="14099" max="14099" width="11.42578125" style="69"/>
    <col min="14100" max="14106" width="0" style="69" hidden="1" customWidth="1"/>
    <col min="14107" max="14336" width="11.42578125" style="69"/>
    <col min="14337" max="14337" width="25" style="69" customWidth="1"/>
    <col min="14338" max="14338" width="67.85546875" style="69" customWidth="1"/>
    <col min="14339" max="14339" width="29.140625" style="69" customWidth="1"/>
    <col min="14340" max="14340" width="43.42578125" style="69" customWidth="1"/>
    <col min="14341" max="14341" width="22.28515625" style="69" customWidth="1"/>
    <col min="14342" max="14343" width="26.85546875" style="69" customWidth="1"/>
    <col min="14344" max="14344" width="59.28515625" style="69" customWidth="1"/>
    <col min="14345" max="14345" width="19.5703125" style="69" customWidth="1"/>
    <col min="14346" max="14346" width="32.85546875" style="69" customWidth="1"/>
    <col min="14347" max="14347" width="16.140625" style="69" customWidth="1"/>
    <col min="14348" max="14348" width="41.85546875" style="69" customWidth="1"/>
    <col min="14349" max="14349" width="21.85546875" style="69" customWidth="1"/>
    <col min="14350" max="14350" width="29.28515625" style="69" customWidth="1"/>
    <col min="14351" max="14351" width="16.140625" style="69" customWidth="1"/>
    <col min="14352" max="14352" width="23.42578125" style="69" customWidth="1"/>
    <col min="14353" max="14353" width="16.140625" style="69" customWidth="1"/>
    <col min="14354" max="14354" width="18" style="69" customWidth="1"/>
    <col min="14355" max="14355" width="11.42578125" style="69"/>
    <col min="14356" max="14362" width="0" style="69" hidden="1" customWidth="1"/>
    <col min="14363" max="14592" width="11.42578125" style="69"/>
    <col min="14593" max="14593" width="25" style="69" customWidth="1"/>
    <col min="14594" max="14594" width="67.85546875" style="69" customWidth="1"/>
    <col min="14595" max="14595" width="29.140625" style="69" customWidth="1"/>
    <col min="14596" max="14596" width="43.42578125" style="69" customWidth="1"/>
    <col min="14597" max="14597" width="22.28515625" style="69" customWidth="1"/>
    <col min="14598" max="14599" width="26.85546875" style="69" customWidth="1"/>
    <col min="14600" max="14600" width="59.28515625" style="69" customWidth="1"/>
    <col min="14601" max="14601" width="19.5703125" style="69" customWidth="1"/>
    <col min="14602" max="14602" width="32.85546875" style="69" customWidth="1"/>
    <col min="14603" max="14603" width="16.140625" style="69" customWidth="1"/>
    <col min="14604" max="14604" width="41.85546875" style="69" customWidth="1"/>
    <col min="14605" max="14605" width="21.85546875" style="69" customWidth="1"/>
    <col min="14606" max="14606" width="29.28515625" style="69" customWidth="1"/>
    <col min="14607" max="14607" width="16.140625" style="69" customWidth="1"/>
    <col min="14608" max="14608" width="23.42578125" style="69" customWidth="1"/>
    <col min="14609" max="14609" width="16.140625" style="69" customWidth="1"/>
    <col min="14610" max="14610" width="18" style="69" customWidth="1"/>
    <col min="14611" max="14611" width="11.42578125" style="69"/>
    <col min="14612" max="14618" width="0" style="69" hidden="1" customWidth="1"/>
    <col min="14619" max="14848" width="11.42578125" style="69"/>
    <col min="14849" max="14849" width="25" style="69" customWidth="1"/>
    <col min="14850" max="14850" width="67.85546875" style="69" customWidth="1"/>
    <col min="14851" max="14851" width="29.140625" style="69" customWidth="1"/>
    <col min="14852" max="14852" width="43.42578125" style="69" customWidth="1"/>
    <col min="14853" max="14853" width="22.28515625" style="69" customWidth="1"/>
    <col min="14854" max="14855" width="26.85546875" style="69" customWidth="1"/>
    <col min="14856" max="14856" width="59.28515625" style="69" customWidth="1"/>
    <col min="14857" max="14857" width="19.5703125" style="69" customWidth="1"/>
    <col min="14858" max="14858" width="32.85546875" style="69" customWidth="1"/>
    <col min="14859" max="14859" width="16.140625" style="69" customWidth="1"/>
    <col min="14860" max="14860" width="41.85546875" style="69" customWidth="1"/>
    <col min="14861" max="14861" width="21.85546875" style="69" customWidth="1"/>
    <col min="14862" max="14862" width="29.28515625" style="69" customWidth="1"/>
    <col min="14863" max="14863" width="16.140625" style="69" customWidth="1"/>
    <col min="14864" max="14864" width="23.42578125" style="69" customWidth="1"/>
    <col min="14865" max="14865" width="16.140625" style="69" customWidth="1"/>
    <col min="14866" max="14866" width="18" style="69" customWidth="1"/>
    <col min="14867" max="14867" width="11.42578125" style="69"/>
    <col min="14868" max="14874" width="0" style="69" hidden="1" customWidth="1"/>
    <col min="14875" max="15104" width="11.42578125" style="69"/>
    <col min="15105" max="15105" width="25" style="69" customWidth="1"/>
    <col min="15106" max="15106" width="67.85546875" style="69" customWidth="1"/>
    <col min="15107" max="15107" width="29.140625" style="69" customWidth="1"/>
    <col min="15108" max="15108" width="43.42578125" style="69" customWidth="1"/>
    <col min="15109" max="15109" width="22.28515625" style="69" customWidth="1"/>
    <col min="15110" max="15111" width="26.85546875" style="69" customWidth="1"/>
    <col min="15112" max="15112" width="59.28515625" style="69" customWidth="1"/>
    <col min="15113" max="15113" width="19.5703125" style="69" customWidth="1"/>
    <col min="15114" max="15114" width="32.85546875" style="69" customWidth="1"/>
    <col min="15115" max="15115" width="16.140625" style="69" customWidth="1"/>
    <col min="15116" max="15116" width="41.85546875" style="69" customWidth="1"/>
    <col min="15117" max="15117" width="21.85546875" style="69" customWidth="1"/>
    <col min="15118" max="15118" width="29.28515625" style="69" customWidth="1"/>
    <col min="15119" max="15119" width="16.140625" style="69" customWidth="1"/>
    <col min="15120" max="15120" width="23.42578125" style="69" customWidth="1"/>
    <col min="15121" max="15121" width="16.140625" style="69" customWidth="1"/>
    <col min="15122" max="15122" width="18" style="69" customWidth="1"/>
    <col min="15123" max="15123" width="11.42578125" style="69"/>
    <col min="15124" max="15130" width="0" style="69" hidden="1" customWidth="1"/>
    <col min="15131" max="15360" width="11.42578125" style="69"/>
    <col min="15361" max="15361" width="25" style="69" customWidth="1"/>
    <col min="15362" max="15362" width="67.85546875" style="69" customWidth="1"/>
    <col min="15363" max="15363" width="29.140625" style="69" customWidth="1"/>
    <col min="15364" max="15364" width="43.42578125" style="69" customWidth="1"/>
    <col min="15365" max="15365" width="22.28515625" style="69" customWidth="1"/>
    <col min="15366" max="15367" width="26.85546875" style="69" customWidth="1"/>
    <col min="15368" max="15368" width="59.28515625" style="69" customWidth="1"/>
    <col min="15369" max="15369" width="19.5703125" style="69" customWidth="1"/>
    <col min="15370" max="15370" width="32.85546875" style="69" customWidth="1"/>
    <col min="15371" max="15371" width="16.140625" style="69" customWidth="1"/>
    <col min="15372" max="15372" width="41.85546875" style="69" customWidth="1"/>
    <col min="15373" max="15373" width="21.85546875" style="69" customWidth="1"/>
    <col min="15374" max="15374" width="29.28515625" style="69" customWidth="1"/>
    <col min="15375" max="15375" width="16.140625" style="69" customWidth="1"/>
    <col min="15376" max="15376" width="23.42578125" style="69" customWidth="1"/>
    <col min="15377" max="15377" width="16.140625" style="69" customWidth="1"/>
    <col min="15378" max="15378" width="18" style="69" customWidth="1"/>
    <col min="15379" max="15379" width="11.42578125" style="69"/>
    <col min="15380" max="15386" width="0" style="69" hidden="1" customWidth="1"/>
    <col min="15387" max="15616" width="11.42578125" style="69"/>
    <col min="15617" max="15617" width="25" style="69" customWidth="1"/>
    <col min="15618" max="15618" width="67.85546875" style="69" customWidth="1"/>
    <col min="15619" max="15619" width="29.140625" style="69" customWidth="1"/>
    <col min="15620" max="15620" width="43.42578125" style="69" customWidth="1"/>
    <col min="15621" max="15621" width="22.28515625" style="69" customWidth="1"/>
    <col min="15622" max="15623" width="26.85546875" style="69" customWidth="1"/>
    <col min="15624" max="15624" width="59.28515625" style="69" customWidth="1"/>
    <col min="15625" max="15625" width="19.5703125" style="69" customWidth="1"/>
    <col min="15626" max="15626" width="32.85546875" style="69" customWidth="1"/>
    <col min="15627" max="15627" width="16.140625" style="69" customWidth="1"/>
    <col min="15628" max="15628" width="41.85546875" style="69" customWidth="1"/>
    <col min="15629" max="15629" width="21.85546875" style="69" customWidth="1"/>
    <col min="15630" max="15630" width="29.28515625" style="69" customWidth="1"/>
    <col min="15631" max="15631" width="16.140625" style="69" customWidth="1"/>
    <col min="15632" max="15632" width="23.42578125" style="69" customWidth="1"/>
    <col min="15633" max="15633" width="16.140625" style="69" customWidth="1"/>
    <col min="15634" max="15634" width="18" style="69" customWidth="1"/>
    <col min="15635" max="15635" width="11.42578125" style="69"/>
    <col min="15636" max="15642" width="0" style="69" hidden="1" customWidth="1"/>
    <col min="15643" max="15872" width="11.42578125" style="69"/>
    <col min="15873" max="15873" width="25" style="69" customWidth="1"/>
    <col min="15874" max="15874" width="67.85546875" style="69" customWidth="1"/>
    <col min="15875" max="15875" width="29.140625" style="69" customWidth="1"/>
    <col min="15876" max="15876" width="43.42578125" style="69" customWidth="1"/>
    <col min="15877" max="15877" width="22.28515625" style="69" customWidth="1"/>
    <col min="15878" max="15879" width="26.85546875" style="69" customWidth="1"/>
    <col min="15880" max="15880" width="59.28515625" style="69" customWidth="1"/>
    <col min="15881" max="15881" width="19.5703125" style="69" customWidth="1"/>
    <col min="15882" max="15882" width="32.85546875" style="69" customWidth="1"/>
    <col min="15883" max="15883" width="16.140625" style="69" customWidth="1"/>
    <col min="15884" max="15884" width="41.85546875" style="69" customWidth="1"/>
    <col min="15885" max="15885" width="21.85546875" style="69" customWidth="1"/>
    <col min="15886" max="15886" width="29.28515625" style="69" customWidth="1"/>
    <col min="15887" max="15887" width="16.140625" style="69" customWidth="1"/>
    <col min="15888" max="15888" width="23.42578125" style="69" customWidth="1"/>
    <col min="15889" max="15889" width="16.140625" style="69" customWidth="1"/>
    <col min="15890" max="15890" width="18" style="69" customWidth="1"/>
    <col min="15891" max="15891" width="11.42578125" style="69"/>
    <col min="15892" max="15898" width="0" style="69" hidden="1" customWidth="1"/>
    <col min="15899" max="16128" width="11.42578125" style="69"/>
    <col min="16129" max="16129" width="25" style="69" customWidth="1"/>
    <col min="16130" max="16130" width="67.85546875" style="69" customWidth="1"/>
    <col min="16131" max="16131" width="29.140625" style="69" customWidth="1"/>
    <col min="16132" max="16132" width="43.42578125" style="69" customWidth="1"/>
    <col min="16133" max="16133" width="22.28515625" style="69" customWidth="1"/>
    <col min="16134" max="16135" width="26.85546875" style="69" customWidth="1"/>
    <col min="16136" max="16136" width="59.28515625" style="69" customWidth="1"/>
    <col min="16137" max="16137" width="19.5703125" style="69" customWidth="1"/>
    <col min="16138" max="16138" width="32.85546875" style="69" customWidth="1"/>
    <col min="16139" max="16139" width="16.140625" style="69" customWidth="1"/>
    <col min="16140" max="16140" width="41.85546875" style="69" customWidth="1"/>
    <col min="16141" max="16141" width="21.85546875" style="69" customWidth="1"/>
    <col min="16142" max="16142" width="29.28515625" style="69" customWidth="1"/>
    <col min="16143" max="16143" width="16.140625" style="69" customWidth="1"/>
    <col min="16144" max="16144" width="23.42578125" style="69" customWidth="1"/>
    <col min="16145" max="16145" width="16.140625" style="69" customWidth="1"/>
    <col min="16146" max="16146" width="18" style="69" customWidth="1"/>
    <col min="16147" max="16147" width="11.42578125" style="69"/>
    <col min="16148" max="16154" width="0" style="69" hidden="1" customWidth="1"/>
    <col min="16155" max="16384" width="11.42578125" style="69"/>
  </cols>
  <sheetData>
    <row r="1" spans="1:25" ht="54.75" customHeight="1" x14ac:dyDescent="0.2">
      <c r="A1" s="868"/>
      <c r="B1" s="869"/>
      <c r="C1" s="869"/>
      <c r="D1" s="885"/>
      <c r="E1" s="870"/>
      <c r="F1" s="870"/>
      <c r="G1" s="359"/>
    </row>
    <row r="2" spans="1:25" ht="30" customHeight="1" x14ac:dyDescent="0.2">
      <c r="A2" s="798" t="s">
        <v>9</v>
      </c>
      <c r="B2" s="799"/>
      <c r="C2" s="799"/>
      <c r="D2" s="799"/>
      <c r="E2" s="800"/>
      <c r="F2" s="800"/>
      <c r="G2" s="399"/>
    </row>
    <row r="3" spans="1:25" customFormat="1" ht="21.75" customHeight="1" thickBot="1" x14ac:dyDescent="0.3">
      <c r="A3" s="801"/>
      <c r="B3" s="802"/>
      <c r="C3" s="802"/>
      <c r="D3" s="802"/>
      <c r="E3" s="803"/>
      <c r="F3" s="803"/>
      <c r="G3" s="804" t="s">
        <v>75</v>
      </c>
      <c r="H3" s="805"/>
      <c r="I3" s="805"/>
      <c r="J3" s="806"/>
      <c r="K3" s="804" t="s">
        <v>76</v>
      </c>
      <c r="L3" s="805"/>
      <c r="M3" s="805"/>
      <c r="N3" s="806"/>
      <c r="O3" s="804" t="s">
        <v>77</v>
      </c>
      <c r="P3" s="805"/>
      <c r="Q3" s="805"/>
      <c r="R3" s="806"/>
      <c r="T3" s="254"/>
      <c r="U3" s="254"/>
      <c r="V3" s="254"/>
      <c r="W3" s="254"/>
      <c r="X3" s="254"/>
      <c r="Y3" s="254"/>
    </row>
    <row r="4" spans="1:25" s="345" customFormat="1" ht="46.5" customHeight="1" thickBot="1" x14ac:dyDescent="0.3">
      <c r="A4" s="778" t="s">
        <v>482</v>
      </c>
      <c r="B4" s="779"/>
      <c r="C4" s="779"/>
      <c r="D4" s="779"/>
      <c r="E4" s="779"/>
      <c r="F4" s="780"/>
      <c r="G4" s="866" t="s">
        <v>334</v>
      </c>
      <c r="H4" s="884"/>
      <c r="I4" s="855" t="s">
        <v>335</v>
      </c>
      <c r="J4" s="856"/>
      <c r="K4" s="866" t="s">
        <v>336</v>
      </c>
      <c r="L4" s="867"/>
      <c r="M4" s="855" t="s">
        <v>337</v>
      </c>
      <c r="N4" s="856"/>
      <c r="O4" s="866" t="s">
        <v>338</v>
      </c>
      <c r="P4" s="867"/>
      <c r="Q4" s="855" t="s">
        <v>339</v>
      </c>
      <c r="R4" s="856"/>
      <c r="T4" s="811" t="s">
        <v>198</v>
      </c>
      <c r="U4" s="812"/>
      <c r="V4" s="812"/>
      <c r="W4" s="812"/>
      <c r="X4" s="812"/>
      <c r="Y4" s="813"/>
    </row>
    <row r="5" spans="1:25" ht="45.75" customHeight="1" thickBot="1" x14ac:dyDescent="0.25">
      <c r="A5" s="400" t="s">
        <v>84</v>
      </c>
      <c r="B5" s="401" t="s">
        <v>85</v>
      </c>
      <c r="C5" s="402" t="s">
        <v>200</v>
      </c>
      <c r="D5" s="403" t="s">
        <v>87</v>
      </c>
      <c r="E5" s="402" t="s">
        <v>88</v>
      </c>
      <c r="F5" s="404" t="s">
        <v>201</v>
      </c>
      <c r="G5" s="405" t="s">
        <v>90</v>
      </c>
      <c r="H5" s="406" t="s">
        <v>91</v>
      </c>
      <c r="I5" s="406" t="s">
        <v>92</v>
      </c>
      <c r="J5" s="380" t="s">
        <v>63</v>
      </c>
      <c r="K5" s="407" t="s">
        <v>93</v>
      </c>
      <c r="L5" s="378" t="s">
        <v>91</v>
      </c>
      <c r="M5" s="378" t="s">
        <v>92</v>
      </c>
      <c r="N5" s="380" t="s">
        <v>63</v>
      </c>
      <c r="O5" s="407" t="s">
        <v>93</v>
      </c>
      <c r="P5" s="378" t="s">
        <v>91</v>
      </c>
      <c r="Q5" s="378" t="s">
        <v>92</v>
      </c>
      <c r="R5" s="380" t="s">
        <v>63</v>
      </c>
      <c r="T5" s="255" t="s">
        <v>14</v>
      </c>
      <c r="U5" s="255" t="s">
        <v>15</v>
      </c>
      <c r="V5" s="255" t="s">
        <v>16</v>
      </c>
      <c r="W5" s="255" t="s">
        <v>17</v>
      </c>
      <c r="X5" s="255" t="s">
        <v>18</v>
      </c>
      <c r="Y5" s="255" t="s">
        <v>19</v>
      </c>
    </row>
    <row r="6" spans="1:25" ht="119.25" customHeight="1" x14ac:dyDescent="0.2">
      <c r="A6" s="879" t="s">
        <v>483</v>
      </c>
      <c r="B6" s="168" t="s">
        <v>484</v>
      </c>
      <c r="C6" s="156" t="s">
        <v>485</v>
      </c>
      <c r="D6" s="209" t="s">
        <v>486</v>
      </c>
      <c r="E6" s="156" t="s">
        <v>487</v>
      </c>
      <c r="F6" s="290">
        <v>44530</v>
      </c>
      <c r="G6" s="408">
        <v>0.33</v>
      </c>
      <c r="H6" s="327" t="s">
        <v>488</v>
      </c>
      <c r="I6" s="128">
        <f>+G6</f>
        <v>0.33</v>
      </c>
      <c r="J6" s="416" t="s">
        <v>489</v>
      </c>
      <c r="K6" s="596">
        <v>0.66</v>
      </c>
      <c r="L6" s="699" t="s">
        <v>490</v>
      </c>
      <c r="M6" s="128">
        <v>0.66</v>
      </c>
      <c r="N6" s="468" t="s">
        <v>645</v>
      </c>
      <c r="O6" s="109"/>
      <c r="P6" s="101"/>
      <c r="Q6" s="101"/>
      <c r="R6" s="102"/>
      <c r="T6" s="281">
        <v>0</v>
      </c>
      <c r="U6" s="281">
        <v>0</v>
      </c>
      <c r="V6" s="281">
        <v>0</v>
      </c>
      <c r="W6" s="281">
        <v>0</v>
      </c>
      <c r="X6" s="281">
        <v>0</v>
      </c>
      <c r="Y6" s="281">
        <v>1</v>
      </c>
    </row>
    <row r="7" spans="1:25" ht="210.75" customHeight="1" thickBot="1" x14ac:dyDescent="0.25">
      <c r="A7" s="880"/>
      <c r="B7" s="172" t="s">
        <v>491</v>
      </c>
      <c r="C7" s="155" t="s">
        <v>492</v>
      </c>
      <c r="D7" s="183" t="s">
        <v>493</v>
      </c>
      <c r="E7" s="155" t="s">
        <v>487</v>
      </c>
      <c r="F7" s="533">
        <v>44530</v>
      </c>
      <c r="G7" s="536">
        <v>0.33</v>
      </c>
      <c r="H7" s="328" t="s">
        <v>494</v>
      </c>
      <c r="I7" s="141">
        <f>+G7</f>
        <v>0.33</v>
      </c>
      <c r="J7" s="537" t="s">
        <v>489</v>
      </c>
      <c r="K7" s="597">
        <v>0.66</v>
      </c>
      <c r="L7" s="700" t="s">
        <v>495</v>
      </c>
      <c r="M7" s="141">
        <v>0.66</v>
      </c>
      <c r="N7" s="126" t="s">
        <v>646</v>
      </c>
      <c r="O7" s="108"/>
      <c r="P7" s="99"/>
      <c r="Q7" s="99"/>
      <c r="R7" s="100"/>
      <c r="T7" s="281">
        <v>0</v>
      </c>
      <c r="U7" s="281">
        <v>0</v>
      </c>
      <c r="V7" s="281">
        <v>0</v>
      </c>
      <c r="W7" s="281">
        <v>0</v>
      </c>
      <c r="X7" s="281">
        <v>0</v>
      </c>
      <c r="Y7" s="281">
        <v>1</v>
      </c>
    </row>
    <row r="8" spans="1:25" ht="137.25" customHeight="1" x14ac:dyDescent="0.2">
      <c r="A8" s="881" t="s">
        <v>496</v>
      </c>
      <c r="B8" s="203" t="s">
        <v>497</v>
      </c>
      <c r="C8" s="204" t="s">
        <v>498</v>
      </c>
      <c r="D8" s="191" t="s">
        <v>499</v>
      </c>
      <c r="E8" s="190" t="s">
        <v>500</v>
      </c>
      <c r="F8" s="300">
        <v>44545</v>
      </c>
      <c r="G8" s="539">
        <v>0</v>
      </c>
      <c r="H8" s="540" t="s">
        <v>501</v>
      </c>
      <c r="I8" s="128">
        <v>0</v>
      </c>
      <c r="J8" s="387" t="s">
        <v>502</v>
      </c>
      <c r="K8" s="598">
        <v>1</v>
      </c>
      <c r="L8" s="604" t="s">
        <v>503</v>
      </c>
      <c r="M8" s="128">
        <v>1</v>
      </c>
      <c r="N8" s="127" t="s">
        <v>647</v>
      </c>
      <c r="O8" s="109"/>
      <c r="P8" s="101"/>
      <c r="Q8" s="101"/>
      <c r="R8" s="102"/>
      <c r="T8" s="281">
        <v>0</v>
      </c>
      <c r="U8" s="281">
        <v>0</v>
      </c>
      <c r="V8" s="281">
        <v>0</v>
      </c>
      <c r="W8" s="281">
        <v>0</v>
      </c>
      <c r="X8" s="281">
        <v>0</v>
      </c>
      <c r="Y8" s="281">
        <v>1</v>
      </c>
    </row>
    <row r="9" spans="1:25" ht="113.25" customHeight="1" thickBot="1" x14ac:dyDescent="0.25">
      <c r="A9" s="878"/>
      <c r="B9" s="244" t="s">
        <v>504</v>
      </c>
      <c r="C9" s="245" t="s">
        <v>505</v>
      </c>
      <c r="D9" s="183" t="s">
        <v>506</v>
      </c>
      <c r="E9" s="155" t="s">
        <v>344</v>
      </c>
      <c r="F9" s="301" t="s">
        <v>507</v>
      </c>
      <c r="G9" s="536">
        <v>0.5</v>
      </c>
      <c r="H9" s="328" t="s">
        <v>508</v>
      </c>
      <c r="I9" s="141">
        <f t="shared" ref="I9:I18" si="0">+G9</f>
        <v>0.5</v>
      </c>
      <c r="J9" s="537" t="s">
        <v>509</v>
      </c>
      <c r="K9" s="597">
        <v>0.75</v>
      </c>
      <c r="L9" s="700" t="s">
        <v>510</v>
      </c>
      <c r="M9" s="703">
        <v>0.75</v>
      </c>
      <c r="N9" s="704" t="s">
        <v>653</v>
      </c>
      <c r="O9" s="108"/>
      <c r="P9" s="99"/>
      <c r="Q9" s="99"/>
      <c r="R9" s="100"/>
      <c r="T9" s="280">
        <v>1</v>
      </c>
      <c r="U9" s="280">
        <v>2</v>
      </c>
      <c r="V9" s="280">
        <v>2</v>
      </c>
      <c r="W9" s="281">
        <v>3</v>
      </c>
      <c r="X9" s="281">
        <v>4</v>
      </c>
      <c r="Y9" s="281">
        <v>4</v>
      </c>
    </row>
    <row r="10" spans="1:25" ht="95.25" customHeight="1" x14ac:dyDescent="0.2">
      <c r="A10" s="877" t="s">
        <v>511</v>
      </c>
      <c r="B10" s="189" t="s">
        <v>512</v>
      </c>
      <c r="C10" s="190" t="s">
        <v>513</v>
      </c>
      <c r="D10" s="191" t="s">
        <v>514</v>
      </c>
      <c r="E10" s="190" t="s">
        <v>515</v>
      </c>
      <c r="F10" s="300" t="s">
        <v>516</v>
      </c>
      <c r="G10" s="539">
        <v>0.25</v>
      </c>
      <c r="H10" s="542" t="s">
        <v>517</v>
      </c>
      <c r="I10" s="128">
        <f t="shared" si="0"/>
        <v>0.25</v>
      </c>
      <c r="J10" s="416" t="s">
        <v>518</v>
      </c>
      <c r="K10" s="598">
        <v>0.5</v>
      </c>
      <c r="L10" s="604" t="s">
        <v>519</v>
      </c>
      <c r="M10" s="128">
        <v>0.5</v>
      </c>
      <c r="N10" s="302" t="s">
        <v>648</v>
      </c>
      <c r="O10" s="109"/>
      <c r="P10" s="101"/>
      <c r="Q10" s="101"/>
      <c r="R10" s="102"/>
      <c r="T10" s="280">
        <v>0</v>
      </c>
      <c r="U10" s="280">
        <v>0</v>
      </c>
      <c r="V10" s="281">
        <v>0.5</v>
      </c>
      <c r="W10" s="281">
        <v>0.5</v>
      </c>
      <c r="X10" s="281">
        <v>0.5</v>
      </c>
      <c r="Y10" s="281">
        <v>2</v>
      </c>
    </row>
    <row r="11" spans="1:25" ht="98.25" customHeight="1" x14ac:dyDescent="0.2">
      <c r="A11" s="881"/>
      <c r="B11" s="151" t="s">
        <v>520</v>
      </c>
      <c r="C11" s="152" t="s">
        <v>521</v>
      </c>
      <c r="D11" s="192" t="s">
        <v>522</v>
      </c>
      <c r="E11" s="154" t="s">
        <v>515</v>
      </c>
      <c r="F11" s="291">
        <v>44377</v>
      </c>
      <c r="G11" s="409">
        <v>1</v>
      </c>
      <c r="H11" s="534" t="s">
        <v>523</v>
      </c>
      <c r="I11" s="123">
        <f t="shared" si="0"/>
        <v>1</v>
      </c>
      <c r="J11" s="443" t="s">
        <v>524</v>
      </c>
      <c r="K11" s="599">
        <v>1</v>
      </c>
      <c r="L11" s="605" t="s">
        <v>525</v>
      </c>
      <c r="M11" s="123">
        <v>1</v>
      </c>
      <c r="N11" s="303" t="s">
        <v>649</v>
      </c>
      <c r="O11" s="110"/>
      <c r="P11" s="64"/>
      <c r="Q11" s="64"/>
      <c r="R11" s="98"/>
      <c r="T11" s="280">
        <v>0</v>
      </c>
      <c r="U11" s="280">
        <v>0</v>
      </c>
      <c r="V11" s="281">
        <v>1</v>
      </c>
      <c r="W11" s="281">
        <v>1</v>
      </c>
      <c r="X11" s="281">
        <v>1</v>
      </c>
      <c r="Y11" s="281">
        <v>1</v>
      </c>
    </row>
    <row r="12" spans="1:25" ht="166.5" customHeight="1" x14ac:dyDescent="0.2">
      <c r="A12" s="881"/>
      <c r="B12" s="151" t="s">
        <v>526</v>
      </c>
      <c r="C12" s="152" t="s">
        <v>527</v>
      </c>
      <c r="D12" s="192" t="s">
        <v>528</v>
      </c>
      <c r="E12" s="154" t="s">
        <v>529</v>
      </c>
      <c r="F12" s="291">
        <v>44545</v>
      </c>
      <c r="G12" s="409">
        <v>0.5</v>
      </c>
      <c r="H12" s="538" t="s">
        <v>530</v>
      </c>
      <c r="I12" s="541">
        <v>0</v>
      </c>
      <c r="J12" s="529" t="s">
        <v>531</v>
      </c>
      <c r="K12" s="599">
        <v>1</v>
      </c>
      <c r="L12" s="701" t="s">
        <v>532</v>
      </c>
      <c r="M12" s="123">
        <v>1</v>
      </c>
      <c r="N12" s="298" t="s">
        <v>650</v>
      </c>
      <c r="O12" s="110"/>
      <c r="P12" s="64"/>
      <c r="Q12" s="64"/>
      <c r="R12" s="98"/>
      <c r="T12" s="280">
        <v>0</v>
      </c>
      <c r="U12" s="280">
        <v>0</v>
      </c>
      <c r="V12" s="280">
        <v>0</v>
      </c>
      <c r="W12" s="280">
        <v>0</v>
      </c>
      <c r="X12" s="280">
        <v>0</v>
      </c>
      <c r="Y12" s="281">
        <v>1</v>
      </c>
    </row>
    <row r="13" spans="1:25" ht="102" customHeight="1" x14ac:dyDescent="0.2">
      <c r="A13" s="881"/>
      <c r="B13" s="151" t="s">
        <v>533</v>
      </c>
      <c r="C13" s="152" t="s">
        <v>534</v>
      </c>
      <c r="D13" s="192" t="s">
        <v>535</v>
      </c>
      <c r="E13" s="154" t="s">
        <v>536</v>
      </c>
      <c r="F13" s="291">
        <v>44545</v>
      </c>
      <c r="G13" s="409">
        <v>0.05</v>
      </c>
      <c r="H13" s="534" t="s">
        <v>537</v>
      </c>
      <c r="I13" s="123">
        <f t="shared" si="0"/>
        <v>0.05</v>
      </c>
      <c r="J13" s="443" t="s">
        <v>538</v>
      </c>
      <c r="K13" s="599">
        <v>0.13</v>
      </c>
      <c r="L13" s="605" t="s">
        <v>539</v>
      </c>
      <c r="M13" s="123">
        <v>0.13</v>
      </c>
      <c r="N13" s="120" t="s">
        <v>651</v>
      </c>
      <c r="O13" s="110"/>
      <c r="P13" s="64"/>
      <c r="Q13" s="64"/>
      <c r="R13" s="98"/>
      <c r="T13" s="280">
        <v>0</v>
      </c>
      <c r="U13" s="280">
        <v>0</v>
      </c>
      <c r="V13" s="280">
        <v>0</v>
      </c>
      <c r="W13" s="280">
        <v>0</v>
      </c>
      <c r="X13" s="280">
        <v>0</v>
      </c>
      <c r="Y13" s="281">
        <v>1</v>
      </c>
    </row>
    <row r="14" spans="1:25" ht="108.75" customHeight="1" thickBot="1" x14ac:dyDescent="0.25">
      <c r="A14" s="878"/>
      <c r="B14" s="687" t="s">
        <v>540</v>
      </c>
      <c r="C14" s="175" t="s">
        <v>541</v>
      </c>
      <c r="D14" s="205" t="s">
        <v>542</v>
      </c>
      <c r="E14" s="157" t="s">
        <v>543</v>
      </c>
      <c r="F14" s="292">
        <v>44545</v>
      </c>
      <c r="G14" s="536">
        <v>0.05</v>
      </c>
      <c r="H14" s="328" t="s">
        <v>544</v>
      </c>
      <c r="I14" s="141">
        <f t="shared" si="0"/>
        <v>0.05</v>
      </c>
      <c r="J14" s="410" t="s">
        <v>538</v>
      </c>
      <c r="K14" s="600">
        <v>0.5</v>
      </c>
      <c r="L14" s="603" t="s">
        <v>545</v>
      </c>
      <c r="M14" s="141">
        <v>0.5</v>
      </c>
      <c r="N14" s="306" t="s">
        <v>652</v>
      </c>
      <c r="O14" s="108"/>
      <c r="P14" s="99"/>
      <c r="Q14" s="99"/>
      <c r="R14" s="100"/>
      <c r="T14" s="280">
        <v>0</v>
      </c>
      <c r="U14" s="280">
        <v>0</v>
      </c>
      <c r="V14" s="280">
        <v>0</v>
      </c>
      <c r="W14" s="280">
        <v>0</v>
      </c>
      <c r="X14" s="280">
        <v>0</v>
      </c>
      <c r="Y14" s="281">
        <v>1</v>
      </c>
    </row>
    <row r="15" spans="1:25" ht="56.25" customHeight="1" x14ac:dyDescent="0.2">
      <c r="A15" s="882" t="s">
        <v>546</v>
      </c>
      <c r="B15" s="165" t="s">
        <v>547</v>
      </c>
      <c r="C15" s="166" t="s">
        <v>548</v>
      </c>
      <c r="D15" s="246" t="s">
        <v>549</v>
      </c>
      <c r="E15" s="167" t="s">
        <v>98</v>
      </c>
      <c r="F15" s="304" t="s">
        <v>550</v>
      </c>
      <c r="G15" s="320">
        <v>0</v>
      </c>
      <c r="H15" s="543" t="s">
        <v>240</v>
      </c>
      <c r="I15" s="128">
        <v>0</v>
      </c>
      <c r="J15" s="387" t="s">
        <v>551</v>
      </c>
      <c r="K15" s="601">
        <v>0.5</v>
      </c>
      <c r="L15" s="604" t="s">
        <v>552</v>
      </c>
      <c r="M15" s="702">
        <v>0.5</v>
      </c>
      <c r="N15" s="742" t="s">
        <v>654</v>
      </c>
      <c r="O15" s="109"/>
      <c r="P15" s="101"/>
      <c r="Q15" s="101"/>
      <c r="R15" s="102"/>
      <c r="T15" s="280">
        <v>0</v>
      </c>
      <c r="U15" s="280">
        <v>0</v>
      </c>
      <c r="V15" s="281">
        <v>0.5</v>
      </c>
      <c r="W15" s="281">
        <v>0.5</v>
      </c>
      <c r="X15" s="281">
        <v>0.5</v>
      </c>
      <c r="Y15" s="281">
        <v>2</v>
      </c>
    </row>
    <row r="16" spans="1:25" ht="77.25" customHeight="1" thickBot="1" x14ac:dyDescent="0.25">
      <c r="A16" s="883"/>
      <c r="B16" s="172" t="s">
        <v>553</v>
      </c>
      <c r="C16" s="173" t="s">
        <v>554</v>
      </c>
      <c r="D16" s="183" t="s">
        <v>555</v>
      </c>
      <c r="E16" s="155" t="s">
        <v>556</v>
      </c>
      <c r="F16" s="305">
        <v>44530</v>
      </c>
      <c r="G16" s="536">
        <v>0.05</v>
      </c>
      <c r="H16" s="328" t="s">
        <v>557</v>
      </c>
      <c r="I16" s="141">
        <f t="shared" si="0"/>
        <v>0.05</v>
      </c>
      <c r="J16" s="410" t="s">
        <v>558</v>
      </c>
      <c r="K16" s="602">
        <v>0.2</v>
      </c>
      <c r="L16" s="603" t="s">
        <v>559</v>
      </c>
      <c r="M16" s="141">
        <v>0.2</v>
      </c>
      <c r="N16" s="308" t="s">
        <v>655</v>
      </c>
      <c r="O16" s="108"/>
      <c r="P16" s="99"/>
      <c r="Q16" s="99"/>
      <c r="R16" s="100"/>
      <c r="T16" s="280">
        <v>0</v>
      </c>
      <c r="U16" s="280">
        <v>0</v>
      </c>
      <c r="V16" s="280">
        <v>0</v>
      </c>
      <c r="W16" s="280">
        <v>0</v>
      </c>
      <c r="X16" s="280">
        <v>0</v>
      </c>
      <c r="Y16" s="281">
        <v>1</v>
      </c>
    </row>
    <row r="17" spans="1:25" ht="63" customHeight="1" x14ac:dyDescent="0.2">
      <c r="A17" s="877" t="s">
        <v>560</v>
      </c>
      <c r="B17" s="168" t="s">
        <v>561</v>
      </c>
      <c r="C17" s="169" t="s">
        <v>562</v>
      </c>
      <c r="D17" s="171" t="s">
        <v>563</v>
      </c>
      <c r="E17" s="156" t="s">
        <v>564</v>
      </c>
      <c r="F17" s="307">
        <v>44499</v>
      </c>
      <c r="G17" s="336">
        <v>0</v>
      </c>
      <c r="H17" s="544" t="s">
        <v>240</v>
      </c>
      <c r="I17" s="128">
        <v>0</v>
      </c>
      <c r="J17" s="387" t="s">
        <v>565</v>
      </c>
      <c r="K17" s="601">
        <v>1</v>
      </c>
      <c r="L17" s="588" t="s">
        <v>384</v>
      </c>
      <c r="M17" s="128">
        <v>1</v>
      </c>
      <c r="N17" s="293" t="s">
        <v>656</v>
      </c>
      <c r="O17" s="109"/>
      <c r="P17" s="101"/>
      <c r="Q17" s="101"/>
      <c r="R17" s="102"/>
      <c r="T17" s="280">
        <v>0</v>
      </c>
      <c r="U17" s="280">
        <v>0</v>
      </c>
      <c r="V17" s="280">
        <v>0</v>
      </c>
      <c r="W17" s="280">
        <v>0</v>
      </c>
      <c r="X17" s="280">
        <v>1</v>
      </c>
      <c r="Y17" s="281">
        <v>1</v>
      </c>
    </row>
    <row r="18" spans="1:25" s="59" customFormat="1" ht="173.25" customHeight="1" thickBot="1" x14ac:dyDescent="0.25">
      <c r="A18" s="878"/>
      <c r="B18" s="172" t="s">
        <v>566</v>
      </c>
      <c r="C18" s="173" t="s">
        <v>567</v>
      </c>
      <c r="D18" s="211" t="s">
        <v>192</v>
      </c>
      <c r="E18" s="155" t="s">
        <v>568</v>
      </c>
      <c r="F18" s="305">
        <v>44545</v>
      </c>
      <c r="G18" s="329">
        <v>0.5</v>
      </c>
      <c r="H18" s="535" t="s">
        <v>569</v>
      </c>
      <c r="I18" s="124">
        <f t="shared" si="0"/>
        <v>0.5</v>
      </c>
      <c r="J18" s="532" t="s">
        <v>570</v>
      </c>
      <c r="K18" s="673">
        <v>0.5</v>
      </c>
      <c r="L18" s="674" t="s">
        <v>571</v>
      </c>
      <c r="M18" s="124">
        <v>0.5</v>
      </c>
      <c r="N18" s="750" t="s">
        <v>694</v>
      </c>
      <c r="O18" s="390"/>
      <c r="P18" s="391"/>
      <c r="Q18" s="391"/>
      <c r="R18" s="392"/>
      <c r="T18" s="280">
        <v>0</v>
      </c>
      <c r="U18" s="280">
        <v>0</v>
      </c>
      <c r="V18" s="280">
        <v>0</v>
      </c>
      <c r="W18" s="280">
        <v>0</v>
      </c>
      <c r="X18" s="280">
        <v>0</v>
      </c>
      <c r="Y18" s="281">
        <v>1</v>
      </c>
    </row>
    <row r="19" spans="1:25" ht="12.75" x14ac:dyDescent="0.2">
      <c r="F19" s="299" t="s">
        <v>225</v>
      </c>
      <c r="I19" s="471"/>
      <c r="T19" s="284">
        <f t="shared" ref="T19:Y19" si="1">SUM(T6:T18)</f>
        <v>1</v>
      </c>
      <c r="U19" s="284">
        <f t="shared" si="1"/>
        <v>2</v>
      </c>
      <c r="V19" s="284">
        <f t="shared" si="1"/>
        <v>4</v>
      </c>
      <c r="W19" s="284">
        <f t="shared" si="1"/>
        <v>5</v>
      </c>
      <c r="X19" s="284">
        <f t="shared" si="1"/>
        <v>7</v>
      </c>
      <c r="Y19" s="284">
        <f t="shared" si="1"/>
        <v>18</v>
      </c>
    </row>
    <row r="20" spans="1:25" ht="12.75" x14ac:dyDescent="0.2">
      <c r="F20" s="299" t="s">
        <v>226</v>
      </c>
      <c r="I20" s="472"/>
      <c r="T20" s="279">
        <f t="shared" ref="T20:Y20" si="2">+T19/$Y$19</f>
        <v>5.5555555555555552E-2</v>
      </c>
      <c r="U20" s="279">
        <f t="shared" si="2"/>
        <v>0.1111111111111111</v>
      </c>
      <c r="V20" s="279">
        <f t="shared" si="2"/>
        <v>0.22222222222222221</v>
      </c>
      <c r="W20" s="279">
        <f t="shared" si="2"/>
        <v>0.27777777777777779</v>
      </c>
      <c r="X20" s="279">
        <f t="shared" si="2"/>
        <v>0.3888888888888889</v>
      </c>
      <c r="Y20" s="279">
        <f t="shared" si="2"/>
        <v>1</v>
      </c>
    </row>
  </sheetData>
  <sheetProtection formatColumns="0"/>
  <autoFilter ref="A5:F18" xr:uid="{00000000-0009-0000-0000-000009000000}"/>
  <mergeCells count="19">
    <mergeCell ref="O3:R3"/>
    <mergeCell ref="A1:F1"/>
    <mergeCell ref="A2:F2"/>
    <mergeCell ref="A3:F3"/>
    <mergeCell ref="G3:J3"/>
    <mergeCell ref="K3:N3"/>
    <mergeCell ref="A17:A18"/>
    <mergeCell ref="Q4:R4"/>
    <mergeCell ref="T4:Y4"/>
    <mergeCell ref="A6:A7"/>
    <mergeCell ref="A8:A9"/>
    <mergeCell ref="A10:A14"/>
    <mergeCell ref="A15:A16"/>
    <mergeCell ref="A4:F4"/>
    <mergeCell ref="G4:H4"/>
    <mergeCell ref="I4:J4"/>
    <mergeCell ref="K4:L4"/>
    <mergeCell ref="M4:N4"/>
    <mergeCell ref="O4:P4"/>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F0"/>
  </sheetPr>
  <dimension ref="A1:X11"/>
  <sheetViews>
    <sheetView showGridLines="0" tabSelected="1" topLeftCell="J1" zoomScale="80" zoomScaleNormal="80" zoomScaleSheetLayoutView="80" workbookViewId="0">
      <selection activeCell="L7" sqref="L7"/>
    </sheetView>
  </sheetViews>
  <sheetFormatPr baseColWidth="10" defaultColWidth="11.42578125" defaultRowHeight="15" x14ac:dyDescent="0.25"/>
  <cols>
    <col min="1" max="1" width="30.140625" customWidth="1"/>
    <col min="2" max="2" width="55.42578125" customWidth="1"/>
    <col min="3" max="5" width="24" customWidth="1"/>
    <col min="6" max="6" width="18" customWidth="1"/>
    <col min="7" max="7" width="14.5703125" customWidth="1"/>
    <col min="8" max="8" width="28.5703125" customWidth="1"/>
    <col min="9" max="9" width="22.140625" customWidth="1"/>
    <col min="10" max="10" width="16.42578125" style="116" customWidth="1"/>
    <col min="11" max="11" width="15.85546875" customWidth="1"/>
    <col min="12" max="12" width="49.42578125" customWidth="1"/>
    <col min="13" max="13" width="25.28515625" style="254" customWidth="1"/>
    <col min="14" max="14" width="83.5703125" bestFit="1" customWidth="1"/>
    <col min="15" max="15" width="18.42578125" customWidth="1"/>
    <col min="16" max="16" width="22.5703125" customWidth="1"/>
    <col min="17" max="17" width="21.28515625" customWidth="1"/>
    <col min="18" max="18" width="20.140625" customWidth="1"/>
    <col min="19" max="24" width="12.7109375" style="254" hidden="1" customWidth="1"/>
    <col min="257" max="257" width="30.140625" customWidth="1"/>
    <col min="258" max="258" width="55.42578125" customWidth="1"/>
    <col min="259" max="261" width="24" customWidth="1"/>
    <col min="262" max="262" width="18" customWidth="1"/>
    <col min="263" max="263" width="14.5703125" customWidth="1"/>
    <col min="264" max="264" width="28.5703125" customWidth="1"/>
    <col min="265" max="265" width="22.140625" customWidth="1"/>
    <col min="266" max="266" width="16.42578125" customWidth="1"/>
    <col min="267" max="267" width="15.85546875" customWidth="1"/>
    <col min="268" max="268" width="27.28515625" customWidth="1"/>
    <col min="269" max="269" width="25.28515625" customWidth="1"/>
    <col min="270" max="270" width="24.140625" customWidth="1"/>
    <col min="271" max="271" width="18.42578125" customWidth="1"/>
    <col min="272" max="272" width="22.5703125" customWidth="1"/>
    <col min="273" max="273" width="21.28515625" customWidth="1"/>
    <col min="274" max="274" width="20.140625" customWidth="1"/>
    <col min="275" max="280" width="0" hidden="1" customWidth="1"/>
    <col min="513" max="513" width="30.140625" customWidth="1"/>
    <col min="514" max="514" width="55.42578125" customWidth="1"/>
    <col min="515" max="517" width="24" customWidth="1"/>
    <col min="518" max="518" width="18" customWidth="1"/>
    <col min="519" max="519" width="14.5703125" customWidth="1"/>
    <col min="520" max="520" width="28.5703125" customWidth="1"/>
    <col min="521" max="521" width="22.140625" customWidth="1"/>
    <col min="522" max="522" width="16.42578125" customWidth="1"/>
    <col min="523" max="523" width="15.85546875" customWidth="1"/>
    <col min="524" max="524" width="27.28515625" customWidth="1"/>
    <col min="525" max="525" width="25.28515625" customWidth="1"/>
    <col min="526" max="526" width="24.140625" customWidth="1"/>
    <col min="527" max="527" width="18.42578125" customWidth="1"/>
    <col min="528" max="528" width="22.5703125" customWidth="1"/>
    <col min="529" max="529" width="21.28515625" customWidth="1"/>
    <col min="530" max="530" width="20.140625" customWidth="1"/>
    <col min="531" max="536" width="0" hidden="1" customWidth="1"/>
    <col min="769" max="769" width="30.140625" customWidth="1"/>
    <col min="770" max="770" width="55.42578125" customWidth="1"/>
    <col min="771" max="773" width="24" customWidth="1"/>
    <col min="774" max="774" width="18" customWidth="1"/>
    <col min="775" max="775" width="14.5703125" customWidth="1"/>
    <col min="776" max="776" width="28.5703125" customWidth="1"/>
    <col min="777" max="777" width="22.140625" customWidth="1"/>
    <col min="778" max="778" width="16.42578125" customWidth="1"/>
    <col min="779" max="779" width="15.85546875" customWidth="1"/>
    <col min="780" max="780" width="27.28515625" customWidth="1"/>
    <col min="781" max="781" width="25.28515625" customWidth="1"/>
    <col min="782" max="782" width="24.140625" customWidth="1"/>
    <col min="783" max="783" width="18.42578125" customWidth="1"/>
    <col min="784" max="784" width="22.5703125" customWidth="1"/>
    <col min="785" max="785" width="21.28515625" customWidth="1"/>
    <col min="786" max="786" width="20.140625" customWidth="1"/>
    <col min="787" max="792" width="0" hidden="1" customWidth="1"/>
    <col min="1025" max="1025" width="30.140625" customWidth="1"/>
    <col min="1026" max="1026" width="55.42578125" customWidth="1"/>
    <col min="1027" max="1029" width="24" customWidth="1"/>
    <col min="1030" max="1030" width="18" customWidth="1"/>
    <col min="1031" max="1031" width="14.5703125" customWidth="1"/>
    <col min="1032" max="1032" width="28.5703125" customWidth="1"/>
    <col min="1033" max="1033" width="22.140625" customWidth="1"/>
    <col min="1034" max="1034" width="16.42578125" customWidth="1"/>
    <col min="1035" max="1035" width="15.85546875" customWidth="1"/>
    <col min="1036" max="1036" width="27.28515625" customWidth="1"/>
    <col min="1037" max="1037" width="25.28515625" customWidth="1"/>
    <col min="1038" max="1038" width="24.140625" customWidth="1"/>
    <col min="1039" max="1039" width="18.42578125" customWidth="1"/>
    <col min="1040" max="1040" width="22.5703125" customWidth="1"/>
    <col min="1041" max="1041" width="21.28515625" customWidth="1"/>
    <col min="1042" max="1042" width="20.140625" customWidth="1"/>
    <col min="1043" max="1048" width="0" hidden="1" customWidth="1"/>
    <col min="1281" max="1281" width="30.140625" customWidth="1"/>
    <col min="1282" max="1282" width="55.42578125" customWidth="1"/>
    <col min="1283" max="1285" width="24" customWidth="1"/>
    <col min="1286" max="1286" width="18" customWidth="1"/>
    <col min="1287" max="1287" width="14.5703125" customWidth="1"/>
    <col min="1288" max="1288" width="28.5703125" customWidth="1"/>
    <col min="1289" max="1289" width="22.140625" customWidth="1"/>
    <col min="1290" max="1290" width="16.42578125" customWidth="1"/>
    <col min="1291" max="1291" width="15.85546875" customWidth="1"/>
    <col min="1292" max="1292" width="27.28515625" customWidth="1"/>
    <col min="1293" max="1293" width="25.28515625" customWidth="1"/>
    <col min="1294" max="1294" width="24.140625" customWidth="1"/>
    <col min="1295" max="1295" width="18.42578125" customWidth="1"/>
    <col min="1296" max="1296" width="22.5703125" customWidth="1"/>
    <col min="1297" max="1297" width="21.28515625" customWidth="1"/>
    <col min="1298" max="1298" width="20.140625" customWidth="1"/>
    <col min="1299" max="1304" width="0" hidden="1" customWidth="1"/>
    <col min="1537" max="1537" width="30.140625" customWidth="1"/>
    <col min="1538" max="1538" width="55.42578125" customWidth="1"/>
    <col min="1539" max="1541" width="24" customWidth="1"/>
    <col min="1542" max="1542" width="18" customWidth="1"/>
    <col min="1543" max="1543" width="14.5703125" customWidth="1"/>
    <col min="1544" max="1544" width="28.5703125" customWidth="1"/>
    <col min="1545" max="1545" width="22.140625" customWidth="1"/>
    <col min="1546" max="1546" width="16.42578125" customWidth="1"/>
    <col min="1547" max="1547" width="15.85546875" customWidth="1"/>
    <col min="1548" max="1548" width="27.28515625" customWidth="1"/>
    <col min="1549" max="1549" width="25.28515625" customWidth="1"/>
    <col min="1550" max="1550" width="24.140625" customWidth="1"/>
    <col min="1551" max="1551" width="18.42578125" customWidth="1"/>
    <col min="1552" max="1552" width="22.5703125" customWidth="1"/>
    <col min="1553" max="1553" width="21.28515625" customWidth="1"/>
    <col min="1554" max="1554" width="20.140625" customWidth="1"/>
    <col min="1555" max="1560" width="0" hidden="1" customWidth="1"/>
    <col min="1793" max="1793" width="30.140625" customWidth="1"/>
    <col min="1794" max="1794" width="55.42578125" customWidth="1"/>
    <col min="1795" max="1797" width="24" customWidth="1"/>
    <col min="1798" max="1798" width="18" customWidth="1"/>
    <col min="1799" max="1799" width="14.5703125" customWidth="1"/>
    <col min="1800" max="1800" width="28.5703125" customWidth="1"/>
    <col min="1801" max="1801" width="22.140625" customWidth="1"/>
    <col min="1802" max="1802" width="16.42578125" customWidth="1"/>
    <col min="1803" max="1803" width="15.85546875" customWidth="1"/>
    <col min="1804" max="1804" width="27.28515625" customWidth="1"/>
    <col min="1805" max="1805" width="25.28515625" customWidth="1"/>
    <col min="1806" max="1806" width="24.140625" customWidth="1"/>
    <col min="1807" max="1807" width="18.42578125" customWidth="1"/>
    <col min="1808" max="1808" width="22.5703125" customWidth="1"/>
    <col min="1809" max="1809" width="21.28515625" customWidth="1"/>
    <col min="1810" max="1810" width="20.140625" customWidth="1"/>
    <col min="1811" max="1816" width="0" hidden="1" customWidth="1"/>
    <col min="2049" max="2049" width="30.140625" customWidth="1"/>
    <col min="2050" max="2050" width="55.42578125" customWidth="1"/>
    <col min="2051" max="2053" width="24" customWidth="1"/>
    <col min="2054" max="2054" width="18" customWidth="1"/>
    <col min="2055" max="2055" width="14.5703125" customWidth="1"/>
    <col min="2056" max="2056" width="28.5703125" customWidth="1"/>
    <col min="2057" max="2057" width="22.140625" customWidth="1"/>
    <col min="2058" max="2058" width="16.42578125" customWidth="1"/>
    <col min="2059" max="2059" width="15.85546875" customWidth="1"/>
    <col min="2060" max="2060" width="27.28515625" customWidth="1"/>
    <col min="2061" max="2061" width="25.28515625" customWidth="1"/>
    <col min="2062" max="2062" width="24.140625" customWidth="1"/>
    <col min="2063" max="2063" width="18.42578125" customWidth="1"/>
    <col min="2064" max="2064" width="22.5703125" customWidth="1"/>
    <col min="2065" max="2065" width="21.28515625" customWidth="1"/>
    <col min="2066" max="2066" width="20.140625" customWidth="1"/>
    <col min="2067" max="2072" width="0" hidden="1" customWidth="1"/>
    <col min="2305" max="2305" width="30.140625" customWidth="1"/>
    <col min="2306" max="2306" width="55.42578125" customWidth="1"/>
    <col min="2307" max="2309" width="24" customWidth="1"/>
    <col min="2310" max="2310" width="18" customWidth="1"/>
    <col min="2311" max="2311" width="14.5703125" customWidth="1"/>
    <col min="2312" max="2312" width="28.5703125" customWidth="1"/>
    <col min="2313" max="2313" width="22.140625" customWidth="1"/>
    <col min="2314" max="2314" width="16.42578125" customWidth="1"/>
    <col min="2315" max="2315" width="15.85546875" customWidth="1"/>
    <col min="2316" max="2316" width="27.28515625" customWidth="1"/>
    <col min="2317" max="2317" width="25.28515625" customWidth="1"/>
    <col min="2318" max="2318" width="24.140625" customWidth="1"/>
    <col min="2319" max="2319" width="18.42578125" customWidth="1"/>
    <col min="2320" max="2320" width="22.5703125" customWidth="1"/>
    <col min="2321" max="2321" width="21.28515625" customWidth="1"/>
    <col min="2322" max="2322" width="20.140625" customWidth="1"/>
    <col min="2323" max="2328" width="0" hidden="1" customWidth="1"/>
    <col min="2561" max="2561" width="30.140625" customWidth="1"/>
    <col min="2562" max="2562" width="55.42578125" customWidth="1"/>
    <col min="2563" max="2565" width="24" customWidth="1"/>
    <col min="2566" max="2566" width="18" customWidth="1"/>
    <col min="2567" max="2567" width="14.5703125" customWidth="1"/>
    <col min="2568" max="2568" width="28.5703125" customWidth="1"/>
    <col min="2569" max="2569" width="22.140625" customWidth="1"/>
    <col min="2570" max="2570" width="16.42578125" customWidth="1"/>
    <col min="2571" max="2571" width="15.85546875" customWidth="1"/>
    <col min="2572" max="2572" width="27.28515625" customWidth="1"/>
    <col min="2573" max="2573" width="25.28515625" customWidth="1"/>
    <col min="2574" max="2574" width="24.140625" customWidth="1"/>
    <col min="2575" max="2575" width="18.42578125" customWidth="1"/>
    <col min="2576" max="2576" width="22.5703125" customWidth="1"/>
    <col min="2577" max="2577" width="21.28515625" customWidth="1"/>
    <col min="2578" max="2578" width="20.140625" customWidth="1"/>
    <col min="2579" max="2584" width="0" hidden="1" customWidth="1"/>
    <col min="2817" max="2817" width="30.140625" customWidth="1"/>
    <col min="2818" max="2818" width="55.42578125" customWidth="1"/>
    <col min="2819" max="2821" width="24" customWidth="1"/>
    <col min="2822" max="2822" width="18" customWidth="1"/>
    <col min="2823" max="2823" width="14.5703125" customWidth="1"/>
    <col min="2824" max="2824" width="28.5703125" customWidth="1"/>
    <col min="2825" max="2825" width="22.140625" customWidth="1"/>
    <col min="2826" max="2826" width="16.42578125" customWidth="1"/>
    <col min="2827" max="2827" width="15.85546875" customWidth="1"/>
    <col min="2828" max="2828" width="27.28515625" customWidth="1"/>
    <col min="2829" max="2829" width="25.28515625" customWidth="1"/>
    <col min="2830" max="2830" width="24.140625" customWidth="1"/>
    <col min="2831" max="2831" width="18.42578125" customWidth="1"/>
    <col min="2832" max="2832" width="22.5703125" customWidth="1"/>
    <col min="2833" max="2833" width="21.28515625" customWidth="1"/>
    <col min="2834" max="2834" width="20.140625" customWidth="1"/>
    <col min="2835" max="2840" width="0" hidden="1" customWidth="1"/>
    <col min="3073" max="3073" width="30.140625" customWidth="1"/>
    <col min="3074" max="3074" width="55.42578125" customWidth="1"/>
    <col min="3075" max="3077" width="24" customWidth="1"/>
    <col min="3078" max="3078" width="18" customWidth="1"/>
    <col min="3079" max="3079" width="14.5703125" customWidth="1"/>
    <col min="3080" max="3080" width="28.5703125" customWidth="1"/>
    <col min="3081" max="3081" width="22.140625" customWidth="1"/>
    <col min="3082" max="3082" width="16.42578125" customWidth="1"/>
    <col min="3083" max="3083" width="15.85546875" customWidth="1"/>
    <col min="3084" max="3084" width="27.28515625" customWidth="1"/>
    <col min="3085" max="3085" width="25.28515625" customWidth="1"/>
    <col min="3086" max="3086" width="24.140625" customWidth="1"/>
    <col min="3087" max="3087" width="18.42578125" customWidth="1"/>
    <col min="3088" max="3088" width="22.5703125" customWidth="1"/>
    <col min="3089" max="3089" width="21.28515625" customWidth="1"/>
    <col min="3090" max="3090" width="20.140625" customWidth="1"/>
    <col min="3091" max="3096" width="0" hidden="1" customWidth="1"/>
    <col min="3329" max="3329" width="30.140625" customWidth="1"/>
    <col min="3330" max="3330" width="55.42578125" customWidth="1"/>
    <col min="3331" max="3333" width="24" customWidth="1"/>
    <col min="3334" max="3334" width="18" customWidth="1"/>
    <col min="3335" max="3335" width="14.5703125" customWidth="1"/>
    <col min="3336" max="3336" width="28.5703125" customWidth="1"/>
    <col min="3337" max="3337" width="22.140625" customWidth="1"/>
    <col min="3338" max="3338" width="16.42578125" customWidth="1"/>
    <col min="3339" max="3339" width="15.85546875" customWidth="1"/>
    <col min="3340" max="3340" width="27.28515625" customWidth="1"/>
    <col min="3341" max="3341" width="25.28515625" customWidth="1"/>
    <col min="3342" max="3342" width="24.140625" customWidth="1"/>
    <col min="3343" max="3343" width="18.42578125" customWidth="1"/>
    <col min="3344" max="3344" width="22.5703125" customWidth="1"/>
    <col min="3345" max="3345" width="21.28515625" customWidth="1"/>
    <col min="3346" max="3346" width="20.140625" customWidth="1"/>
    <col min="3347" max="3352" width="0" hidden="1" customWidth="1"/>
    <col min="3585" max="3585" width="30.140625" customWidth="1"/>
    <col min="3586" max="3586" width="55.42578125" customWidth="1"/>
    <col min="3587" max="3589" width="24" customWidth="1"/>
    <col min="3590" max="3590" width="18" customWidth="1"/>
    <col min="3591" max="3591" width="14.5703125" customWidth="1"/>
    <col min="3592" max="3592" width="28.5703125" customWidth="1"/>
    <col min="3593" max="3593" width="22.140625" customWidth="1"/>
    <col min="3594" max="3594" width="16.42578125" customWidth="1"/>
    <col min="3595" max="3595" width="15.85546875" customWidth="1"/>
    <col min="3596" max="3596" width="27.28515625" customWidth="1"/>
    <col min="3597" max="3597" width="25.28515625" customWidth="1"/>
    <col min="3598" max="3598" width="24.140625" customWidth="1"/>
    <col min="3599" max="3599" width="18.42578125" customWidth="1"/>
    <col min="3600" max="3600" width="22.5703125" customWidth="1"/>
    <col min="3601" max="3601" width="21.28515625" customWidth="1"/>
    <col min="3602" max="3602" width="20.140625" customWidth="1"/>
    <col min="3603" max="3608" width="0" hidden="1" customWidth="1"/>
    <col min="3841" max="3841" width="30.140625" customWidth="1"/>
    <col min="3842" max="3842" width="55.42578125" customWidth="1"/>
    <col min="3843" max="3845" width="24" customWidth="1"/>
    <col min="3846" max="3846" width="18" customWidth="1"/>
    <col min="3847" max="3847" width="14.5703125" customWidth="1"/>
    <col min="3848" max="3848" width="28.5703125" customWidth="1"/>
    <col min="3849" max="3849" width="22.140625" customWidth="1"/>
    <col min="3850" max="3850" width="16.42578125" customWidth="1"/>
    <col min="3851" max="3851" width="15.85546875" customWidth="1"/>
    <col min="3852" max="3852" width="27.28515625" customWidth="1"/>
    <col min="3853" max="3853" width="25.28515625" customWidth="1"/>
    <col min="3854" max="3854" width="24.140625" customWidth="1"/>
    <col min="3855" max="3855" width="18.42578125" customWidth="1"/>
    <col min="3856" max="3856" width="22.5703125" customWidth="1"/>
    <col min="3857" max="3857" width="21.28515625" customWidth="1"/>
    <col min="3858" max="3858" width="20.140625" customWidth="1"/>
    <col min="3859" max="3864" width="0" hidden="1" customWidth="1"/>
    <col min="4097" max="4097" width="30.140625" customWidth="1"/>
    <col min="4098" max="4098" width="55.42578125" customWidth="1"/>
    <col min="4099" max="4101" width="24" customWidth="1"/>
    <col min="4102" max="4102" width="18" customWidth="1"/>
    <col min="4103" max="4103" width="14.5703125" customWidth="1"/>
    <col min="4104" max="4104" width="28.5703125" customWidth="1"/>
    <col min="4105" max="4105" width="22.140625" customWidth="1"/>
    <col min="4106" max="4106" width="16.42578125" customWidth="1"/>
    <col min="4107" max="4107" width="15.85546875" customWidth="1"/>
    <col min="4108" max="4108" width="27.28515625" customWidth="1"/>
    <col min="4109" max="4109" width="25.28515625" customWidth="1"/>
    <col min="4110" max="4110" width="24.140625" customWidth="1"/>
    <col min="4111" max="4111" width="18.42578125" customWidth="1"/>
    <col min="4112" max="4112" width="22.5703125" customWidth="1"/>
    <col min="4113" max="4113" width="21.28515625" customWidth="1"/>
    <col min="4114" max="4114" width="20.140625" customWidth="1"/>
    <col min="4115" max="4120" width="0" hidden="1" customWidth="1"/>
    <col min="4353" max="4353" width="30.140625" customWidth="1"/>
    <col min="4354" max="4354" width="55.42578125" customWidth="1"/>
    <col min="4355" max="4357" width="24" customWidth="1"/>
    <col min="4358" max="4358" width="18" customWidth="1"/>
    <col min="4359" max="4359" width="14.5703125" customWidth="1"/>
    <col min="4360" max="4360" width="28.5703125" customWidth="1"/>
    <col min="4361" max="4361" width="22.140625" customWidth="1"/>
    <col min="4362" max="4362" width="16.42578125" customWidth="1"/>
    <col min="4363" max="4363" width="15.85546875" customWidth="1"/>
    <col min="4364" max="4364" width="27.28515625" customWidth="1"/>
    <col min="4365" max="4365" width="25.28515625" customWidth="1"/>
    <col min="4366" max="4366" width="24.140625" customWidth="1"/>
    <col min="4367" max="4367" width="18.42578125" customWidth="1"/>
    <col min="4368" max="4368" width="22.5703125" customWidth="1"/>
    <col min="4369" max="4369" width="21.28515625" customWidth="1"/>
    <col min="4370" max="4370" width="20.140625" customWidth="1"/>
    <col min="4371" max="4376" width="0" hidden="1" customWidth="1"/>
    <col min="4609" max="4609" width="30.140625" customWidth="1"/>
    <col min="4610" max="4610" width="55.42578125" customWidth="1"/>
    <col min="4611" max="4613" width="24" customWidth="1"/>
    <col min="4614" max="4614" width="18" customWidth="1"/>
    <col min="4615" max="4615" width="14.5703125" customWidth="1"/>
    <col min="4616" max="4616" width="28.5703125" customWidth="1"/>
    <col min="4617" max="4617" width="22.140625" customWidth="1"/>
    <col min="4618" max="4618" width="16.42578125" customWidth="1"/>
    <col min="4619" max="4619" width="15.85546875" customWidth="1"/>
    <col min="4620" max="4620" width="27.28515625" customWidth="1"/>
    <col min="4621" max="4621" width="25.28515625" customWidth="1"/>
    <col min="4622" max="4622" width="24.140625" customWidth="1"/>
    <col min="4623" max="4623" width="18.42578125" customWidth="1"/>
    <col min="4624" max="4624" width="22.5703125" customWidth="1"/>
    <col min="4625" max="4625" width="21.28515625" customWidth="1"/>
    <col min="4626" max="4626" width="20.140625" customWidth="1"/>
    <col min="4627" max="4632" width="0" hidden="1" customWidth="1"/>
    <col min="4865" max="4865" width="30.140625" customWidth="1"/>
    <col min="4866" max="4866" width="55.42578125" customWidth="1"/>
    <col min="4867" max="4869" width="24" customWidth="1"/>
    <col min="4870" max="4870" width="18" customWidth="1"/>
    <col min="4871" max="4871" width="14.5703125" customWidth="1"/>
    <col min="4872" max="4872" width="28.5703125" customWidth="1"/>
    <col min="4873" max="4873" width="22.140625" customWidth="1"/>
    <col min="4874" max="4874" width="16.42578125" customWidth="1"/>
    <col min="4875" max="4875" width="15.85546875" customWidth="1"/>
    <col min="4876" max="4876" width="27.28515625" customWidth="1"/>
    <col min="4877" max="4877" width="25.28515625" customWidth="1"/>
    <col min="4878" max="4878" width="24.140625" customWidth="1"/>
    <col min="4879" max="4879" width="18.42578125" customWidth="1"/>
    <col min="4880" max="4880" width="22.5703125" customWidth="1"/>
    <col min="4881" max="4881" width="21.28515625" customWidth="1"/>
    <col min="4882" max="4882" width="20.140625" customWidth="1"/>
    <col min="4883" max="4888" width="0" hidden="1" customWidth="1"/>
    <col min="5121" max="5121" width="30.140625" customWidth="1"/>
    <col min="5122" max="5122" width="55.42578125" customWidth="1"/>
    <col min="5123" max="5125" width="24" customWidth="1"/>
    <col min="5126" max="5126" width="18" customWidth="1"/>
    <col min="5127" max="5127" width="14.5703125" customWidth="1"/>
    <col min="5128" max="5128" width="28.5703125" customWidth="1"/>
    <col min="5129" max="5129" width="22.140625" customWidth="1"/>
    <col min="5130" max="5130" width="16.42578125" customWidth="1"/>
    <col min="5131" max="5131" width="15.85546875" customWidth="1"/>
    <col min="5132" max="5132" width="27.28515625" customWidth="1"/>
    <col min="5133" max="5133" width="25.28515625" customWidth="1"/>
    <col min="5134" max="5134" width="24.140625" customWidth="1"/>
    <col min="5135" max="5135" width="18.42578125" customWidth="1"/>
    <col min="5136" max="5136" width="22.5703125" customWidth="1"/>
    <col min="5137" max="5137" width="21.28515625" customWidth="1"/>
    <col min="5138" max="5138" width="20.140625" customWidth="1"/>
    <col min="5139" max="5144" width="0" hidden="1" customWidth="1"/>
    <col min="5377" max="5377" width="30.140625" customWidth="1"/>
    <col min="5378" max="5378" width="55.42578125" customWidth="1"/>
    <col min="5379" max="5381" width="24" customWidth="1"/>
    <col min="5382" max="5382" width="18" customWidth="1"/>
    <col min="5383" max="5383" width="14.5703125" customWidth="1"/>
    <col min="5384" max="5384" width="28.5703125" customWidth="1"/>
    <col min="5385" max="5385" width="22.140625" customWidth="1"/>
    <col min="5386" max="5386" width="16.42578125" customWidth="1"/>
    <col min="5387" max="5387" width="15.85546875" customWidth="1"/>
    <col min="5388" max="5388" width="27.28515625" customWidth="1"/>
    <col min="5389" max="5389" width="25.28515625" customWidth="1"/>
    <col min="5390" max="5390" width="24.140625" customWidth="1"/>
    <col min="5391" max="5391" width="18.42578125" customWidth="1"/>
    <col min="5392" max="5392" width="22.5703125" customWidth="1"/>
    <col min="5393" max="5393" width="21.28515625" customWidth="1"/>
    <col min="5394" max="5394" width="20.140625" customWidth="1"/>
    <col min="5395" max="5400" width="0" hidden="1" customWidth="1"/>
    <col min="5633" max="5633" width="30.140625" customWidth="1"/>
    <col min="5634" max="5634" width="55.42578125" customWidth="1"/>
    <col min="5635" max="5637" width="24" customWidth="1"/>
    <col min="5638" max="5638" width="18" customWidth="1"/>
    <col min="5639" max="5639" width="14.5703125" customWidth="1"/>
    <col min="5640" max="5640" width="28.5703125" customWidth="1"/>
    <col min="5641" max="5641" width="22.140625" customWidth="1"/>
    <col min="5642" max="5642" width="16.42578125" customWidth="1"/>
    <col min="5643" max="5643" width="15.85546875" customWidth="1"/>
    <col min="5644" max="5644" width="27.28515625" customWidth="1"/>
    <col min="5645" max="5645" width="25.28515625" customWidth="1"/>
    <col min="5646" max="5646" width="24.140625" customWidth="1"/>
    <col min="5647" max="5647" width="18.42578125" customWidth="1"/>
    <col min="5648" max="5648" width="22.5703125" customWidth="1"/>
    <col min="5649" max="5649" width="21.28515625" customWidth="1"/>
    <col min="5650" max="5650" width="20.140625" customWidth="1"/>
    <col min="5651" max="5656" width="0" hidden="1" customWidth="1"/>
    <col min="5889" max="5889" width="30.140625" customWidth="1"/>
    <col min="5890" max="5890" width="55.42578125" customWidth="1"/>
    <col min="5891" max="5893" width="24" customWidth="1"/>
    <col min="5894" max="5894" width="18" customWidth="1"/>
    <col min="5895" max="5895" width="14.5703125" customWidth="1"/>
    <col min="5896" max="5896" width="28.5703125" customWidth="1"/>
    <col min="5897" max="5897" width="22.140625" customWidth="1"/>
    <col min="5898" max="5898" width="16.42578125" customWidth="1"/>
    <col min="5899" max="5899" width="15.85546875" customWidth="1"/>
    <col min="5900" max="5900" width="27.28515625" customWidth="1"/>
    <col min="5901" max="5901" width="25.28515625" customWidth="1"/>
    <col min="5902" max="5902" width="24.140625" customWidth="1"/>
    <col min="5903" max="5903" width="18.42578125" customWidth="1"/>
    <col min="5904" max="5904" width="22.5703125" customWidth="1"/>
    <col min="5905" max="5905" width="21.28515625" customWidth="1"/>
    <col min="5906" max="5906" width="20.140625" customWidth="1"/>
    <col min="5907" max="5912" width="0" hidden="1" customWidth="1"/>
    <col min="6145" max="6145" width="30.140625" customWidth="1"/>
    <col min="6146" max="6146" width="55.42578125" customWidth="1"/>
    <col min="6147" max="6149" width="24" customWidth="1"/>
    <col min="6150" max="6150" width="18" customWidth="1"/>
    <col min="6151" max="6151" width="14.5703125" customWidth="1"/>
    <col min="6152" max="6152" width="28.5703125" customWidth="1"/>
    <col min="6153" max="6153" width="22.140625" customWidth="1"/>
    <col min="6154" max="6154" width="16.42578125" customWidth="1"/>
    <col min="6155" max="6155" width="15.85546875" customWidth="1"/>
    <col min="6156" max="6156" width="27.28515625" customWidth="1"/>
    <col min="6157" max="6157" width="25.28515625" customWidth="1"/>
    <col min="6158" max="6158" width="24.140625" customWidth="1"/>
    <col min="6159" max="6159" width="18.42578125" customWidth="1"/>
    <col min="6160" max="6160" width="22.5703125" customWidth="1"/>
    <col min="6161" max="6161" width="21.28515625" customWidth="1"/>
    <col min="6162" max="6162" width="20.140625" customWidth="1"/>
    <col min="6163" max="6168" width="0" hidden="1" customWidth="1"/>
    <col min="6401" max="6401" width="30.140625" customWidth="1"/>
    <col min="6402" max="6402" width="55.42578125" customWidth="1"/>
    <col min="6403" max="6405" width="24" customWidth="1"/>
    <col min="6406" max="6406" width="18" customWidth="1"/>
    <col min="6407" max="6407" width="14.5703125" customWidth="1"/>
    <col min="6408" max="6408" width="28.5703125" customWidth="1"/>
    <col min="6409" max="6409" width="22.140625" customWidth="1"/>
    <col min="6410" max="6410" width="16.42578125" customWidth="1"/>
    <col min="6411" max="6411" width="15.85546875" customWidth="1"/>
    <col min="6412" max="6412" width="27.28515625" customWidth="1"/>
    <col min="6413" max="6413" width="25.28515625" customWidth="1"/>
    <col min="6414" max="6414" width="24.140625" customWidth="1"/>
    <col min="6415" max="6415" width="18.42578125" customWidth="1"/>
    <col min="6416" max="6416" width="22.5703125" customWidth="1"/>
    <col min="6417" max="6417" width="21.28515625" customWidth="1"/>
    <col min="6418" max="6418" width="20.140625" customWidth="1"/>
    <col min="6419" max="6424" width="0" hidden="1" customWidth="1"/>
    <col min="6657" max="6657" width="30.140625" customWidth="1"/>
    <col min="6658" max="6658" width="55.42578125" customWidth="1"/>
    <col min="6659" max="6661" width="24" customWidth="1"/>
    <col min="6662" max="6662" width="18" customWidth="1"/>
    <col min="6663" max="6663" width="14.5703125" customWidth="1"/>
    <col min="6664" max="6664" width="28.5703125" customWidth="1"/>
    <col min="6665" max="6665" width="22.140625" customWidth="1"/>
    <col min="6666" max="6666" width="16.42578125" customWidth="1"/>
    <col min="6667" max="6667" width="15.85546875" customWidth="1"/>
    <col min="6668" max="6668" width="27.28515625" customWidth="1"/>
    <col min="6669" max="6669" width="25.28515625" customWidth="1"/>
    <col min="6670" max="6670" width="24.140625" customWidth="1"/>
    <col min="6671" max="6671" width="18.42578125" customWidth="1"/>
    <col min="6672" max="6672" width="22.5703125" customWidth="1"/>
    <col min="6673" max="6673" width="21.28515625" customWidth="1"/>
    <col min="6674" max="6674" width="20.140625" customWidth="1"/>
    <col min="6675" max="6680" width="0" hidden="1" customWidth="1"/>
    <col min="6913" max="6913" width="30.140625" customWidth="1"/>
    <col min="6914" max="6914" width="55.42578125" customWidth="1"/>
    <col min="6915" max="6917" width="24" customWidth="1"/>
    <col min="6918" max="6918" width="18" customWidth="1"/>
    <col min="6919" max="6919" width="14.5703125" customWidth="1"/>
    <col min="6920" max="6920" width="28.5703125" customWidth="1"/>
    <col min="6921" max="6921" width="22.140625" customWidth="1"/>
    <col min="6922" max="6922" width="16.42578125" customWidth="1"/>
    <col min="6923" max="6923" width="15.85546875" customWidth="1"/>
    <col min="6924" max="6924" width="27.28515625" customWidth="1"/>
    <col min="6925" max="6925" width="25.28515625" customWidth="1"/>
    <col min="6926" max="6926" width="24.140625" customWidth="1"/>
    <col min="6927" max="6927" width="18.42578125" customWidth="1"/>
    <col min="6928" max="6928" width="22.5703125" customWidth="1"/>
    <col min="6929" max="6929" width="21.28515625" customWidth="1"/>
    <col min="6930" max="6930" width="20.140625" customWidth="1"/>
    <col min="6931" max="6936" width="0" hidden="1" customWidth="1"/>
    <col min="7169" max="7169" width="30.140625" customWidth="1"/>
    <col min="7170" max="7170" width="55.42578125" customWidth="1"/>
    <col min="7171" max="7173" width="24" customWidth="1"/>
    <col min="7174" max="7174" width="18" customWidth="1"/>
    <col min="7175" max="7175" width="14.5703125" customWidth="1"/>
    <col min="7176" max="7176" width="28.5703125" customWidth="1"/>
    <col min="7177" max="7177" width="22.140625" customWidth="1"/>
    <col min="7178" max="7178" width="16.42578125" customWidth="1"/>
    <col min="7179" max="7179" width="15.85546875" customWidth="1"/>
    <col min="7180" max="7180" width="27.28515625" customWidth="1"/>
    <col min="7181" max="7181" width="25.28515625" customWidth="1"/>
    <col min="7182" max="7182" width="24.140625" customWidth="1"/>
    <col min="7183" max="7183" width="18.42578125" customWidth="1"/>
    <col min="7184" max="7184" width="22.5703125" customWidth="1"/>
    <col min="7185" max="7185" width="21.28515625" customWidth="1"/>
    <col min="7186" max="7186" width="20.140625" customWidth="1"/>
    <col min="7187" max="7192" width="0" hidden="1" customWidth="1"/>
    <col min="7425" max="7425" width="30.140625" customWidth="1"/>
    <col min="7426" max="7426" width="55.42578125" customWidth="1"/>
    <col min="7427" max="7429" width="24" customWidth="1"/>
    <col min="7430" max="7430" width="18" customWidth="1"/>
    <col min="7431" max="7431" width="14.5703125" customWidth="1"/>
    <col min="7432" max="7432" width="28.5703125" customWidth="1"/>
    <col min="7433" max="7433" width="22.140625" customWidth="1"/>
    <col min="7434" max="7434" width="16.42578125" customWidth="1"/>
    <col min="7435" max="7435" width="15.85546875" customWidth="1"/>
    <col min="7436" max="7436" width="27.28515625" customWidth="1"/>
    <col min="7437" max="7437" width="25.28515625" customWidth="1"/>
    <col min="7438" max="7438" width="24.140625" customWidth="1"/>
    <col min="7439" max="7439" width="18.42578125" customWidth="1"/>
    <col min="7440" max="7440" width="22.5703125" customWidth="1"/>
    <col min="7441" max="7441" width="21.28515625" customWidth="1"/>
    <col min="7442" max="7442" width="20.140625" customWidth="1"/>
    <col min="7443" max="7448" width="0" hidden="1" customWidth="1"/>
    <col min="7681" max="7681" width="30.140625" customWidth="1"/>
    <col min="7682" max="7682" width="55.42578125" customWidth="1"/>
    <col min="7683" max="7685" width="24" customWidth="1"/>
    <col min="7686" max="7686" width="18" customWidth="1"/>
    <col min="7687" max="7687" width="14.5703125" customWidth="1"/>
    <col min="7688" max="7688" width="28.5703125" customWidth="1"/>
    <col min="7689" max="7689" width="22.140625" customWidth="1"/>
    <col min="7690" max="7690" width="16.42578125" customWidth="1"/>
    <col min="7691" max="7691" width="15.85546875" customWidth="1"/>
    <col min="7692" max="7692" width="27.28515625" customWidth="1"/>
    <col min="7693" max="7693" width="25.28515625" customWidth="1"/>
    <col min="7694" max="7694" width="24.140625" customWidth="1"/>
    <col min="7695" max="7695" width="18.42578125" customWidth="1"/>
    <col min="7696" max="7696" width="22.5703125" customWidth="1"/>
    <col min="7697" max="7697" width="21.28515625" customWidth="1"/>
    <col min="7698" max="7698" width="20.140625" customWidth="1"/>
    <col min="7699" max="7704" width="0" hidden="1" customWidth="1"/>
    <col min="7937" max="7937" width="30.140625" customWidth="1"/>
    <col min="7938" max="7938" width="55.42578125" customWidth="1"/>
    <col min="7939" max="7941" width="24" customWidth="1"/>
    <col min="7942" max="7942" width="18" customWidth="1"/>
    <col min="7943" max="7943" width="14.5703125" customWidth="1"/>
    <col min="7944" max="7944" width="28.5703125" customWidth="1"/>
    <col min="7945" max="7945" width="22.140625" customWidth="1"/>
    <col min="7946" max="7946" width="16.42578125" customWidth="1"/>
    <col min="7947" max="7947" width="15.85546875" customWidth="1"/>
    <col min="7948" max="7948" width="27.28515625" customWidth="1"/>
    <col min="7949" max="7949" width="25.28515625" customWidth="1"/>
    <col min="7950" max="7950" width="24.140625" customWidth="1"/>
    <col min="7951" max="7951" width="18.42578125" customWidth="1"/>
    <col min="7952" max="7952" width="22.5703125" customWidth="1"/>
    <col min="7953" max="7953" width="21.28515625" customWidth="1"/>
    <col min="7954" max="7954" width="20.140625" customWidth="1"/>
    <col min="7955" max="7960" width="0" hidden="1" customWidth="1"/>
    <col min="8193" max="8193" width="30.140625" customWidth="1"/>
    <col min="8194" max="8194" width="55.42578125" customWidth="1"/>
    <col min="8195" max="8197" width="24" customWidth="1"/>
    <col min="8198" max="8198" width="18" customWidth="1"/>
    <col min="8199" max="8199" width="14.5703125" customWidth="1"/>
    <col min="8200" max="8200" width="28.5703125" customWidth="1"/>
    <col min="8201" max="8201" width="22.140625" customWidth="1"/>
    <col min="8202" max="8202" width="16.42578125" customWidth="1"/>
    <col min="8203" max="8203" width="15.85546875" customWidth="1"/>
    <col min="8204" max="8204" width="27.28515625" customWidth="1"/>
    <col min="8205" max="8205" width="25.28515625" customWidth="1"/>
    <col min="8206" max="8206" width="24.140625" customWidth="1"/>
    <col min="8207" max="8207" width="18.42578125" customWidth="1"/>
    <col min="8208" max="8208" width="22.5703125" customWidth="1"/>
    <col min="8209" max="8209" width="21.28515625" customWidth="1"/>
    <col min="8210" max="8210" width="20.140625" customWidth="1"/>
    <col min="8211" max="8216" width="0" hidden="1" customWidth="1"/>
    <col min="8449" max="8449" width="30.140625" customWidth="1"/>
    <col min="8450" max="8450" width="55.42578125" customWidth="1"/>
    <col min="8451" max="8453" width="24" customWidth="1"/>
    <col min="8454" max="8454" width="18" customWidth="1"/>
    <col min="8455" max="8455" width="14.5703125" customWidth="1"/>
    <col min="8456" max="8456" width="28.5703125" customWidth="1"/>
    <col min="8457" max="8457" width="22.140625" customWidth="1"/>
    <col min="8458" max="8458" width="16.42578125" customWidth="1"/>
    <col min="8459" max="8459" width="15.85546875" customWidth="1"/>
    <col min="8460" max="8460" width="27.28515625" customWidth="1"/>
    <col min="8461" max="8461" width="25.28515625" customWidth="1"/>
    <col min="8462" max="8462" width="24.140625" customWidth="1"/>
    <col min="8463" max="8463" width="18.42578125" customWidth="1"/>
    <col min="8464" max="8464" width="22.5703125" customWidth="1"/>
    <col min="8465" max="8465" width="21.28515625" customWidth="1"/>
    <col min="8466" max="8466" width="20.140625" customWidth="1"/>
    <col min="8467" max="8472" width="0" hidden="1" customWidth="1"/>
    <col min="8705" max="8705" width="30.140625" customWidth="1"/>
    <col min="8706" max="8706" width="55.42578125" customWidth="1"/>
    <col min="8707" max="8709" width="24" customWidth="1"/>
    <col min="8710" max="8710" width="18" customWidth="1"/>
    <col min="8711" max="8711" width="14.5703125" customWidth="1"/>
    <col min="8712" max="8712" width="28.5703125" customWidth="1"/>
    <col min="8713" max="8713" width="22.140625" customWidth="1"/>
    <col min="8714" max="8714" width="16.42578125" customWidth="1"/>
    <col min="8715" max="8715" width="15.85546875" customWidth="1"/>
    <col min="8716" max="8716" width="27.28515625" customWidth="1"/>
    <col min="8717" max="8717" width="25.28515625" customWidth="1"/>
    <col min="8718" max="8718" width="24.140625" customWidth="1"/>
    <col min="8719" max="8719" width="18.42578125" customWidth="1"/>
    <col min="8720" max="8720" width="22.5703125" customWidth="1"/>
    <col min="8721" max="8721" width="21.28515625" customWidth="1"/>
    <col min="8722" max="8722" width="20.140625" customWidth="1"/>
    <col min="8723" max="8728" width="0" hidden="1" customWidth="1"/>
    <col min="8961" max="8961" width="30.140625" customWidth="1"/>
    <col min="8962" max="8962" width="55.42578125" customWidth="1"/>
    <col min="8963" max="8965" width="24" customWidth="1"/>
    <col min="8966" max="8966" width="18" customWidth="1"/>
    <col min="8967" max="8967" width="14.5703125" customWidth="1"/>
    <col min="8968" max="8968" width="28.5703125" customWidth="1"/>
    <col min="8969" max="8969" width="22.140625" customWidth="1"/>
    <col min="8970" max="8970" width="16.42578125" customWidth="1"/>
    <col min="8971" max="8971" width="15.85546875" customWidth="1"/>
    <col min="8972" max="8972" width="27.28515625" customWidth="1"/>
    <col min="8973" max="8973" width="25.28515625" customWidth="1"/>
    <col min="8974" max="8974" width="24.140625" customWidth="1"/>
    <col min="8975" max="8975" width="18.42578125" customWidth="1"/>
    <col min="8976" max="8976" width="22.5703125" customWidth="1"/>
    <col min="8977" max="8977" width="21.28515625" customWidth="1"/>
    <col min="8978" max="8978" width="20.140625" customWidth="1"/>
    <col min="8979" max="8984" width="0" hidden="1" customWidth="1"/>
    <col min="9217" max="9217" width="30.140625" customWidth="1"/>
    <col min="9218" max="9218" width="55.42578125" customWidth="1"/>
    <col min="9219" max="9221" width="24" customWidth="1"/>
    <col min="9222" max="9222" width="18" customWidth="1"/>
    <col min="9223" max="9223" width="14.5703125" customWidth="1"/>
    <col min="9224" max="9224" width="28.5703125" customWidth="1"/>
    <col min="9225" max="9225" width="22.140625" customWidth="1"/>
    <col min="9226" max="9226" width="16.42578125" customWidth="1"/>
    <col min="9227" max="9227" width="15.85546875" customWidth="1"/>
    <col min="9228" max="9228" width="27.28515625" customWidth="1"/>
    <col min="9229" max="9229" width="25.28515625" customWidth="1"/>
    <col min="9230" max="9230" width="24.140625" customWidth="1"/>
    <col min="9231" max="9231" width="18.42578125" customWidth="1"/>
    <col min="9232" max="9232" width="22.5703125" customWidth="1"/>
    <col min="9233" max="9233" width="21.28515625" customWidth="1"/>
    <col min="9234" max="9234" width="20.140625" customWidth="1"/>
    <col min="9235" max="9240" width="0" hidden="1" customWidth="1"/>
    <col min="9473" max="9473" width="30.140625" customWidth="1"/>
    <col min="9474" max="9474" width="55.42578125" customWidth="1"/>
    <col min="9475" max="9477" width="24" customWidth="1"/>
    <col min="9478" max="9478" width="18" customWidth="1"/>
    <col min="9479" max="9479" width="14.5703125" customWidth="1"/>
    <col min="9480" max="9480" width="28.5703125" customWidth="1"/>
    <col min="9481" max="9481" width="22.140625" customWidth="1"/>
    <col min="9482" max="9482" width="16.42578125" customWidth="1"/>
    <col min="9483" max="9483" width="15.85546875" customWidth="1"/>
    <col min="9484" max="9484" width="27.28515625" customWidth="1"/>
    <col min="9485" max="9485" width="25.28515625" customWidth="1"/>
    <col min="9486" max="9486" width="24.140625" customWidth="1"/>
    <col min="9487" max="9487" width="18.42578125" customWidth="1"/>
    <col min="9488" max="9488" width="22.5703125" customWidth="1"/>
    <col min="9489" max="9489" width="21.28515625" customWidth="1"/>
    <col min="9490" max="9490" width="20.140625" customWidth="1"/>
    <col min="9491" max="9496" width="0" hidden="1" customWidth="1"/>
    <col min="9729" max="9729" width="30.140625" customWidth="1"/>
    <col min="9730" max="9730" width="55.42578125" customWidth="1"/>
    <col min="9731" max="9733" width="24" customWidth="1"/>
    <col min="9734" max="9734" width="18" customWidth="1"/>
    <col min="9735" max="9735" width="14.5703125" customWidth="1"/>
    <col min="9736" max="9736" width="28.5703125" customWidth="1"/>
    <col min="9737" max="9737" width="22.140625" customWidth="1"/>
    <col min="9738" max="9738" width="16.42578125" customWidth="1"/>
    <col min="9739" max="9739" width="15.85546875" customWidth="1"/>
    <col min="9740" max="9740" width="27.28515625" customWidth="1"/>
    <col min="9741" max="9741" width="25.28515625" customWidth="1"/>
    <col min="9742" max="9742" width="24.140625" customWidth="1"/>
    <col min="9743" max="9743" width="18.42578125" customWidth="1"/>
    <col min="9744" max="9744" width="22.5703125" customWidth="1"/>
    <col min="9745" max="9745" width="21.28515625" customWidth="1"/>
    <col min="9746" max="9746" width="20.140625" customWidth="1"/>
    <col min="9747" max="9752" width="0" hidden="1" customWidth="1"/>
    <col min="9985" max="9985" width="30.140625" customWidth="1"/>
    <col min="9986" max="9986" width="55.42578125" customWidth="1"/>
    <col min="9987" max="9989" width="24" customWidth="1"/>
    <col min="9990" max="9990" width="18" customWidth="1"/>
    <col min="9991" max="9991" width="14.5703125" customWidth="1"/>
    <col min="9992" max="9992" width="28.5703125" customWidth="1"/>
    <col min="9993" max="9993" width="22.140625" customWidth="1"/>
    <col min="9994" max="9994" width="16.42578125" customWidth="1"/>
    <col min="9995" max="9995" width="15.85546875" customWidth="1"/>
    <col min="9996" max="9996" width="27.28515625" customWidth="1"/>
    <col min="9997" max="9997" width="25.28515625" customWidth="1"/>
    <col min="9998" max="9998" width="24.140625" customWidth="1"/>
    <col min="9999" max="9999" width="18.42578125" customWidth="1"/>
    <col min="10000" max="10000" width="22.5703125" customWidth="1"/>
    <col min="10001" max="10001" width="21.28515625" customWidth="1"/>
    <col min="10002" max="10002" width="20.140625" customWidth="1"/>
    <col min="10003" max="10008" width="0" hidden="1" customWidth="1"/>
    <col min="10241" max="10241" width="30.140625" customWidth="1"/>
    <col min="10242" max="10242" width="55.42578125" customWidth="1"/>
    <col min="10243" max="10245" width="24" customWidth="1"/>
    <col min="10246" max="10246" width="18" customWidth="1"/>
    <col min="10247" max="10247" width="14.5703125" customWidth="1"/>
    <col min="10248" max="10248" width="28.5703125" customWidth="1"/>
    <col min="10249" max="10249" width="22.140625" customWidth="1"/>
    <col min="10250" max="10250" width="16.42578125" customWidth="1"/>
    <col min="10251" max="10251" width="15.85546875" customWidth="1"/>
    <col min="10252" max="10252" width="27.28515625" customWidth="1"/>
    <col min="10253" max="10253" width="25.28515625" customWidth="1"/>
    <col min="10254" max="10254" width="24.140625" customWidth="1"/>
    <col min="10255" max="10255" width="18.42578125" customWidth="1"/>
    <col min="10256" max="10256" width="22.5703125" customWidth="1"/>
    <col min="10257" max="10257" width="21.28515625" customWidth="1"/>
    <col min="10258" max="10258" width="20.140625" customWidth="1"/>
    <col min="10259" max="10264" width="0" hidden="1" customWidth="1"/>
    <col min="10497" max="10497" width="30.140625" customWidth="1"/>
    <col min="10498" max="10498" width="55.42578125" customWidth="1"/>
    <col min="10499" max="10501" width="24" customWidth="1"/>
    <col min="10502" max="10502" width="18" customWidth="1"/>
    <col min="10503" max="10503" width="14.5703125" customWidth="1"/>
    <col min="10504" max="10504" width="28.5703125" customWidth="1"/>
    <col min="10505" max="10505" width="22.140625" customWidth="1"/>
    <col min="10506" max="10506" width="16.42578125" customWidth="1"/>
    <col min="10507" max="10507" width="15.85546875" customWidth="1"/>
    <col min="10508" max="10508" width="27.28515625" customWidth="1"/>
    <col min="10509" max="10509" width="25.28515625" customWidth="1"/>
    <col min="10510" max="10510" width="24.140625" customWidth="1"/>
    <col min="10511" max="10511" width="18.42578125" customWidth="1"/>
    <col min="10512" max="10512" width="22.5703125" customWidth="1"/>
    <col min="10513" max="10513" width="21.28515625" customWidth="1"/>
    <col min="10514" max="10514" width="20.140625" customWidth="1"/>
    <col min="10515" max="10520" width="0" hidden="1" customWidth="1"/>
    <col min="10753" max="10753" width="30.140625" customWidth="1"/>
    <col min="10754" max="10754" width="55.42578125" customWidth="1"/>
    <col min="10755" max="10757" width="24" customWidth="1"/>
    <col min="10758" max="10758" width="18" customWidth="1"/>
    <col min="10759" max="10759" width="14.5703125" customWidth="1"/>
    <col min="10760" max="10760" width="28.5703125" customWidth="1"/>
    <col min="10761" max="10761" width="22.140625" customWidth="1"/>
    <col min="10762" max="10762" width="16.42578125" customWidth="1"/>
    <col min="10763" max="10763" width="15.85546875" customWidth="1"/>
    <col min="10764" max="10764" width="27.28515625" customWidth="1"/>
    <col min="10765" max="10765" width="25.28515625" customWidth="1"/>
    <col min="10766" max="10766" width="24.140625" customWidth="1"/>
    <col min="10767" max="10767" width="18.42578125" customWidth="1"/>
    <col min="10768" max="10768" width="22.5703125" customWidth="1"/>
    <col min="10769" max="10769" width="21.28515625" customWidth="1"/>
    <col min="10770" max="10770" width="20.140625" customWidth="1"/>
    <col min="10771" max="10776" width="0" hidden="1" customWidth="1"/>
    <col min="11009" max="11009" width="30.140625" customWidth="1"/>
    <col min="11010" max="11010" width="55.42578125" customWidth="1"/>
    <col min="11011" max="11013" width="24" customWidth="1"/>
    <col min="11014" max="11014" width="18" customWidth="1"/>
    <col min="11015" max="11015" width="14.5703125" customWidth="1"/>
    <col min="11016" max="11016" width="28.5703125" customWidth="1"/>
    <col min="11017" max="11017" width="22.140625" customWidth="1"/>
    <col min="11018" max="11018" width="16.42578125" customWidth="1"/>
    <col min="11019" max="11019" width="15.85546875" customWidth="1"/>
    <col min="11020" max="11020" width="27.28515625" customWidth="1"/>
    <col min="11021" max="11021" width="25.28515625" customWidth="1"/>
    <col min="11022" max="11022" width="24.140625" customWidth="1"/>
    <col min="11023" max="11023" width="18.42578125" customWidth="1"/>
    <col min="11024" max="11024" width="22.5703125" customWidth="1"/>
    <col min="11025" max="11025" width="21.28515625" customWidth="1"/>
    <col min="11026" max="11026" width="20.140625" customWidth="1"/>
    <col min="11027" max="11032" width="0" hidden="1" customWidth="1"/>
    <col min="11265" max="11265" width="30.140625" customWidth="1"/>
    <col min="11266" max="11266" width="55.42578125" customWidth="1"/>
    <col min="11267" max="11269" width="24" customWidth="1"/>
    <col min="11270" max="11270" width="18" customWidth="1"/>
    <col min="11271" max="11271" width="14.5703125" customWidth="1"/>
    <col min="11272" max="11272" width="28.5703125" customWidth="1"/>
    <col min="11273" max="11273" width="22.140625" customWidth="1"/>
    <col min="11274" max="11274" width="16.42578125" customWidth="1"/>
    <col min="11275" max="11275" width="15.85546875" customWidth="1"/>
    <col min="11276" max="11276" width="27.28515625" customWidth="1"/>
    <col min="11277" max="11277" width="25.28515625" customWidth="1"/>
    <col min="11278" max="11278" width="24.140625" customWidth="1"/>
    <col min="11279" max="11279" width="18.42578125" customWidth="1"/>
    <col min="11280" max="11280" width="22.5703125" customWidth="1"/>
    <col min="11281" max="11281" width="21.28515625" customWidth="1"/>
    <col min="11282" max="11282" width="20.140625" customWidth="1"/>
    <col min="11283" max="11288" width="0" hidden="1" customWidth="1"/>
    <col min="11521" max="11521" width="30.140625" customWidth="1"/>
    <col min="11522" max="11522" width="55.42578125" customWidth="1"/>
    <col min="11523" max="11525" width="24" customWidth="1"/>
    <col min="11526" max="11526" width="18" customWidth="1"/>
    <col min="11527" max="11527" width="14.5703125" customWidth="1"/>
    <col min="11528" max="11528" width="28.5703125" customWidth="1"/>
    <col min="11529" max="11529" width="22.140625" customWidth="1"/>
    <col min="11530" max="11530" width="16.42578125" customWidth="1"/>
    <col min="11531" max="11531" width="15.85546875" customWidth="1"/>
    <col min="11532" max="11532" width="27.28515625" customWidth="1"/>
    <col min="11533" max="11533" width="25.28515625" customWidth="1"/>
    <col min="11534" max="11534" width="24.140625" customWidth="1"/>
    <col min="11535" max="11535" width="18.42578125" customWidth="1"/>
    <col min="11536" max="11536" width="22.5703125" customWidth="1"/>
    <col min="11537" max="11537" width="21.28515625" customWidth="1"/>
    <col min="11538" max="11538" width="20.140625" customWidth="1"/>
    <col min="11539" max="11544" width="0" hidden="1" customWidth="1"/>
    <col min="11777" max="11777" width="30.140625" customWidth="1"/>
    <col min="11778" max="11778" width="55.42578125" customWidth="1"/>
    <col min="11779" max="11781" width="24" customWidth="1"/>
    <col min="11782" max="11782" width="18" customWidth="1"/>
    <col min="11783" max="11783" width="14.5703125" customWidth="1"/>
    <col min="11784" max="11784" width="28.5703125" customWidth="1"/>
    <col min="11785" max="11785" width="22.140625" customWidth="1"/>
    <col min="11786" max="11786" width="16.42578125" customWidth="1"/>
    <col min="11787" max="11787" width="15.85546875" customWidth="1"/>
    <col min="11788" max="11788" width="27.28515625" customWidth="1"/>
    <col min="11789" max="11789" width="25.28515625" customWidth="1"/>
    <col min="11790" max="11790" width="24.140625" customWidth="1"/>
    <col min="11791" max="11791" width="18.42578125" customWidth="1"/>
    <col min="11792" max="11792" width="22.5703125" customWidth="1"/>
    <col min="11793" max="11793" width="21.28515625" customWidth="1"/>
    <col min="11794" max="11794" width="20.140625" customWidth="1"/>
    <col min="11795" max="11800" width="0" hidden="1" customWidth="1"/>
    <col min="12033" max="12033" width="30.140625" customWidth="1"/>
    <col min="12034" max="12034" width="55.42578125" customWidth="1"/>
    <col min="12035" max="12037" width="24" customWidth="1"/>
    <col min="12038" max="12038" width="18" customWidth="1"/>
    <col min="12039" max="12039" width="14.5703125" customWidth="1"/>
    <col min="12040" max="12040" width="28.5703125" customWidth="1"/>
    <col min="12041" max="12041" width="22.140625" customWidth="1"/>
    <col min="12042" max="12042" width="16.42578125" customWidth="1"/>
    <col min="12043" max="12043" width="15.85546875" customWidth="1"/>
    <col min="12044" max="12044" width="27.28515625" customWidth="1"/>
    <col min="12045" max="12045" width="25.28515625" customWidth="1"/>
    <col min="12046" max="12046" width="24.140625" customWidth="1"/>
    <col min="12047" max="12047" width="18.42578125" customWidth="1"/>
    <col min="12048" max="12048" width="22.5703125" customWidth="1"/>
    <col min="12049" max="12049" width="21.28515625" customWidth="1"/>
    <col min="12050" max="12050" width="20.140625" customWidth="1"/>
    <col min="12051" max="12056" width="0" hidden="1" customWidth="1"/>
    <col min="12289" max="12289" width="30.140625" customWidth="1"/>
    <col min="12290" max="12290" width="55.42578125" customWidth="1"/>
    <col min="12291" max="12293" width="24" customWidth="1"/>
    <col min="12294" max="12294" width="18" customWidth="1"/>
    <col min="12295" max="12295" width="14.5703125" customWidth="1"/>
    <col min="12296" max="12296" width="28.5703125" customWidth="1"/>
    <col min="12297" max="12297" width="22.140625" customWidth="1"/>
    <col min="12298" max="12298" width="16.42578125" customWidth="1"/>
    <col min="12299" max="12299" width="15.85546875" customWidth="1"/>
    <col min="12300" max="12300" width="27.28515625" customWidth="1"/>
    <col min="12301" max="12301" width="25.28515625" customWidth="1"/>
    <col min="12302" max="12302" width="24.140625" customWidth="1"/>
    <col min="12303" max="12303" width="18.42578125" customWidth="1"/>
    <col min="12304" max="12304" width="22.5703125" customWidth="1"/>
    <col min="12305" max="12305" width="21.28515625" customWidth="1"/>
    <col min="12306" max="12306" width="20.140625" customWidth="1"/>
    <col min="12307" max="12312" width="0" hidden="1" customWidth="1"/>
    <col min="12545" max="12545" width="30.140625" customWidth="1"/>
    <col min="12546" max="12546" width="55.42578125" customWidth="1"/>
    <col min="12547" max="12549" width="24" customWidth="1"/>
    <col min="12550" max="12550" width="18" customWidth="1"/>
    <col min="12551" max="12551" width="14.5703125" customWidth="1"/>
    <col min="12552" max="12552" width="28.5703125" customWidth="1"/>
    <col min="12553" max="12553" width="22.140625" customWidth="1"/>
    <col min="12554" max="12554" width="16.42578125" customWidth="1"/>
    <col min="12555" max="12555" width="15.85546875" customWidth="1"/>
    <col min="12556" max="12556" width="27.28515625" customWidth="1"/>
    <col min="12557" max="12557" width="25.28515625" customWidth="1"/>
    <col min="12558" max="12558" width="24.140625" customWidth="1"/>
    <col min="12559" max="12559" width="18.42578125" customWidth="1"/>
    <col min="12560" max="12560" width="22.5703125" customWidth="1"/>
    <col min="12561" max="12561" width="21.28515625" customWidth="1"/>
    <col min="12562" max="12562" width="20.140625" customWidth="1"/>
    <col min="12563" max="12568" width="0" hidden="1" customWidth="1"/>
    <col min="12801" max="12801" width="30.140625" customWidth="1"/>
    <col min="12802" max="12802" width="55.42578125" customWidth="1"/>
    <col min="12803" max="12805" width="24" customWidth="1"/>
    <col min="12806" max="12806" width="18" customWidth="1"/>
    <col min="12807" max="12807" width="14.5703125" customWidth="1"/>
    <col min="12808" max="12808" width="28.5703125" customWidth="1"/>
    <col min="12809" max="12809" width="22.140625" customWidth="1"/>
    <col min="12810" max="12810" width="16.42578125" customWidth="1"/>
    <col min="12811" max="12811" width="15.85546875" customWidth="1"/>
    <col min="12812" max="12812" width="27.28515625" customWidth="1"/>
    <col min="12813" max="12813" width="25.28515625" customWidth="1"/>
    <col min="12814" max="12814" width="24.140625" customWidth="1"/>
    <col min="12815" max="12815" width="18.42578125" customWidth="1"/>
    <col min="12816" max="12816" width="22.5703125" customWidth="1"/>
    <col min="12817" max="12817" width="21.28515625" customWidth="1"/>
    <col min="12818" max="12818" width="20.140625" customWidth="1"/>
    <col min="12819" max="12824" width="0" hidden="1" customWidth="1"/>
    <col min="13057" max="13057" width="30.140625" customWidth="1"/>
    <col min="13058" max="13058" width="55.42578125" customWidth="1"/>
    <col min="13059" max="13061" width="24" customWidth="1"/>
    <col min="13062" max="13062" width="18" customWidth="1"/>
    <col min="13063" max="13063" width="14.5703125" customWidth="1"/>
    <col min="13064" max="13064" width="28.5703125" customWidth="1"/>
    <col min="13065" max="13065" width="22.140625" customWidth="1"/>
    <col min="13066" max="13066" width="16.42578125" customWidth="1"/>
    <col min="13067" max="13067" width="15.85546875" customWidth="1"/>
    <col min="13068" max="13068" width="27.28515625" customWidth="1"/>
    <col min="13069" max="13069" width="25.28515625" customWidth="1"/>
    <col min="13070" max="13070" width="24.140625" customWidth="1"/>
    <col min="13071" max="13071" width="18.42578125" customWidth="1"/>
    <col min="13072" max="13072" width="22.5703125" customWidth="1"/>
    <col min="13073" max="13073" width="21.28515625" customWidth="1"/>
    <col min="13074" max="13074" width="20.140625" customWidth="1"/>
    <col min="13075" max="13080" width="0" hidden="1" customWidth="1"/>
    <col min="13313" max="13313" width="30.140625" customWidth="1"/>
    <col min="13314" max="13314" width="55.42578125" customWidth="1"/>
    <col min="13315" max="13317" width="24" customWidth="1"/>
    <col min="13318" max="13318" width="18" customWidth="1"/>
    <col min="13319" max="13319" width="14.5703125" customWidth="1"/>
    <col min="13320" max="13320" width="28.5703125" customWidth="1"/>
    <col min="13321" max="13321" width="22.140625" customWidth="1"/>
    <col min="13322" max="13322" width="16.42578125" customWidth="1"/>
    <col min="13323" max="13323" width="15.85546875" customWidth="1"/>
    <col min="13324" max="13324" width="27.28515625" customWidth="1"/>
    <col min="13325" max="13325" width="25.28515625" customWidth="1"/>
    <col min="13326" max="13326" width="24.140625" customWidth="1"/>
    <col min="13327" max="13327" width="18.42578125" customWidth="1"/>
    <col min="13328" max="13328" width="22.5703125" customWidth="1"/>
    <col min="13329" max="13329" width="21.28515625" customWidth="1"/>
    <col min="13330" max="13330" width="20.140625" customWidth="1"/>
    <col min="13331" max="13336" width="0" hidden="1" customWidth="1"/>
    <col min="13569" max="13569" width="30.140625" customWidth="1"/>
    <col min="13570" max="13570" width="55.42578125" customWidth="1"/>
    <col min="13571" max="13573" width="24" customWidth="1"/>
    <col min="13574" max="13574" width="18" customWidth="1"/>
    <col min="13575" max="13575" width="14.5703125" customWidth="1"/>
    <col min="13576" max="13576" width="28.5703125" customWidth="1"/>
    <col min="13577" max="13577" width="22.140625" customWidth="1"/>
    <col min="13578" max="13578" width="16.42578125" customWidth="1"/>
    <col min="13579" max="13579" width="15.85546875" customWidth="1"/>
    <col min="13580" max="13580" width="27.28515625" customWidth="1"/>
    <col min="13581" max="13581" width="25.28515625" customWidth="1"/>
    <col min="13582" max="13582" width="24.140625" customWidth="1"/>
    <col min="13583" max="13583" width="18.42578125" customWidth="1"/>
    <col min="13584" max="13584" width="22.5703125" customWidth="1"/>
    <col min="13585" max="13585" width="21.28515625" customWidth="1"/>
    <col min="13586" max="13586" width="20.140625" customWidth="1"/>
    <col min="13587" max="13592" width="0" hidden="1" customWidth="1"/>
    <col min="13825" max="13825" width="30.140625" customWidth="1"/>
    <col min="13826" max="13826" width="55.42578125" customWidth="1"/>
    <col min="13827" max="13829" width="24" customWidth="1"/>
    <col min="13830" max="13830" width="18" customWidth="1"/>
    <col min="13831" max="13831" width="14.5703125" customWidth="1"/>
    <col min="13832" max="13832" width="28.5703125" customWidth="1"/>
    <col min="13833" max="13833" width="22.140625" customWidth="1"/>
    <col min="13834" max="13834" width="16.42578125" customWidth="1"/>
    <col min="13835" max="13835" width="15.85546875" customWidth="1"/>
    <col min="13836" max="13836" width="27.28515625" customWidth="1"/>
    <col min="13837" max="13837" width="25.28515625" customWidth="1"/>
    <col min="13838" max="13838" width="24.140625" customWidth="1"/>
    <col min="13839" max="13839" width="18.42578125" customWidth="1"/>
    <col min="13840" max="13840" width="22.5703125" customWidth="1"/>
    <col min="13841" max="13841" width="21.28515625" customWidth="1"/>
    <col min="13842" max="13842" width="20.140625" customWidth="1"/>
    <col min="13843" max="13848" width="0" hidden="1" customWidth="1"/>
    <col min="14081" max="14081" width="30.140625" customWidth="1"/>
    <col min="14082" max="14082" width="55.42578125" customWidth="1"/>
    <col min="14083" max="14085" width="24" customWidth="1"/>
    <col min="14086" max="14086" width="18" customWidth="1"/>
    <col min="14087" max="14087" width="14.5703125" customWidth="1"/>
    <col min="14088" max="14088" width="28.5703125" customWidth="1"/>
    <col min="14089" max="14089" width="22.140625" customWidth="1"/>
    <col min="14090" max="14090" width="16.42578125" customWidth="1"/>
    <col min="14091" max="14091" width="15.85546875" customWidth="1"/>
    <col min="14092" max="14092" width="27.28515625" customWidth="1"/>
    <col min="14093" max="14093" width="25.28515625" customWidth="1"/>
    <col min="14094" max="14094" width="24.140625" customWidth="1"/>
    <col min="14095" max="14095" width="18.42578125" customWidth="1"/>
    <col min="14096" max="14096" width="22.5703125" customWidth="1"/>
    <col min="14097" max="14097" width="21.28515625" customWidth="1"/>
    <col min="14098" max="14098" width="20.140625" customWidth="1"/>
    <col min="14099" max="14104" width="0" hidden="1" customWidth="1"/>
    <col min="14337" max="14337" width="30.140625" customWidth="1"/>
    <col min="14338" max="14338" width="55.42578125" customWidth="1"/>
    <col min="14339" max="14341" width="24" customWidth="1"/>
    <col min="14342" max="14342" width="18" customWidth="1"/>
    <col min="14343" max="14343" width="14.5703125" customWidth="1"/>
    <col min="14344" max="14344" width="28.5703125" customWidth="1"/>
    <col min="14345" max="14345" width="22.140625" customWidth="1"/>
    <col min="14346" max="14346" width="16.42578125" customWidth="1"/>
    <col min="14347" max="14347" width="15.85546875" customWidth="1"/>
    <col min="14348" max="14348" width="27.28515625" customWidth="1"/>
    <col min="14349" max="14349" width="25.28515625" customWidth="1"/>
    <col min="14350" max="14350" width="24.140625" customWidth="1"/>
    <col min="14351" max="14351" width="18.42578125" customWidth="1"/>
    <col min="14352" max="14352" width="22.5703125" customWidth="1"/>
    <col min="14353" max="14353" width="21.28515625" customWidth="1"/>
    <col min="14354" max="14354" width="20.140625" customWidth="1"/>
    <col min="14355" max="14360" width="0" hidden="1" customWidth="1"/>
    <col min="14593" max="14593" width="30.140625" customWidth="1"/>
    <col min="14594" max="14594" width="55.42578125" customWidth="1"/>
    <col min="14595" max="14597" width="24" customWidth="1"/>
    <col min="14598" max="14598" width="18" customWidth="1"/>
    <col min="14599" max="14599" width="14.5703125" customWidth="1"/>
    <col min="14600" max="14600" width="28.5703125" customWidth="1"/>
    <col min="14601" max="14601" width="22.140625" customWidth="1"/>
    <col min="14602" max="14602" width="16.42578125" customWidth="1"/>
    <col min="14603" max="14603" width="15.85546875" customWidth="1"/>
    <col min="14604" max="14604" width="27.28515625" customWidth="1"/>
    <col min="14605" max="14605" width="25.28515625" customWidth="1"/>
    <col min="14606" max="14606" width="24.140625" customWidth="1"/>
    <col min="14607" max="14607" width="18.42578125" customWidth="1"/>
    <col min="14608" max="14608" width="22.5703125" customWidth="1"/>
    <col min="14609" max="14609" width="21.28515625" customWidth="1"/>
    <col min="14610" max="14610" width="20.140625" customWidth="1"/>
    <col min="14611" max="14616" width="0" hidden="1" customWidth="1"/>
    <col min="14849" max="14849" width="30.140625" customWidth="1"/>
    <col min="14850" max="14850" width="55.42578125" customWidth="1"/>
    <col min="14851" max="14853" width="24" customWidth="1"/>
    <col min="14854" max="14854" width="18" customWidth="1"/>
    <col min="14855" max="14855" width="14.5703125" customWidth="1"/>
    <col min="14856" max="14856" width="28.5703125" customWidth="1"/>
    <col min="14857" max="14857" width="22.140625" customWidth="1"/>
    <col min="14858" max="14858" width="16.42578125" customWidth="1"/>
    <col min="14859" max="14859" width="15.85546875" customWidth="1"/>
    <col min="14860" max="14860" width="27.28515625" customWidth="1"/>
    <col min="14861" max="14861" width="25.28515625" customWidth="1"/>
    <col min="14862" max="14862" width="24.140625" customWidth="1"/>
    <col min="14863" max="14863" width="18.42578125" customWidth="1"/>
    <col min="14864" max="14864" width="22.5703125" customWidth="1"/>
    <col min="14865" max="14865" width="21.28515625" customWidth="1"/>
    <col min="14866" max="14866" width="20.140625" customWidth="1"/>
    <col min="14867" max="14872" width="0" hidden="1" customWidth="1"/>
    <col min="15105" max="15105" width="30.140625" customWidth="1"/>
    <col min="15106" max="15106" width="55.42578125" customWidth="1"/>
    <col min="15107" max="15109" width="24" customWidth="1"/>
    <col min="15110" max="15110" width="18" customWidth="1"/>
    <col min="15111" max="15111" width="14.5703125" customWidth="1"/>
    <col min="15112" max="15112" width="28.5703125" customWidth="1"/>
    <col min="15113" max="15113" width="22.140625" customWidth="1"/>
    <col min="15114" max="15114" width="16.42578125" customWidth="1"/>
    <col min="15115" max="15115" width="15.85546875" customWidth="1"/>
    <col min="15116" max="15116" width="27.28515625" customWidth="1"/>
    <col min="15117" max="15117" width="25.28515625" customWidth="1"/>
    <col min="15118" max="15118" width="24.140625" customWidth="1"/>
    <col min="15119" max="15119" width="18.42578125" customWidth="1"/>
    <col min="15120" max="15120" width="22.5703125" customWidth="1"/>
    <col min="15121" max="15121" width="21.28515625" customWidth="1"/>
    <col min="15122" max="15122" width="20.140625" customWidth="1"/>
    <col min="15123" max="15128" width="0" hidden="1" customWidth="1"/>
    <col min="15361" max="15361" width="30.140625" customWidth="1"/>
    <col min="15362" max="15362" width="55.42578125" customWidth="1"/>
    <col min="15363" max="15365" width="24" customWidth="1"/>
    <col min="15366" max="15366" width="18" customWidth="1"/>
    <col min="15367" max="15367" width="14.5703125" customWidth="1"/>
    <col min="15368" max="15368" width="28.5703125" customWidth="1"/>
    <col min="15369" max="15369" width="22.140625" customWidth="1"/>
    <col min="15370" max="15370" width="16.42578125" customWidth="1"/>
    <col min="15371" max="15371" width="15.85546875" customWidth="1"/>
    <col min="15372" max="15372" width="27.28515625" customWidth="1"/>
    <col min="15373" max="15373" width="25.28515625" customWidth="1"/>
    <col min="15374" max="15374" width="24.140625" customWidth="1"/>
    <col min="15375" max="15375" width="18.42578125" customWidth="1"/>
    <col min="15376" max="15376" width="22.5703125" customWidth="1"/>
    <col min="15377" max="15377" width="21.28515625" customWidth="1"/>
    <col min="15378" max="15378" width="20.140625" customWidth="1"/>
    <col min="15379" max="15384" width="0" hidden="1" customWidth="1"/>
    <col min="15617" max="15617" width="30.140625" customWidth="1"/>
    <col min="15618" max="15618" width="55.42578125" customWidth="1"/>
    <col min="15619" max="15621" width="24" customWidth="1"/>
    <col min="15622" max="15622" width="18" customWidth="1"/>
    <col min="15623" max="15623" width="14.5703125" customWidth="1"/>
    <col min="15624" max="15624" width="28.5703125" customWidth="1"/>
    <col min="15625" max="15625" width="22.140625" customWidth="1"/>
    <col min="15626" max="15626" width="16.42578125" customWidth="1"/>
    <col min="15627" max="15627" width="15.85546875" customWidth="1"/>
    <col min="15628" max="15628" width="27.28515625" customWidth="1"/>
    <col min="15629" max="15629" width="25.28515625" customWidth="1"/>
    <col min="15630" max="15630" width="24.140625" customWidth="1"/>
    <col min="15631" max="15631" width="18.42578125" customWidth="1"/>
    <col min="15632" max="15632" width="22.5703125" customWidth="1"/>
    <col min="15633" max="15633" width="21.28515625" customWidth="1"/>
    <col min="15634" max="15634" width="20.140625" customWidth="1"/>
    <col min="15635" max="15640" width="0" hidden="1" customWidth="1"/>
    <col min="15873" max="15873" width="30.140625" customWidth="1"/>
    <col min="15874" max="15874" width="55.42578125" customWidth="1"/>
    <col min="15875" max="15877" width="24" customWidth="1"/>
    <col min="15878" max="15878" width="18" customWidth="1"/>
    <col min="15879" max="15879" width="14.5703125" customWidth="1"/>
    <col min="15880" max="15880" width="28.5703125" customWidth="1"/>
    <col min="15881" max="15881" width="22.140625" customWidth="1"/>
    <col min="15882" max="15882" width="16.42578125" customWidth="1"/>
    <col min="15883" max="15883" width="15.85546875" customWidth="1"/>
    <col min="15884" max="15884" width="27.28515625" customWidth="1"/>
    <col min="15885" max="15885" width="25.28515625" customWidth="1"/>
    <col min="15886" max="15886" width="24.140625" customWidth="1"/>
    <col min="15887" max="15887" width="18.42578125" customWidth="1"/>
    <col min="15888" max="15888" width="22.5703125" customWidth="1"/>
    <col min="15889" max="15889" width="21.28515625" customWidth="1"/>
    <col min="15890" max="15890" width="20.140625" customWidth="1"/>
    <col min="15891" max="15896" width="0" hidden="1" customWidth="1"/>
    <col min="16129" max="16129" width="30.140625" customWidth="1"/>
    <col min="16130" max="16130" width="55.42578125" customWidth="1"/>
    <col min="16131" max="16133" width="24" customWidth="1"/>
    <col min="16134" max="16134" width="18" customWidth="1"/>
    <col min="16135" max="16135" width="14.5703125" customWidth="1"/>
    <col min="16136" max="16136" width="28.5703125" customWidth="1"/>
    <col min="16137" max="16137" width="22.140625" customWidth="1"/>
    <col min="16138" max="16138" width="16.42578125" customWidth="1"/>
    <col min="16139" max="16139" width="15.85546875" customWidth="1"/>
    <col min="16140" max="16140" width="27.28515625" customWidth="1"/>
    <col min="16141" max="16141" width="25.28515625" customWidth="1"/>
    <col min="16142" max="16142" width="24.140625" customWidth="1"/>
    <col min="16143" max="16143" width="18.42578125" customWidth="1"/>
    <col min="16144" max="16144" width="22.5703125" customWidth="1"/>
    <col min="16145" max="16145" width="21.28515625" customWidth="1"/>
    <col min="16146" max="16146" width="20.140625" customWidth="1"/>
    <col min="16147" max="16152" width="0" hidden="1" customWidth="1"/>
  </cols>
  <sheetData>
    <row r="1" spans="1:24" x14ac:dyDescent="0.25">
      <c r="A1" s="868"/>
      <c r="B1" s="869"/>
      <c r="C1" s="869"/>
      <c r="D1" s="885"/>
      <c r="E1" s="870"/>
      <c r="F1" s="870"/>
      <c r="G1" s="374"/>
    </row>
    <row r="2" spans="1:24" ht="15.75" thickBot="1" x14ac:dyDescent="0.3">
      <c r="A2" s="798" t="s">
        <v>9</v>
      </c>
      <c r="B2" s="799"/>
      <c r="C2" s="799"/>
      <c r="D2" s="799"/>
      <c r="E2" s="800"/>
      <c r="F2" s="800"/>
      <c r="G2" s="685"/>
    </row>
    <row r="3" spans="1:24" ht="15.75" thickBot="1" x14ac:dyDescent="0.3">
      <c r="A3" s="801"/>
      <c r="B3" s="802"/>
      <c r="C3" s="802"/>
      <c r="D3" s="802"/>
      <c r="E3" s="803"/>
      <c r="F3" s="803"/>
      <c r="G3" s="894" t="s">
        <v>75</v>
      </c>
      <c r="H3" s="895"/>
      <c r="I3" s="895"/>
      <c r="J3" s="896"/>
      <c r="K3" s="804" t="s">
        <v>76</v>
      </c>
      <c r="L3" s="805"/>
      <c r="M3" s="805"/>
      <c r="N3" s="806"/>
      <c r="O3" s="804" t="s">
        <v>77</v>
      </c>
      <c r="P3" s="805"/>
      <c r="Q3" s="805"/>
      <c r="R3" s="806"/>
    </row>
    <row r="4" spans="1:24" ht="43.5" customHeight="1" thickBot="1" x14ac:dyDescent="0.3">
      <c r="A4" s="778" t="s">
        <v>572</v>
      </c>
      <c r="B4" s="779"/>
      <c r="C4" s="779"/>
      <c r="D4" s="779"/>
      <c r="E4" s="779"/>
      <c r="F4" s="781"/>
      <c r="G4" s="891" t="s">
        <v>334</v>
      </c>
      <c r="H4" s="892"/>
      <c r="I4" s="886" t="s">
        <v>335</v>
      </c>
      <c r="J4" s="887"/>
      <c r="K4" s="891" t="s">
        <v>336</v>
      </c>
      <c r="L4" s="893"/>
      <c r="M4" s="886" t="s">
        <v>337</v>
      </c>
      <c r="N4" s="887"/>
      <c r="O4" s="891" t="s">
        <v>338</v>
      </c>
      <c r="P4" s="893"/>
      <c r="Q4" s="886" t="s">
        <v>339</v>
      </c>
      <c r="R4" s="887"/>
      <c r="S4" s="811" t="s">
        <v>198</v>
      </c>
      <c r="T4" s="812"/>
      <c r="U4" s="812"/>
      <c r="V4" s="812"/>
      <c r="W4" s="812"/>
      <c r="X4" s="813"/>
    </row>
    <row r="5" spans="1:24" ht="26.25" thickBot="1" x14ac:dyDescent="0.3">
      <c r="A5" s="400" t="s">
        <v>84</v>
      </c>
      <c r="B5" s="401" t="s">
        <v>85</v>
      </c>
      <c r="C5" s="402" t="s">
        <v>200</v>
      </c>
      <c r="D5" s="403" t="s">
        <v>87</v>
      </c>
      <c r="E5" s="402" t="s">
        <v>88</v>
      </c>
      <c r="F5" s="411" t="s">
        <v>201</v>
      </c>
      <c r="G5" s="525" t="s">
        <v>90</v>
      </c>
      <c r="H5" s="406" t="s">
        <v>91</v>
      </c>
      <c r="I5" s="406" t="s">
        <v>92</v>
      </c>
      <c r="J5" s="412" t="s">
        <v>63</v>
      </c>
      <c r="K5" s="413" t="s">
        <v>93</v>
      </c>
      <c r="L5" s="414" t="s">
        <v>91</v>
      </c>
      <c r="M5" s="414" t="s">
        <v>92</v>
      </c>
      <c r="N5" s="415" t="s">
        <v>63</v>
      </c>
      <c r="O5" s="413" t="s">
        <v>93</v>
      </c>
      <c r="P5" s="414" t="s">
        <v>91</v>
      </c>
      <c r="Q5" s="414" t="s">
        <v>92</v>
      </c>
      <c r="R5" s="415" t="s">
        <v>63</v>
      </c>
      <c r="S5" s="686" t="s">
        <v>14</v>
      </c>
      <c r="T5" s="251" t="s">
        <v>15</v>
      </c>
      <c r="U5" s="251" t="s">
        <v>16</v>
      </c>
      <c r="V5" s="251" t="s">
        <v>17</v>
      </c>
      <c r="W5" s="251" t="s">
        <v>18</v>
      </c>
      <c r="X5" s="251" t="s">
        <v>19</v>
      </c>
    </row>
    <row r="6" spans="1:24" ht="99" customHeight="1" x14ac:dyDescent="0.25">
      <c r="A6" s="888" t="s">
        <v>573</v>
      </c>
      <c r="B6" s="168" t="s">
        <v>574</v>
      </c>
      <c r="C6" s="178" t="s">
        <v>575</v>
      </c>
      <c r="D6" s="545" t="s">
        <v>576</v>
      </c>
      <c r="E6" s="178" t="s">
        <v>577</v>
      </c>
      <c r="F6" s="307">
        <v>44545</v>
      </c>
      <c r="G6" s="121">
        <v>0</v>
      </c>
      <c r="H6" s="527" t="s">
        <v>578</v>
      </c>
      <c r="I6" s="528">
        <v>0</v>
      </c>
      <c r="J6" s="416" t="s">
        <v>502</v>
      </c>
      <c r="K6" s="417">
        <v>1</v>
      </c>
      <c r="L6" s="315" t="s">
        <v>579</v>
      </c>
      <c r="M6" s="719">
        <v>1</v>
      </c>
      <c r="N6" s="743" t="s">
        <v>675</v>
      </c>
      <c r="O6" s="418"/>
      <c r="P6" s="419"/>
      <c r="Q6" s="419"/>
      <c r="R6" s="420"/>
      <c r="S6" s="316">
        <v>0</v>
      </c>
      <c r="T6" s="285">
        <v>0</v>
      </c>
      <c r="U6" s="285">
        <v>0</v>
      </c>
      <c r="V6" s="285">
        <v>0</v>
      </c>
      <c r="W6" s="285">
        <v>0</v>
      </c>
      <c r="X6" s="421">
        <v>1</v>
      </c>
    </row>
    <row r="7" spans="1:24" ht="110.25" customHeight="1" x14ac:dyDescent="0.25">
      <c r="A7" s="889"/>
      <c r="B7" s="151" t="s">
        <v>580</v>
      </c>
      <c r="C7" s="152" t="s">
        <v>581</v>
      </c>
      <c r="D7" s="153" t="s">
        <v>288</v>
      </c>
      <c r="E7" s="152" t="s">
        <v>245</v>
      </c>
      <c r="F7" s="309">
        <v>44469</v>
      </c>
      <c r="G7" s="311">
        <v>0.33</v>
      </c>
      <c r="H7" s="125" t="s">
        <v>582</v>
      </c>
      <c r="I7" s="526">
        <f>+G7</f>
        <v>0.33</v>
      </c>
      <c r="J7" s="443" t="s">
        <v>583</v>
      </c>
      <c r="K7" s="667">
        <v>0.9</v>
      </c>
      <c r="L7" s="666" t="s">
        <v>584</v>
      </c>
      <c r="M7" s="720">
        <v>0.9</v>
      </c>
      <c r="N7" s="751" t="s">
        <v>695</v>
      </c>
      <c r="O7" s="422"/>
      <c r="P7" s="423"/>
      <c r="Q7" s="423"/>
      <c r="R7" s="424"/>
      <c r="S7" s="316">
        <v>0</v>
      </c>
      <c r="T7" s="285">
        <v>0</v>
      </c>
      <c r="U7" s="285">
        <v>0</v>
      </c>
      <c r="V7" s="285">
        <v>0</v>
      </c>
      <c r="W7" s="421">
        <v>1</v>
      </c>
      <c r="X7" s="285">
        <v>1</v>
      </c>
    </row>
    <row r="8" spans="1:24" ht="98.25" customHeight="1" x14ac:dyDescent="0.25">
      <c r="A8" s="889"/>
      <c r="B8" s="151" t="s">
        <v>585</v>
      </c>
      <c r="C8" s="152" t="s">
        <v>586</v>
      </c>
      <c r="D8" s="153" t="s">
        <v>387</v>
      </c>
      <c r="E8" s="152" t="s">
        <v>587</v>
      </c>
      <c r="F8" s="309">
        <v>44362</v>
      </c>
      <c r="G8" s="311">
        <v>0</v>
      </c>
      <c r="H8" s="125" t="s">
        <v>588</v>
      </c>
      <c r="I8" s="526">
        <v>0</v>
      </c>
      <c r="J8" s="529" t="s">
        <v>589</v>
      </c>
      <c r="K8" s="663">
        <v>1</v>
      </c>
      <c r="L8" s="664" t="s">
        <v>590</v>
      </c>
      <c r="M8" s="719">
        <v>1</v>
      </c>
      <c r="N8" s="751" t="s">
        <v>696</v>
      </c>
      <c r="O8" s="422"/>
      <c r="P8" s="423"/>
      <c r="Q8" s="423"/>
      <c r="R8" s="424"/>
      <c r="S8" s="316">
        <v>0</v>
      </c>
      <c r="T8" s="285">
        <v>0</v>
      </c>
      <c r="U8" s="285">
        <v>1</v>
      </c>
      <c r="V8" s="285">
        <v>1</v>
      </c>
      <c r="W8" s="285">
        <v>1</v>
      </c>
      <c r="X8" s="285">
        <v>1</v>
      </c>
    </row>
    <row r="9" spans="1:24" ht="175.5" customHeight="1" thickBot="1" x14ac:dyDescent="0.3">
      <c r="A9" s="890"/>
      <c r="B9" s="172" t="s">
        <v>591</v>
      </c>
      <c r="C9" s="211" t="s">
        <v>592</v>
      </c>
      <c r="D9" s="215" t="s">
        <v>593</v>
      </c>
      <c r="E9" s="211" t="s">
        <v>594</v>
      </c>
      <c r="F9" s="310">
        <v>44377</v>
      </c>
      <c r="G9" s="144">
        <v>0.25</v>
      </c>
      <c r="H9" s="530" t="s">
        <v>595</v>
      </c>
      <c r="I9" s="531">
        <f>+G9</f>
        <v>0.25</v>
      </c>
      <c r="J9" s="532" t="s">
        <v>596</v>
      </c>
      <c r="K9" s="626">
        <v>0.73340000000000005</v>
      </c>
      <c r="L9" s="627" t="s">
        <v>597</v>
      </c>
      <c r="M9" s="626">
        <v>0.73340000000000005</v>
      </c>
      <c r="N9" s="744" t="s">
        <v>676</v>
      </c>
      <c r="O9" s="312"/>
      <c r="P9" s="313"/>
      <c r="Q9" s="313"/>
      <c r="R9" s="314"/>
      <c r="S9" s="316">
        <v>0</v>
      </c>
      <c r="T9" s="285">
        <v>0</v>
      </c>
      <c r="U9" s="285">
        <v>1</v>
      </c>
      <c r="V9" s="285">
        <v>1</v>
      </c>
      <c r="W9" s="285">
        <v>1</v>
      </c>
      <c r="X9" s="285">
        <v>1</v>
      </c>
    </row>
    <row r="10" spans="1:24" x14ac:dyDescent="0.25">
      <c r="F10" s="299" t="s">
        <v>225</v>
      </c>
      <c r="I10" s="473"/>
      <c r="S10" s="286">
        <f t="shared" ref="S10:X10" si="0">SUM(S6:S9)</f>
        <v>0</v>
      </c>
      <c r="T10" s="286">
        <f t="shared" si="0"/>
        <v>0</v>
      </c>
      <c r="U10" s="286">
        <f t="shared" si="0"/>
        <v>2</v>
      </c>
      <c r="V10" s="286">
        <f t="shared" si="0"/>
        <v>2</v>
      </c>
      <c r="W10" s="286">
        <f t="shared" si="0"/>
        <v>3</v>
      </c>
      <c r="X10" s="286">
        <f t="shared" si="0"/>
        <v>4</v>
      </c>
    </row>
    <row r="11" spans="1:24" x14ac:dyDescent="0.25">
      <c r="F11" s="299" t="s">
        <v>226</v>
      </c>
      <c r="S11" s="425">
        <f t="shared" ref="S11:X11" si="1">+S10/$X$10</f>
        <v>0</v>
      </c>
      <c r="T11" s="425">
        <f t="shared" si="1"/>
        <v>0</v>
      </c>
      <c r="U11" s="425">
        <f t="shared" si="1"/>
        <v>0.5</v>
      </c>
      <c r="V11" s="425">
        <f t="shared" si="1"/>
        <v>0.5</v>
      </c>
      <c r="W11" s="425">
        <f t="shared" si="1"/>
        <v>0.75</v>
      </c>
      <c r="X11" s="425">
        <f t="shared" si="1"/>
        <v>1</v>
      </c>
    </row>
  </sheetData>
  <mergeCells count="15">
    <mergeCell ref="O3:R3"/>
    <mergeCell ref="A1:F1"/>
    <mergeCell ref="A2:F2"/>
    <mergeCell ref="A3:F3"/>
    <mergeCell ref="G3:J3"/>
    <mergeCell ref="K3:N3"/>
    <mergeCell ref="Q4:R4"/>
    <mergeCell ref="S4:X4"/>
    <mergeCell ref="A6:A9"/>
    <mergeCell ref="A4:F4"/>
    <mergeCell ref="G4:H4"/>
    <mergeCell ref="I4:J4"/>
    <mergeCell ref="K4:L4"/>
    <mergeCell ref="M4:N4"/>
    <mergeCell ref="O4:P4"/>
  </mergeCells>
  <pageMargins left="0.7" right="0.7" top="0.75" bottom="0.75" header="0.3" footer="0.3"/>
  <pageSetup scale="75" orientation="portrait" horizontalDpi="360" verticalDpi="36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24"/>
  <sheetViews>
    <sheetView zoomScaleNormal="100" workbookViewId="0">
      <selection activeCell="B17" sqref="B17"/>
    </sheetView>
  </sheetViews>
  <sheetFormatPr baseColWidth="10" defaultColWidth="11.42578125" defaultRowHeight="15" x14ac:dyDescent="0.25"/>
  <cols>
    <col min="2" max="2" width="41.85546875" customWidth="1"/>
    <col min="3" max="3" width="35" customWidth="1"/>
    <col min="4" max="4" width="25.5703125" customWidth="1"/>
  </cols>
  <sheetData>
    <row r="1" spans="1:5" ht="48.75" customHeight="1" x14ac:dyDescent="0.25">
      <c r="A1" s="40" t="s">
        <v>20</v>
      </c>
      <c r="B1" s="40" t="s">
        <v>21</v>
      </c>
      <c r="C1" s="40" t="s">
        <v>598</v>
      </c>
      <c r="D1" s="49" t="s">
        <v>599</v>
      </c>
    </row>
    <row r="2" spans="1:5" ht="30" x14ac:dyDescent="0.25">
      <c r="A2" s="29">
        <v>1</v>
      </c>
      <c r="B2" s="28" t="s">
        <v>600</v>
      </c>
      <c r="C2" s="1" t="s">
        <v>601</v>
      </c>
      <c r="D2" s="31">
        <v>50</v>
      </c>
    </row>
    <row r="3" spans="1:5" x14ac:dyDescent="0.25">
      <c r="A3" s="29">
        <v>2</v>
      </c>
      <c r="B3" s="28" t="s">
        <v>36</v>
      </c>
      <c r="C3" s="1" t="s">
        <v>602</v>
      </c>
      <c r="D3" s="31">
        <v>50</v>
      </c>
    </row>
    <row r="4" spans="1:5" x14ac:dyDescent="0.25">
      <c r="A4" s="29">
        <v>3</v>
      </c>
      <c r="B4" s="28" t="s">
        <v>29</v>
      </c>
      <c r="C4" s="1" t="s">
        <v>603</v>
      </c>
      <c r="D4" s="31">
        <v>50</v>
      </c>
    </row>
    <row r="5" spans="1:5" x14ac:dyDescent="0.25">
      <c r="A5" s="29">
        <v>4</v>
      </c>
      <c r="B5" s="28" t="s">
        <v>30</v>
      </c>
      <c r="C5" s="1" t="s">
        <v>604</v>
      </c>
      <c r="D5" s="31">
        <v>50</v>
      </c>
    </row>
    <row r="6" spans="1:5" x14ac:dyDescent="0.25">
      <c r="A6" s="29">
        <v>5</v>
      </c>
      <c r="B6" s="28" t="s">
        <v>44</v>
      </c>
      <c r="C6" s="1" t="s">
        <v>605</v>
      </c>
      <c r="D6" s="31">
        <v>50</v>
      </c>
    </row>
    <row r="7" spans="1:5" x14ac:dyDescent="0.25">
      <c r="A7" s="29">
        <v>6</v>
      </c>
      <c r="B7" s="28" t="s">
        <v>49</v>
      </c>
      <c r="C7" s="1" t="s">
        <v>606</v>
      </c>
      <c r="D7" s="31">
        <v>50</v>
      </c>
    </row>
    <row r="8" spans="1:5" x14ac:dyDescent="0.25">
      <c r="C8" s="45" t="s">
        <v>607</v>
      </c>
      <c r="D8" s="46">
        <f>AVERAGE(D2:D7)</f>
        <v>50</v>
      </c>
      <c r="E8" s="32"/>
    </row>
    <row r="10" spans="1:5" ht="71.25" customHeight="1" x14ac:dyDescent="0.25">
      <c r="A10" s="42" t="s">
        <v>20</v>
      </c>
      <c r="B10" s="40" t="s">
        <v>21</v>
      </c>
      <c r="C10" s="40" t="s">
        <v>598</v>
      </c>
      <c r="D10" s="41" t="s">
        <v>608</v>
      </c>
    </row>
    <row r="11" spans="1:5" x14ac:dyDescent="0.25">
      <c r="A11" s="26">
        <v>1</v>
      </c>
      <c r="B11" s="39"/>
      <c r="C11" s="39" t="s">
        <v>609</v>
      </c>
      <c r="D11" s="44">
        <v>50</v>
      </c>
    </row>
    <row r="12" spans="1:5" x14ac:dyDescent="0.25">
      <c r="A12" s="26">
        <v>2</v>
      </c>
      <c r="B12" s="27" t="s">
        <v>27</v>
      </c>
      <c r="C12" s="1" t="s">
        <v>127</v>
      </c>
      <c r="D12" s="44">
        <v>50</v>
      </c>
    </row>
    <row r="13" spans="1:5" x14ac:dyDescent="0.25">
      <c r="A13" s="26">
        <v>3</v>
      </c>
      <c r="B13" s="28" t="s">
        <v>610</v>
      </c>
      <c r="C13" s="1" t="s">
        <v>127</v>
      </c>
      <c r="D13" s="44">
        <v>50</v>
      </c>
    </row>
    <row r="14" spans="1:5" x14ac:dyDescent="0.25">
      <c r="A14" s="26">
        <v>4</v>
      </c>
      <c r="B14" s="28" t="s">
        <v>28</v>
      </c>
      <c r="C14" s="1" t="s">
        <v>245</v>
      </c>
      <c r="D14" s="44">
        <v>50</v>
      </c>
    </row>
    <row r="15" spans="1:5" ht="30" x14ac:dyDescent="0.25">
      <c r="A15" s="26">
        <v>5</v>
      </c>
      <c r="B15" s="28" t="s">
        <v>50</v>
      </c>
      <c r="C15" s="1" t="s">
        <v>611</v>
      </c>
      <c r="D15" s="44">
        <v>50</v>
      </c>
    </row>
    <row r="16" spans="1:5" x14ac:dyDescent="0.25">
      <c r="A16" s="26">
        <v>6</v>
      </c>
      <c r="B16" s="28" t="s">
        <v>51</v>
      </c>
      <c r="C16" s="1" t="s">
        <v>612</v>
      </c>
      <c r="D16" s="44">
        <v>50</v>
      </c>
    </row>
    <row r="17" spans="1:5" x14ac:dyDescent="0.25">
      <c r="A17" s="26">
        <v>7</v>
      </c>
      <c r="B17" s="28" t="s">
        <v>52</v>
      </c>
      <c r="C17" s="1" t="s">
        <v>613</v>
      </c>
      <c r="D17" s="44">
        <v>50</v>
      </c>
    </row>
    <row r="18" spans="1:5" x14ac:dyDescent="0.25">
      <c r="A18" s="26">
        <v>8</v>
      </c>
      <c r="B18" s="28" t="s">
        <v>53</v>
      </c>
      <c r="C18" s="1" t="s">
        <v>613</v>
      </c>
      <c r="D18" s="44">
        <v>50</v>
      </c>
    </row>
    <row r="19" spans="1:5" ht="30" x14ac:dyDescent="0.25">
      <c r="A19" s="26">
        <v>9</v>
      </c>
      <c r="B19" s="28" t="s">
        <v>54</v>
      </c>
      <c r="C19" s="27" t="s">
        <v>614</v>
      </c>
      <c r="D19" s="44">
        <v>50</v>
      </c>
    </row>
    <row r="20" spans="1:5" x14ac:dyDescent="0.25">
      <c r="A20" s="26">
        <v>10</v>
      </c>
      <c r="B20" s="28" t="s">
        <v>55</v>
      </c>
      <c r="C20" s="1" t="s">
        <v>577</v>
      </c>
      <c r="D20" s="44">
        <v>50</v>
      </c>
    </row>
    <row r="21" spans="1:5" x14ac:dyDescent="0.25">
      <c r="A21" s="26">
        <v>11</v>
      </c>
      <c r="B21" s="28" t="s">
        <v>56</v>
      </c>
      <c r="C21" s="1" t="s">
        <v>613</v>
      </c>
      <c r="D21" s="44">
        <v>50</v>
      </c>
    </row>
    <row r="22" spans="1:5" x14ac:dyDescent="0.25">
      <c r="A22" s="26">
        <v>12</v>
      </c>
      <c r="B22" s="27" t="s">
        <v>57</v>
      </c>
      <c r="C22" s="1" t="s">
        <v>615</v>
      </c>
      <c r="D22" s="44">
        <v>50</v>
      </c>
    </row>
    <row r="23" spans="1:5" x14ac:dyDescent="0.25">
      <c r="C23" s="50" t="s">
        <v>607</v>
      </c>
      <c r="D23" s="51">
        <f>AVERAGE(D11:D22)</f>
        <v>50</v>
      </c>
      <c r="E23" s="32"/>
    </row>
    <row r="24" spans="1:5" x14ac:dyDescent="0.25">
      <c r="C24" s="47" t="s">
        <v>616</v>
      </c>
      <c r="D24" s="48">
        <f>+D8+D23</f>
        <v>100</v>
      </c>
      <c r="E24" s="33"/>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3" ma:contentTypeDescription="Crear nuevo documento." ma:contentTypeScope="" ma:versionID="da5d7c3702e1e10d9aa8efb66c69caa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7d7eb0859b536fc993d795c34132eeec"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1B462B6-996A-4AD2-AEA5-34FBD9BB23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BE57151-BCFF-4D18-8AC8-BE92F440CE0F}">
  <ds:schemaRefs>
    <ds:schemaRef ds:uri="http://schemas.microsoft.com/sharepoint/v3/contenttype/forms"/>
  </ds:schemaRefs>
</ds:datastoreItem>
</file>

<file path=customXml/itemProps3.xml><?xml version="1.0" encoding="utf-8"?>
<ds:datastoreItem xmlns:ds="http://schemas.openxmlformats.org/officeDocument/2006/customXml" ds:itemID="{F7B71BE5-CD5A-4238-A8AA-1CED5F3D7C2C}">
  <ds:schemaRefs>
    <ds:schemaRef ds:uri="http://purl.org/dc/dcmitype/"/>
    <ds:schemaRef ds:uri="http://purl.org/dc/terms/"/>
    <ds:schemaRef ds:uri="f3fd3fb8-5eaa-4af1-b04c-68cbcc097b6b"/>
    <ds:schemaRef ds:uri="http://www.w3.org/XML/1998/namespace"/>
    <ds:schemaRef ds:uri="http://schemas.microsoft.com/office/infopath/2007/PartnerControls"/>
    <ds:schemaRef ds:uri="http://schemas.microsoft.com/office/2006/metadata/properties"/>
    <ds:schemaRef ds:uri="http://schemas.microsoft.com/office/2006/documentManagement/types"/>
    <ds:schemaRef ds:uri="http://schemas.openxmlformats.org/package/2006/metadata/core-properties"/>
    <ds:schemaRef ds:uri="4c005be5-a76b-498b-b56b-d752a86a9e92"/>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12</vt:i4>
      </vt:variant>
    </vt:vector>
  </HeadingPairs>
  <TitlesOfParts>
    <vt:vector size="25" baseType="lpstr">
      <vt:lpstr>Consolidado</vt:lpstr>
      <vt:lpstr>Antecedentes</vt:lpstr>
      <vt:lpstr>Programación Metas</vt:lpstr>
      <vt:lpstr>4.1RC</vt:lpstr>
      <vt:lpstr>Hoja1</vt:lpstr>
      <vt:lpstr>1.Riesgos corrupción </vt:lpstr>
      <vt:lpstr>2.Racionalización</vt:lpstr>
      <vt:lpstr>3.Rendición de Cuentas</vt:lpstr>
      <vt:lpstr>4.Atencion al Ciudadano</vt:lpstr>
      <vt:lpstr>Hoja2</vt:lpstr>
      <vt:lpstr>5.Transparencia </vt:lpstr>
      <vt:lpstr>6. Iniciativas adicionales.</vt:lpstr>
      <vt:lpstr>2.1 RdeC</vt:lpstr>
      <vt:lpstr>'1.Riesgos corrupción '!Área_de_impresión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'Programación Metas'!Área_de_impresión</vt:lpstr>
      <vt:lpstr>'1.Riesgos corrupción '!Títulos_a_imprimir</vt:lpstr>
      <vt:lpstr>'2.Racionalización'!Títulos_a_imprimir</vt:lpstr>
      <vt:lpstr>'3.Rendición de Cuentas'!Títulos_a_imprimir</vt:lpstr>
      <vt:lpstr>'4.Atencion al Ciudadano'!Títulos_a_imprimir</vt:lpstr>
      <vt:lpstr>'5.Transparencia '!Títulos_a_imprimir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CI-H-000237</dc:creator>
  <cp:keywords/>
  <dc:description/>
  <cp:lastModifiedBy>admin</cp:lastModifiedBy>
  <cp:revision/>
  <dcterms:created xsi:type="dcterms:W3CDTF">2014-07-11T18:50:50Z</dcterms:created>
  <dcterms:modified xsi:type="dcterms:W3CDTF">2021-09-13T23:01:07Z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ies>
</file>