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24226"/>
  <mc:AlternateContent xmlns:mc="http://schemas.openxmlformats.org/markup-compatibility/2006">
    <mc:Choice Requires="x15">
      <x15ac:absPath xmlns:x15ac="http://schemas.microsoft.com/office/spreadsheetml/2010/11/ac" url="C:\Users\jlizarazo\Documents\Vigencia 2020\Informes 2020\02 Y 03 Seg PAYAC\Seg a 31 Diciembre 2020\"/>
    </mc:Choice>
  </mc:AlternateContent>
  <xr:revisionPtr revIDLastSave="0" documentId="13_ncr:1_{80C4BB30-9F8F-4668-89E2-2806821E5C88}" xr6:coauthVersionLast="46" xr6:coauthVersionMax="46" xr10:uidLastSave="{00000000-0000-0000-0000-000000000000}"/>
  <bookViews>
    <workbookView xWindow="-120" yWindow="-120" windowWidth="20730" windowHeight="11160" tabRatio="810" firstSheet="2" activeTab="9" xr2:uid="{00000000-000D-0000-FFFF-FFFF00000000}"/>
  </bookViews>
  <sheets>
    <sheet name="Consolidado" sheetId="36" state="hidden" r:id="rId1"/>
    <sheet name="Antecedentes" sheetId="38" r:id="rId2"/>
    <sheet name="1.Riesgos corrupción" sheetId="23" r:id="rId3"/>
    <sheet name="4.1RC" sheetId="34" state="hidden" r:id="rId4"/>
    <sheet name="2.Racionalización" sheetId="33" r:id="rId5"/>
    <sheet name="2.1 RdeC" sheetId="35" state="hidden" r:id="rId6"/>
    <sheet name="3.Rendición de Cuentas" sheetId="29" r:id="rId7"/>
    <sheet name="4.Atencion al Ciudadano" sheetId="28" r:id="rId8"/>
    <sheet name="5.Transparencia " sheetId="31" r:id="rId9"/>
    <sheet name="6. Iniciativas adicionales." sheetId="37" r:id="rId10"/>
    <sheet name="Hoja1" sheetId="39" r:id="rId11"/>
  </sheets>
  <externalReferences>
    <externalReference r:id="rId12"/>
  </externalReferences>
  <definedNames>
    <definedName name="_xlnm._FilterDatabase" localSheetId="2" hidden="1">'1.Riesgos corrupción'!$A$5:$E$16</definedName>
    <definedName name="_xlnm._FilterDatabase" localSheetId="4" hidden="1">'2.Racionalización'!$B$5:$M$8</definedName>
    <definedName name="_xlnm._FilterDatabase" localSheetId="6" hidden="1">'3.Rendición de Cuentas'!$A$5:$E$22</definedName>
    <definedName name="_xlnm._FilterDatabase" localSheetId="7" hidden="1">'4.Atencion al Ciudadano'!$A$5:$E$23</definedName>
    <definedName name="_xlnm._FilterDatabase" localSheetId="8" hidden="1">'5.Transparencia '!$A$5:$E$15</definedName>
    <definedName name="A_Obj1" localSheetId="2">OFFSET(#REF!,0,0,COUNTA(#REF!)-1,1)</definedName>
    <definedName name="A_Obj1" localSheetId="6">OFFSET(#REF!,0,0,COUNTA(#REF!)-1,1)</definedName>
    <definedName name="A_Obj1" localSheetId="7">OFFSET(#REF!,0,0,COUNTA(#REF!)-1,1)</definedName>
    <definedName name="A_Obj1" localSheetId="8">OFFSET(#REF!,0,0,COUNTA(#REF!)-1,1)</definedName>
    <definedName name="A_Obj1">OFFSET(#REF!,0,0,COUNTA(#REF!)-1,1)</definedName>
    <definedName name="A_Obj2" localSheetId="2">OFFSET(#REF!,0,0,COUNTA(#REF!)-1,1)</definedName>
    <definedName name="A_Obj2" localSheetId="6">OFFSET(#REF!,0,0,COUNTA(#REF!)-1,1)</definedName>
    <definedName name="A_Obj2" localSheetId="7">OFFSET(#REF!,0,0,COUNTA(#REF!)-1,1)</definedName>
    <definedName name="A_Obj2" localSheetId="8">OFFSET(#REF!,0,0,COUNTA(#REF!)-1,1)</definedName>
    <definedName name="A_Obj2">OFFSET(#REF!,0,0,COUNTA(#REF!)-1,1)</definedName>
    <definedName name="A_Obj3" localSheetId="2">OFFSET(#REF!,0,0,COUNTA(#REF!)-1,1)</definedName>
    <definedName name="A_Obj3" localSheetId="6">OFFSET(#REF!,0,0,COUNTA(#REF!)-1,1)</definedName>
    <definedName name="A_Obj3" localSheetId="7">OFFSET(#REF!,0,0,COUNTA(#REF!)-1,1)</definedName>
    <definedName name="A_Obj3" localSheetId="8">OFFSET(#REF!,0,0,COUNTA(#REF!)-1,1)</definedName>
    <definedName name="A_Obj3">OFFSET(#REF!,0,0,COUNTA(#REF!)-1,1)</definedName>
    <definedName name="A_Obj4" localSheetId="2">OFFSET(#REF!,0,0,COUNTA(#REF!)-1,1)</definedName>
    <definedName name="A_Obj4" localSheetId="6">OFFSET(#REF!,0,0,COUNTA(#REF!)-1,1)</definedName>
    <definedName name="A_Obj4" localSheetId="7">OFFSET(#REF!,0,0,COUNTA(#REF!)-1,1)</definedName>
    <definedName name="A_Obj4" localSheetId="8">OFFSET(#REF!,0,0,COUNTA(#REF!)-1,1)</definedName>
    <definedName name="A_Obj4">OFFSET(#REF!,0,0,COUNTA(#REF!)-1,1)</definedName>
    <definedName name="Acc_1" localSheetId="2">#REF!</definedName>
    <definedName name="Acc_1" localSheetId="6">#REF!</definedName>
    <definedName name="Acc_1" localSheetId="7">#REF!</definedName>
    <definedName name="Acc_1" localSheetId="8">#REF!</definedName>
    <definedName name="Acc_1">#REF!</definedName>
    <definedName name="Acc_1234">#REF!</definedName>
    <definedName name="Acc_2" localSheetId="2">#REF!</definedName>
    <definedName name="Acc_2" localSheetId="6">#REF!</definedName>
    <definedName name="Acc_2" localSheetId="7">#REF!</definedName>
    <definedName name="Acc_2" localSheetId="8">#REF!</definedName>
    <definedName name="Acc_2">#REF!</definedName>
    <definedName name="Acc_3" localSheetId="2">#REF!</definedName>
    <definedName name="Acc_3" localSheetId="6">#REF!</definedName>
    <definedName name="Acc_3" localSheetId="7">#REF!</definedName>
    <definedName name="Acc_3" localSheetId="8">#REF!</definedName>
    <definedName name="Acc_3">#REF!</definedName>
    <definedName name="Acc_4" localSheetId="2">#REF!</definedName>
    <definedName name="Acc_4" localSheetId="6">#REF!</definedName>
    <definedName name="Acc_4" localSheetId="7">#REF!</definedName>
    <definedName name="Acc_4" localSheetId="8">#REF!</definedName>
    <definedName name="Acc_4">#REF!</definedName>
    <definedName name="Acc_5" localSheetId="2">#REF!</definedName>
    <definedName name="Acc_5" localSheetId="6">#REF!</definedName>
    <definedName name="Acc_5" localSheetId="7">#REF!</definedName>
    <definedName name="Acc_5" localSheetId="8">#REF!</definedName>
    <definedName name="Acc_5">#REF!</definedName>
    <definedName name="Acc_6" localSheetId="2">#REF!</definedName>
    <definedName name="Acc_6" localSheetId="6">#REF!</definedName>
    <definedName name="Acc_6" localSheetId="7">#REF!</definedName>
    <definedName name="Acc_6" localSheetId="8">#REF!</definedName>
    <definedName name="Acc_6">#REF!</definedName>
    <definedName name="Acc_7" localSheetId="2">#REF!</definedName>
    <definedName name="Acc_7" localSheetId="6">#REF!</definedName>
    <definedName name="Acc_7" localSheetId="7">#REF!</definedName>
    <definedName name="Acc_7" localSheetId="8">#REF!</definedName>
    <definedName name="Acc_7">#REF!</definedName>
    <definedName name="Acc_8" localSheetId="2">#REF!</definedName>
    <definedName name="Acc_8" localSheetId="6">#REF!</definedName>
    <definedName name="Acc_8" localSheetId="7">#REF!</definedName>
    <definedName name="Acc_8" localSheetId="8">#REF!</definedName>
    <definedName name="Acc_8">#REF!</definedName>
    <definedName name="Acc_9" localSheetId="2">#REF!</definedName>
    <definedName name="Acc_9" localSheetId="6">#REF!</definedName>
    <definedName name="Acc_9" localSheetId="7">#REF!</definedName>
    <definedName name="Acc_9" localSheetId="8">#REF!</definedName>
    <definedName name="Acc_9">#REF!</definedName>
    <definedName name="_xlnm.Print_Area" localSheetId="2">'1.Riesgos corrupción'!$A$1:$E$16</definedName>
    <definedName name="_xlnm.Print_Area" localSheetId="4">'2.Racionalización'!$A$1:$E$8</definedName>
    <definedName name="_xlnm.Print_Area" localSheetId="6">'3.Rendición de Cuentas'!$A$1:$E$22</definedName>
    <definedName name="_xlnm.Print_Area" localSheetId="7">'4.Atencion al Ciudadano'!$A$1:$E$23</definedName>
    <definedName name="_xlnm.Print_Area" localSheetId="8">'5.Transparencia '!$A$1:$E$15</definedName>
    <definedName name="_xlnm.Print_Area" localSheetId="0">Consolidado!$B$1:$G$30</definedName>
    <definedName name="Componente_1._Mapa_de_Riesgos_de_Corrupción" localSheetId="6">[1]Consolidado!#REF!</definedName>
    <definedName name="Componente_1._Mapa_de_Riesgos_de_Corrupción" localSheetId="7">[1]Consolidado!#REF!</definedName>
    <definedName name="Componente_1._Mapa_de_Riesgos_de_Corrupción" localSheetId="8">[1]Consolidado!#REF!</definedName>
    <definedName name="Componente_1._Mapa_de_Riesgos_de_Corrupción" localSheetId="0">Consolidado!#REF!</definedName>
    <definedName name="Componente_1._Mapa_de_Riesgos_de_Corrupción">#REF!</definedName>
    <definedName name="Departamentos" localSheetId="2">#REF!</definedName>
    <definedName name="Departamentos" localSheetId="6">#REF!</definedName>
    <definedName name="Departamentos" localSheetId="7">#REF!</definedName>
    <definedName name="Departamentos" localSheetId="8">#REF!</definedName>
    <definedName name="Departamentos">#REF!</definedName>
    <definedName name="Fuentes" localSheetId="2">#REF!</definedName>
    <definedName name="Fuentes" localSheetId="6">#REF!</definedName>
    <definedName name="Fuentes" localSheetId="7">#REF!</definedName>
    <definedName name="Fuentes" localSheetId="8">#REF!</definedName>
    <definedName name="Fuentes">#REF!</definedName>
    <definedName name="Indicadores" localSheetId="2">#REF!</definedName>
    <definedName name="Indicadores" localSheetId="6">#REF!</definedName>
    <definedName name="Indicadores" localSheetId="7">#REF!</definedName>
    <definedName name="Indicadores" localSheetId="8">#REF!</definedName>
    <definedName name="Indicadores">#REF!</definedName>
    <definedName name="Objetivos" localSheetId="2">OFFSET(#REF!,0,0,COUNTA(#REF!)-1,1)</definedName>
    <definedName name="Objetivos" localSheetId="6">OFFSET(#REF!,0,0,COUNTA(#REF!)-1,1)</definedName>
    <definedName name="Objetivos" localSheetId="7">OFFSET(#REF!,0,0,COUNTA(#REF!)-1,1)</definedName>
    <definedName name="Objetivos" localSheetId="8">OFFSET(#REF!,0,0,COUNTA(#REF!)-1,1)</definedName>
    <definedName name="Objetivos">OFFSET(#REF!,0,0,COUNTA(#REF!)-1,1)</definedName>
    <definedName name="_xlnm.Print_Titles" localSheetId="2">'1.Riesgos corrupción'!$4:$5</definedName>
    <definedName name="_xlnm.Print_Titles" localSheetId="4">'2.Racionalización'!$4:$5</definedName>
    <definedName name="_xlnm.Print_Titles" localSheetId="6">'3.Rendición de Cuentas'!$4:$5</definedName>
    <definedName name="_xlnm.Print_Titles" localSheetId="7">'4.Atencion al Ciudadano'!$4:$5</definedName>
    <definedName name="_xlnm.Print_Titles" localSheetId="8">'5.Transparencia '!$4:$5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17" i="33" l="1"/>
  <c r="P15" i="31"/>
  <c r="P14" i="31"/>
  <c r="P13" i="31"/>
  <c r="P12" i="31"/>
  <c r="P11" i="31"/>
  <c r="P10" i="31"/>
  <c r="P9" i="31"/>
  <c r="P8" i="31"/>
  <c r="P7" i="31"/>
  <c r="P6" i="31"/>
  <c r="P10" i="29"/>
  <c r="P6" i="33"/>
  <c r="P13" i="23"/>
  <c r="P12" i="23"/>
  <c r="P10" i="23"/>
  <c r="P9" i="23"/>
  <c r="P8" i="23"/>
  <c r="P7" i="23"/>
  <c r="P6" i="23"/>
  <c r="L14" i="23"/>
  <c r="H14" i="23"/>
  <c r="H6" i="37"/>
  <c r="H15" i="31"/>
  <c r="H14" i="31"/>
  <c r="H13" i="31"/>
  <c r="H12" i="31"/>
  <c r="H11" i="31"/>
  <c r="H10" i="31"/>
  <c r="H9" i="31"/>
  <c r="H8" i="31"/>
  <c r="H7" i="31"/>
  <c r="H6" i="31"/>
  <c r="H23" i="28"/>
  <c r="H22" i="28"/>
  <c r="H21" i="28"/>
  <c r="H19" i="28"/>
  <c r="H18" i="28"/>
  <c r="H17" i="28"/>
  <c r="H16" i="28"/>
  <c r="H15" i="28"/>
  <c r="H13" i="28"/>
  <c r="H10" i="28"/>
  <c r="H9" i="28"/>
  <c r="H8" i="28"/>
  <c r="H6" i="28"/>
  <c r="L6" i="28"/>
  <c r="H22" i="29"/>
  <c r="H21" i="29"/>
  <c r="H20" i="29"/>
  <c r="H19" i="29"/>
  <c r="H18" i="29"/>
  <c r="H17" i="29"/>
  <c r="H16" i="29"/>
  <c r="H15" i="29"/>
  <c r="H14" i="29"/>
  <c r="H13" i="29"/>
  <c r="H12" i="29"/>
  <c r="H11" i="29"/>
  <c r="H10" i="29"/>
  <c r="H8" i="29"/>
  <c r="H7" i="29"/>
  <c r="H6" i="29"/>
  <c r="H8" i="33"/>
  <c r="H6" i="33"/>
  <c r="H16" i="23"/>
  <c r="H15" i="23"/>
  <c r="H13" i="23"/>
  <c r="H12" i="23"/>
  <c r="H11" i="23"/>
  <c r="H10" i="23"/>
  <c r="H9" i="23"/>
  <c r="H8" i="23"/>
  <c r="H7" i="23"/>
  <c r="H6" i="23"/>
  <c r="L6" i="37" l="1"/>
  <c r="L15" i="31"/>
  <c r="L14" i="31"/>
  <c r="L13" i="31"/>
  <c r="L12" i="31"/>
  <c r="L11" i="31"/>
  <c r="L10" i="31"/>
  <c r="L9" i="31"/>
  <c r="L8" i="31"/>
  <c r="L6" i="31"/>
  <c r="L23" i="28"/>
  <c r="L21" i="28"/>
  <c r="L22" i="28"/>
  <c r="L19" i="28"/>
  <c r="L18" i="28"/>
  <c r="L17" i="28"/>
  <c r="L16" i="28"/>
  <c r="L15" i="28"/>
  <c r="L13" i="28"/>
  <c r="L10" i="28" l="1"/>
  <c r="L9" i="28"/>
  <c r="L8" i="28"/>
  <c r="L22" i="29"/>
  <c r="L20" i="29"/>
  <c r="L19" i="29"/>
  <c r="L18" i="29"/>
  <c r="L17" i="29"/>
  <c r="L16" i="29"/>
  <c r="L15" i="29"/>
  <c r="L14" i="29"/>
  <c r="L13" i="29"/>
  <c r="L12" i="29"/>
  <c r="L11" i="29"/>
  <c r="L10" i="29"/>
  <c r="L9" i="29"/>
  <c r="L8" i="29"/>
  <c r="L6" i="29"/>
  <c r="L6" i="33"/>
  <c r="L16" i="23"/>
  <c r="L15" i="23"/>
  <c r="L13" i="23"/>
  <c r="L12" i="23"/>
  <c r="L11" i="23"/>
  <c r="L10" i="23"/>
  <c r="L9" i="23"/>
  <c r="L8" i="23"/>
  <c r="L7" i="23"/>
  <c r="L6" i="23"/>
  <c r="B11" i="38" l="1"/>
  <c r="B10" i="38" l="1"/>
  <c r="D19" i="36" l="1"/>
  <c r="E19" i="36"/>
  <c r="F19" i="36" s="1"/>
  <c r="D34" i="34"/>
  <c r="D15" i="36"/>
  <c r="E17" i="36"/>
  <c r="F17" i="36" s="1"/>
  <c r="D21" i="36"/>
  <c r="F13" i="34"/>
  <c r="F14" i="34"/>
  <c r="F15" i="34"/>
  <c r="F16" i="34"/>
  <c r="F17" i="34"/>
  <c r="F18" i="34"/>
  <c r="F19" i="34"/>
  <c r="F21" i="34"/>
  <c r="F22" i="34"/>
  <c r="F23" i="34"/>
  <c r="F24" i="34"/>
  <c r="F25" i="34"/>
  <c r="F26" i="34"/>
  <c r="F27" i="34"/>
  <c r="F28" i="34"/>
  <c r="F29" i="34"/>
  <c r="F30" i="34"/>
  <c r="F31" i="34"/>
  <c r="F32" i="34"/>
  <c r="F33" i="34"/>
  <c r="E21" i="36"/>
  <c r="F21" i="36" s="1"/>
  <c r="D23" i="35"/>
  <c r="D23" i="36"/>
  <c r="D17" i="36"/>
  <c r="E23" i="36"/>
  <c r="F23" i="36" s="1"/>
  <c r="E15" i="36"/>
  <c r="F15" i="36" s="1"/>
  <c r="C34" i="34"/>
  <c r="F34" i="34" s="1"/>
  <c r="D13" i="36"/>
  <c r="D25" i="36" s="1"/>
  <c r="F11" i="34"/>
  <c r="F6" i="34"/>
  <c r="F5" i="34"/>
  <c r="F4" i="34"/>
  <c r="F3" i="34"/>
  <c r="D8" i="35"/>
  <c r="E13" i="36"/>
  <c r="D24" i="35" l="1"/>
  <c r="E25" i="36"/>
  <c r="F25" i="36" s="1"/>
  <c r="F13" i="36"/>
</calcChain>
</file>

<file path=xl/sharedStrings.xml><?xml version="1.0" encoding="utf-8"?>
<sst xmlns="http://schemas.openxmlformats.org/spreadsheetml/2006/main" count="842" uniqueCount="482">
  <si>
    <t>Resultados Seguimiento Plan Anticorrupción y de Atención al Ciudadano 2020</t>
  </si>
  <si>
    <t xml:space="preserve">Selecciona el componente que desea consultar: </t>
  </si>
  <si>
    <t>Presupuesto asociado</t>
  </si>
  <si>
    <t>% Avance reportado por el responsable</t>
  </si>
  <si>
    <t>% Avance verificado por la OCI</t>
  </si>
  <si>
    <t>Nivel de Cumplimiento verificado por la OCI</t>
  </si>
  <si>
    <t>Componente 1: Mapa de riesgos de corrupción y medidas para mitigar los riesgos</t>
  </si>
  <si>
    <t>Componente 2: Racionalización (Estrategia antitrámites)</t>
  </si>
  <si>
    <t>Componente 3. Rendición de cuentas</t>
  </si>
  <si>
    <t>Componente 4. Atención al Ciudadano</t>
  </si>
  <si>
    <t>Componente 5. Transparencia y Acceso a la Información</t>
  </si>
  <si>
    <t>Componente 6: Iniciativas adicionales</t>
  </si>
  <si>
    <t>TOTAL</t>
  </si>
  <si>
    <t>0 a 59%</t>
  </si>
  <si>
    <t>ZONA BAJA</t>
  </si>
  <si>
    <t>De 60 a 79%</t>
  </si>
  <si>
    <t>ZONA MEDIA</t>
  </si>
  <si>
    <t>de 80 a 100%</t>
  </si>
  <si>
    <t>ZONA ALTA</t>
  </si>
  <si>
    <t>PLAN ANTICORRUPCIÓN Y DE ATENCIÓN AL CIUDADANO 2020</t>
  </si>
  <si>
    <r>
      <rPr>
        <b/>
        <sz val="11"/>
        <color theme="1"/>
        <rFont val="Calibri"/>
        <family val="2"/>
        <scheme val="minor"/>
      </rPr>
      <t xml:space="preserve">
</t>
    </r>
    <r>
      <rPr>
        <sz val="11"/>
        <color theme="1"/>
        <rFont val="Calibri"/>
        <family val="2"/>
        <scheme val="minor"/>
      </rPr>
      <t xml:space="preserve">
La estrategia anticorrupción para la vigencia 2020, cuenta con un valor de </t>
    </r>
    <r>
      <rPr>
        <sz val="11"/>
        <rFont val="Calibri"/>
        <family val="2"/>
        <scheme val="minor"/>
      </rPr>
      <t>$272.124.583</t>
    </r>
    <r>
      <rPr>
        <sz val="11"/>
        <color rgb="FFFF0000"/>
        <rFont val="Calibri"/>
        <family val="2"/>
        <scheme val="minor"/>
      </rPr>
      <t xml:space="preserve"> </t>
    </r>
    <r>
      <rPr>
        <sz val="11"/>
        <rFont val="Calibri"/>
        <family val="2"/>
        <scheme val="minor"/>
      </rPr>
      <t xml:space="preserve">en </t>
    </r>
    <r>
      <rPr>
        <sz val="11"/>
        <color theme="1"/>
        <rFont val="Calibri"/>
        <family val="2"/>
        <scheme val="minor"/>
      </rPr>
      <t>recursos distribuidos por componentes así, para la ejecución de las actividades del Plan Anticorrupción y de Atención al Ciudadano .</t>
    </r>
  </si>
  <si>
    <t>COMPONENTE PLAN ANTICORRUPCIÓN Y DE ATENCIÓN AL CIUDADANO</t>
  </si>
  <si>
    <t>VALOR</t>
  </si>
  <si>
    <t>Componente 2. Racionalización de Trámites</t>
  </si>
  <si>
    <t>Componente 3: Rendición de cuentas</t>
  </si>
  <si>
    <t>Componente 4: Atención al ciudadano</t>
  </si>
  <si>
    <t>Componente 5: Transparencia y Acceso a la información</t>
  </si>
  <si>
    <t>Componente 6: Iniciativas Adicionales</t>
  </si>
  <si>
    <t>Seguimiento Primer Cuatrimestre</t>
  </si>
  <si>
    <t>Seguimiento Segundo Cuatrimestre</t>
  </si>
  <si>
    <t>Seguimiento Tercer Cuatrimestre</t>
  </si>
  <si>
    <r>
      <t xml:space="preserve">Seguimiento Primera Línea de Defensa 
</t>
    </r>
    <r>
      <rPr>
        <b/>
        <u/>
        <sz val="9"/>
        <color rgb="FF000000"/>
        <rFont val="Calibri"/>
        <family val="2"/>
        <scheme val="minor"/>
      </rPr>
      <t>Primer Cuatrimestre</t>
    </r>
  </si>
  <si>
    <r>
      <t xml:space="preserve">Seguimiento Tercera Línea de Defensa 
</t>
    </r>
    <r>
      <rPr>
        <b/>
        <u/>
        <sz val="9"/>
        <color rgb="FF000000"/>
        <rFont val="Calibri"/>
        <family val="2"/>
        <scheme val="minor"/>
      </rPr>
      <t>Primer Cuatrimestre</t>
    </r>
  </si>
  <si>
    <r>
      <t xml:space="preserve">Seguimiento Primera Línea de Defensa 
</t>
    </r>
    <r>
      <rPr>
        <b/>
        <u/>
        <sz val="9"/>
        <color rgb="FF000000"/>
        <rFont val="Calibri"/>
        <family val="2"/>
        <scheme val="minor"/>
      </rPr>
      <t>Segundo Cuatrimestre</t>
    </r>
  </si>
  <si>
    <r>
      <t xml:space="preserve">Seguimiento Tercera Línea de Defensa 
</t>
    </r>
    <r>
      <rPr>
        <b/>
        <u/>
        <sz val="9"/>
        <color rgb="FF000000"/>
        <rFont val="Calibri"/>
        <family val="2"/>
        <scheme val="minor"/>
      </rPr>
      <t>Segundo Cuatrimestre</t>
    </r>
  </si>
  <si>
    <r>
      <t xml:space="preserve">Seguimiento Primera Línea de Defensa 
</t>
    </r>
    <r>
      <rPr>
        <b/>
        <u/>
        <sz val="9"/>
        <color rgb="FF000000"/>
        <rFont val="Calibri"/>
        <family val="2"/>
        <scheme val="minor"/>
      </rPr>
      <t>Tercer Cuatrimestre</t>
    </r>
  </si>
  <si>
    <r>
      <t xml:space="preserve">Seguimiento Tercera Línea de Defensa 
</t>
    </r>
    <r>
      <rPr>
        <b/>
        <u/>
        <sz val="9"/>
        <color rgb="FF000000"/>
        <rFont val="Calibri"/>
        <family val="2"/>
        <scheme val="minor"/>
      </rPr>
      <t>Tercer Cuatrimestre</t>
    </r>
  </si>
  <si>
    <t>Subcomponente</t>
  </si>
  <si>
    <t>Acción</t>
  </si>
  <si>
    <t>Meta o Producto</t>
  </si>
  <si>
    <t xml:space="preserve">Responsable </t>
  </si>
  <si>
    <t>Fecha programada</t>
  </si>
  <si>
    <t>Avance Cuantitativo</t>
  </si>
  <si>
    <t>Avance Cualitativo</t>
  </si>
  <si>
    <t>Avance   Cuantitativo OCI</t>
  </si>
  <si>
    <t>Observaciones OCI</t>
  </si>
  <si>
    <t>Avance   Cuantitativo</t>
  </si>
  <si>
    <t>Subcomponente - Proceso 1:
Política de Administración de Riesgos</t>
  </si>
  <si>
    <t>Socializar y promover la aplicación de la política de administración del riesgo del Ministerio del Deporte y los documentos relacionados.</t>
  </si>
  <si>
    <t>Siete (7) socializaciones mediante piezas comunicativas enviadas por correo electrónico institucional</t>
  </si>
  <si>
    <t>Oficina Asesora de Planeación/ GIT Comunicaciones</t>
  </si>
  <si>
    <t>Se desarrollaron las actividades de socialización de la Política de administración del riesgo, formato mapa de riesgos y del procedimiento de administración del riesgo a través de 7 entérates con el apoyo del GIT de Comunicaciones.</t>
  </si>
  <si>
    <t>Sin observación</t>
  </si>
  <si>
    <t>Actividad cumplida en el primer cuatrimestre de 2020</t>
  </si>
  <si>
    <t>Cumplimiento reportado en el informe anterior (memorando 2020IE0001849 del 14-may-20) correspondiente al primer cuatrimestre de 2020.</t>
  </si>
  <si>
    <t>Actividad cumplida en el primer cuatrimestre del 2020</t>
  </si>
  <si>
    <t xml:space="preserve">Realizar mesas de trabajo con los responsables y/o personal asignado de cada uno de los procesos de la Entidad, para socializar la aplicación de la política de administración del riesgo y el formato de mapa de riesgos. </t>
  </si>
  <si>
    <t>Mesas de trabajo realizadas con cada proceso de la Entidad</t>
  </si>
  <si>
    <t>Oficina Asesora de Planeación</t>
  </si>
  <si>
    <t xml:space="preserve">En el marco de la implementación de la política de administración del riesgo, se efectuaron mesas de trabajo con cada uno de los procesos del Ministerio del Deporte, en las cuales se socializó detalladamente la política de administración del riesgo, asi como el diligenciamiento del formato de mapa de riesgos actualizado. NOTA: Existen actas físicas que se encuentran en las instalaciones del Ministerio, que no alcanzaron a ser escaneadas antes de la declaración de emergencía en el país. </t>
  </si>
  <si>
    <t>De acuerdo con la réplica recibida de la Oficina Asesora de Planeación se aclara que la OCI no pudo verificar las actas físicas de ejecución de la presente actividad, debido a lo indicado por el responsable, y que estas serán objeto de verificación en el próximo seguimiento.</t>
  </si>
  <si>
    <t>Actividad cumplida en el primer cuatrimestre de 2020, periodo en el cual fueron reportadas las evidencias en los plazos establecidos. No obstante, en atención a la observación presentada por la OCI en el periodo anterior,  se reenvian los archivos digitiales de las actas de mesas de trabajo de socialización  de la política de administración del riesgo y del diligenciamiento del formato de mapa de riesgos.</t>
  </si>
  <si>
    <t>Subcomponente - Proceso 2:
 Construcción del Mapa de Riesgos de Corrupción</t>
  </si>
  <si>
    <t>Formular el mapa de riesgos institucional de corrupción, atendiendo los lineamientos de la política de administración del riesgo vigente en la Entidad.</t>
  </si>
  <si>
    <t>Un (1) mapa de Riesgos de Corrupción Institucional.</t>
  </si>
  <si>
    <t>Líderes de Proceso / Oficina Asesora de Planeación</t>
  </si>
  <si>
    <t>Con corte al 31 de enero de 2020, se formuló el mapa de riesgos institucional de corrupción que incluía los riesgos de corrupción de los procesos Gestión TIC´s, Gestión de Comunicaciones, Gestión Jurídica, Altos Logros y Segumiento y Evaluación de la gestión, lo cuales fueron identificados y remitidos oportunamente a la Oficina Asesora de Planeación. Teniendo en cuenta lo anterior, la Oficina Asesora de Planeación reitero en repetidas ocasiones la solicitud de formulación de los riesgos de corrupción a los procesos que no los habían identificado; no obstante se generó nueva versión del mapa de riesgos de corrupción incluyendo los riesgos de 14 de los 17 procesos de la Entidad, teniendo en cuenta que los procesos de Planeación Estratégica, Gestión Organizacional y Formulación y Adopción de Políticas, Planes y Programas determinaron no tener riesgos de corrupción como consta en las justificaciones presentadas en las evidencias de la presente actividad.</t>
  </si>
  <si>
    <r>
      <t xml:space="preserve">No obstante lo indicado por el responsable en lo relacionado con tres (3) procesos que determinaron no tener riesgos de corrupción, nos permitimos recomendar revisar lo establecido en la 	Guía para la Administración de los Riesgos de Gestión, Corrupción y Seguridad Digital y el Diseño de Controles en Entidades Públicas, versión 4 de octubre de 2018 sobre </t>
    </r>
    <r>
      <rPr>
        <i/>
        <sz val="8"/>
        <color theme="1"/>
        <rFont val="Arial"/>
        <family val="2"/>
      </rPr>
      <t>"Procesos, procedimientos o actividades susceptibles de riesgos de corrupción."</t>
    </r>
    <r>
      <rPr>
        <sz val="8"/>
        <color theme="1"/>
        <rFont val="Arial"/>
        <family val="2"/>
      </rPr>
      <t>.</t>
    </r>
  </si>
  <si>
    <t>Brindar apoyo y asesoría en la identificación y valoración de riesgos de corrupción a los procesos de la Entidad.</t>
  </si>
  <si>
    <t>Mesas de tabajo realizadas de acuerdo a lo requerido por los procesos de la Entidad</t>
  </si>
  <si>
    <t>Durante el primer cuatrimestre de la vigencia 2020, la Oficina Asesora de Planeación brindó el acompañamiento y asesoría a los procesos de manera presencial y virtual, en la identificación y valoración de riesgos de corrupción y gestión. Se reporta la actividad cumplida teniendo en cuenta que se realiza principalmente en la etapa de formulación de los mapas de riesgo y que se dio cobertura a todos los procesos de la Entidad, no obstante en lo restante de la vigencia, la OAP se mantendrá su disposición para continuar con este ejercicio de apoyo y asesoría a los procesos.</t>
  </si>
  <si>
    <t>Actualizar los riesgos de corrupción de los procesos de acuerdo a los resultados de la implementación de los planes de tratamiento definidos para los riesgos</t>
  </si>
  <si>
    <t>Un (1) mapa de Riesgos de Corrupción Institucional actualizado</t>
  </si>
  <si>
    <t xml:space="preserve">Se realizaron ajustes a los riesgos de corrupción de los procesos de altos logros y gestión juridica, de acuerdo a lo conceptuado por la Oficina de Control Interno en el marco del seguimiento a la elaboración del Plan Anticorrupción y de Atención al Ciudadano y Mapa de Riesgos de Corrupción 2020 con radicado N° 2020IE0001010. Los riesgos de corrupción de los procesos se encuentran en los respectivos mapas de riesgo publicados en el listado temático de Administración del Riesgo MinDeporte, en la categoría "Mapa de Riesgos por Proceso 2020 que se ubica en el módulo "Documentación" de isolución y en el mapa de riesgos institucional de corrupción publicado en la ruta https://www.mindeporte.gov.co/index.php?idcategoria=97304 de la pagina web.      </t>
  </si>
  <si>
    <t>El porcentaje de avance corresponde a la actualización de los riesgos de corrupción al corte del primer cuatrimestre (corte 30-abr-2020).</t>
  </si>
  <si>
    <t xml:space="preserve">Se efectuó la actualización de los riesgos de corrupción identificados por los procesos, considerando las mejoras de los controles producto de las observaciones de la OCI en el marco del seguimiento efectuado en el primer cuatrimestre, asi como los ajustes en los controles a partir de la implementación de las actividades de control de los planes de tratamiento establecidas para los respectivos riesgos de corrupción. Los mapas de riesgo se encuentran publicados en el listado temático de Administración del Riesgo MinDeporte, en la categoría "Mapa de Riesgos por Proceso 2020" del módulo "Documentación" de isolución y en el mapa de riesgos institucional de corrupción publicado en la ruta:  https://www.mindeporte.gov.co/index.php?idcategoria=97304     </t>
  </si>
  <si>
    <t>El porcentaje de avance acumulado que corresponde a la actualización de los riesgos de corrupción al corte del segundo cuatrimestre (corte 31-ago-2020).</t>
  </si>
  <si>
    <t xml:space="preserve">Se efectuó la actualización de los riesgos en general, incluyendo los de corrupción identificados por los procesos; lo anterior, considerando la gestión de los riesgos y los resultados de las acciones de los planes de tratamiento establecidos, que permitieron el fortalecimiento y mejora de los controles. 
Los mapas de riesgo se encuentran publicados en el listado temático de Administración del Riesgo MinDeporte, en la categoría "Mapa de Riesgos por Proceso 2020" del módulo "Documentación" de isolución y en el mapa de riesgos institucional de corrupción publicado en la ruta:  https://www.mindeporte.gov.co/index.php?idcategoria=97304     </t>
  </si>
  <si>
    <t xml:space="preserve">Desarrollar un ejercicio participativo a nivel interno, para la definición y establecimiento del contexto institucional como insumo para fortalecer el proceso de identificación y actualización de los riesgos de corrupción a gestionar en la vigencia 2021. </t>
  </si>
  <si>
    <t>Contexto Institucional Actualizado</t>
  </si>
  <si>
    <t xml:space="preserve">En el periodo objeto de seguimiento no se generaron avances de esta actividad, teniendo en cuenta que esta programada hasta el 15 de diciembre de 2020. </t>
  </si>
  <si>
    <t>Subcomponente - Proceso 3:
 Consulta y Divulgación</t>
  </si>
  <si>
    <t>Publicar el Mapa de Riesgos institucional de Corrupción de la vigencia 2020.</t>
  </si>
  <si>
    <t>Publicación en pagina web</t>
  </si>
  <si>
    <t xml:space="preserve">Con corte al 31 de enero de 2020, se publicó el mapa de riesgos institucional de corrupción que incluía los riesgos de corrupción de los procesos Gestión TIC´s, Gestión de Comunicaciones, Gestión Jurídica, Altos Logros y Segumiento y Evaluación de la gestión, lo cuales fueron identificados y remitidos oportunamente a la Oficina Asesora de Planeación. </t>
  </si>
  <si>
    <t xml:space="preserve">Actividad cumplida en el primer cuatrimestre de 2020 </t>
  </si>
  <si>
    <t>Realizar la (las) actualizaciones de la publicación del mapa de riesgos institucional de corrupción cuando sea requerido a partir de los resultados de la aplicación del plan de tratamiento de riesgos.</t>
  </si>
  <si>
    <t xml:space="preserve">Se actualizó la publicación del mapa de riesgos institucional de corrupción en el línk https://www.mindeporte.gov.co/index.php?idcategoria=97304 de transparencia de la página web, en el cual se incluyen los riesgos de corrupción de los procesos: Gestión TIC´s, Altos Logros, Seguimiento y Evaluación a la Gestión, Gestión de Comunicaciones, Gestión Jurídica, Inspección Vigilancia y Control, Gestión Financiera y Tesorería, Gestión de Talento Humano,  Apoyo a la Infraestructura Técnica y Científica, Servicio Integral al Ciudadano, Adquisición de Bienes y Servicios,  Fomento al Desarrollo humano y Social, Gestión Documental y Gestión de Recursos Fisicos, que presentaron sus riesgos durante los meses de febrero a abril de 2020. </t>
  </si>
  <si>
    <t>Se publicó la actualización del mapa de riesgos institucional de corrupción, en el link de transparencia de la página web del Ministerio del Deporte: https://www.mindeporte.gov.co/index.php?idcategoria=97304, atendiendo a las observaciones presentadas por la OCI en el marco del seguimiento efectuado en el primer cuatrimestre de 2020, asi como los ajustes en los controles según aplicó a los riesgos, a partir de la implementación de las actividades de control de los planes de tratamiento establecidas para los respectivos riesgos de corrupción.</t>
  </si>
  <si>
    <t>Se publicó la actualización del mapa de riesgos institucional de corrupción con corte al tercer cuatrimestre, en el link de transparencia de la página web del Ministerio del Deporte: 
https://www.mindeporte.gov.co/index.php?idcategoria=97304</t>
  </si>
  <si>
    <t>Subcomponente - Proceso 4: 
Monitoreo o revisión</t>
  </si>
  <si>
    <t>Realizar el monitoreo y el reporte de avances en la administración de los riesgos por proceso de la Entidad.</t>
  </si>
  <si>
    <t xml:space="preserve">Mapa de riesgos con el reporte de monitoreo cuatrimestral </t>
  </si>
  <si>
    <t>Líderes de Proceso</t>
  </si>
  <si>
    <t>24-04-2020
21-08-2020
11-12-2020</t>
  </si>
  <si>
    <t xml:space="preserve">Los reportes de monitoreo de los procesos de la Entidad correspondiente al primer cuatrimestre de 2020, se encuentran descritos en los respectivos mapas de riesgo, cargados en el listado temático de Administración del Riesgo en el Módulo Documentación - Listado Temático. </t>
  </si>
  <si>
    <t xml:space="preserve">Los reportes de monitoreo de los riesgos de corrupción, gestión y seguridad digital de los procesos de la Entidad, correspondiente al segundo cuatrimestre de 2020, se encuentran descritos en los respectivos mapas de riesgo, cargados en el listado temático de Administración del Riesgo, ubicado en el Módulo Documentación - Listado Temático. </t>
  </si>
  <si>
    <t>El porcentaje de avance acumulado que corresponde al monitoreo de los riesgos al corte del segundo cuatrimestre (corte 31-ago-2020).</t>
  </si>
  <si>
    <t xml:space="preserve">Los reportes de monitoreo de los riesgos de corrupción, gestión y seguridad digital de los procesos de la Entidad, correspondiente al tercer cuatrimestre de 2020, se encuentran descritos en los respectivos mapas de riesgo, cargados en el listado temático de Administración del Riesgo, ubicado en el Módulo Documentación - Listado Temático. </t>
  </si>
  <si>
    <t xml:space="preserve">Realizar el seguimiento al monitoreo reportado por las líderes de los procesos. </t>
  </si>
  <si>
    <t>Consolidado de monitoreo cuatrimestral realizado por los procesos</t>
  </si>
  <si>
    <t>06-05-2020
03-09-2020
16-12-2020</t>
  </si>
  <si>
    <t>La Oficina Asesora de Planeación efectuó el seguimiento a monitoreo de los riesgos de los procesos para el primer cuatrimestre de 2020 y se efectuaron las respectivas retroalimentaciones a los reportes presentados por los líderes de proceso, en aras de garantizar la coherencia entre las actividades de control definidas con los avances desciritos y las evidencias aportadas.</t>
  </si>
  <si>
    <t>El porcentaje de avance corresponde al monitoreo del primer cuatrimestre del 2020 (corte 30 de abril).</t>
  </si>
  <si>
    <t>La Oficina Asesora de Planeación en calidad de segunda línea de defensa, efectuó el seguimiento y retroalimentación a los líderes de proceso en cuanto al monitoreo de los riesgos de corrupción, gestión y seguridad digital de los procesos para el segundo cuatrimestre de 2020, lo anterior,  propendiendo por generar un reporte y analisis con calidad y completitud de las actividades de control y la gestión de los riesgos identificados. El mencionado seguimiento inicio a partir de la solicitud del reporte de monitoreo de PAYAC y mapas de riesgo, a través del memorando 2020IE0003402 enviado a los líderes de proceso y sus enlaces el día 11 de agosto de 2020, solicitud que fue reiterada por correo electrónico el día 20 de agosto de 2020. Los monitoreos de riesgos fueron revisados por la OAP y se les generó la respectiva retroalimentación para que los líderes de proceso efectuaran los ajustes correspondientes.</t>
  </si>
  <si>
    <t>La Oficina Asesora de Planeación en calidad de segunda línea de defensa, efectuó el seguimiento y retroalimentación del monitoreo de riesgos efectuado por los líderes de proceso como primera línea de defensa, con corte al tercer cuatrimestre de 2020, lo anterior, propendiendo por generar un reporte y analisis con calidad y completitud de las actividades de control y la gestión de los riesgos identificados. El mencionado seguimiento inicio a partir de la solicitud del reporte de monitoreo de PAYAC y mapas de riesgo, a través del memorando 2020IE0006079 enviado a los líderes de proceso y sus enlaces el día 25 de Noviembre de 2020, solicitud que fue reiterada por correo electrónico el día 30 de Noviembre y 14 de Diciembre de 2020. Los monitoreos de riesgos fueron revisados por la OAP y se les generó la respectiva retroalimentación para que los líderes de proceso efectuaran los ajustes correspondientes.</t>
  </si>
  <si>
    <t>Subcomponente -Proceso 5:  
Seguimiento</t>
  </si>
  <si>
    <t>Realizar seguimiento al Mapa de Riesgos de Corrupción de la vigencia 2020 cada cuatrimestre del año, emitir y publicar informes.</t>
  </si>
  <si>
    <t>Dos (2) Informes</t>
  </si>
  <si>
    <t xml:space="preserve"> Oficina de Control Interno</t>
  </si>
  <si>
    <t>15-05-2020
14-09-2020</t>
  </si>
  <si>
    <t>De acuerdo con lo establecido en el Plan Anual de Auditoria Interna de la vigencia 2020 aprobado por el Comité Institucional de Coordinación de Control Interno y lo indicado en el documento Estrategias para la Construcción del Plan Anticorrupción y de Atención al Ciudadano de la Presidencia de la República, la OCI está realizando el primer seguimiento al Mapa de Riesgos de Corrupción correspondiente al primer cuatrimestre 2020, cuyos resultados se emitiran y publicaran a mas tardar el decimo día hábil del mes de mayo de 2020.
Teniendo en cuenta lo anterior y la meta establecida, el avance corresponde a un 0%.</t>
  </si>
  <si>
    <t>N°</t>
  </si>
  <si>
    <t>Proceso</t>
  </si>
  <si>
    <t>Informe de monitoreo MRC</t>
  </si>
  <si>
    <r>
      <t xml:space="preserve">corte 30-abr
</t>
    </r>
    <r>
      <rPr>
        <b/>
        <sz val="11"/>
        <color rgb="FFFF0000"/>
        <rFont val="Calibri"/>
        <family val="2"/>
        <scheme val="minor"/>
      </rPr>
      <t>(33%)</t>
    </r>
  </si>
  <si>
    <r>
      <t xml:space="preserve">corte 31-ago
</t>
    </r>
    <r>
      <rPr>
        <b/>
        <sz val="11"/>
        <color rgb="FFFF0000"/>
        <rFont val="Calibri"/>
        <family val="2"/>
        <scheme val="minor"/>
      </rPr>
      <t>(33%)</t>
    </r>
  </si>
  <si>
    <r>
      <t xml:space="preserve">corte 31-dic
</t>
    </r>
    <r>
      <rPr>
        <b/>
        <sz val="11"/>
        <color rgb="FFFF0000"/>
        <rFont val="Calibri"/>
        <family val="2"/>
        <scheme val="minor"/>
      </rPr>
      <t>(33%)</t>
    </r>
  </si>
  <si>
    <t>% avance</t>
  </si>
  <si>
    <t>Planeación Estratégica</t>
  </si>
  <si>
    <t>Gestión de Comunicaciones</t>
  </si>
  <si>
    <t>Inspección, Vigilancia y Control</t>
  </si>
  <si>
    <t>Fomento al Desarrollo Humano y Social</t>
  </si>
  <si>
    <t>Recreación</t>
  </si>
  <si>
    <t>Deporte Escolar</t>
  </si>
  <si>
    <t>Social Comunitario</t>
  </si>
  <si>
    <t>Actividad Fisica</t>
  </si>
  <si>
    <t>Fomento al Desarrollo Humano y Social - Programa Superate</t>
  </si>
  <si>
    <t>Altos Logros</t>
  </si>
  <si>
    <t>Deporte Convencional</t>
  </si>
  <si>
    <t>CCD</t>
  </si>
  <si>
    <t>Programas y proyectos Deportivos</t>
  </si>
  <si>
    <t>Deporte Paralimpico</t>
  </si>
  <si>
    <t>Nacional Antidopaje</t>
  </si>
  <si>
    <t>Juegos y eventos</t>
  </si>
  <si>
    <t>Psicosocial</t>
  </si>
  <si>
    <t>Apoyo en Infraestructura Técnica y Científica</t>
  </si>
  <si>
    <t>CAR</t>
  </si>
  <si>
    <t>Laboratorio al Dopaje</t>
  </si>
  <si>
    <t>Infraestructura</t>
  </si>
  <si>
    <t>Informacion y Estudios</t>
  </si>
  <si>
    <t>Servicio Integral al Ciudadano</t>
  </si>
  <si>
    <t>Gestión de Tecnologías de la Información y las Comunicaciones</t>
  </si>
  <si>
    <t>Gestión del Talento Humano</t>
  </si>
  <si>
    <t>Gestión Documental</t>
  </si>
  <si>
    <t>Adquisición de Bienes y Servicios</t>
  </si>
  <si>
    <t>Gestión Financiera y Tesorería</t>
  </si>
  <si>
    <t>Gestión Jurídica</t>
  </si>
  <si>
    <t>Gestión de los Recursos Físicos</t>
  </si>
  <si>
    <t>Seguimiento y Evaluación de la Gestión</t>
  </si>
  <si>
    <t>Cumplimiento</t>
  </si>
  <si>
    <t xml:space="preserve">
PLAN ANTICORRUPCIÓN Y DE ATENCIÓN AL CIUDADANO 2020</t>
  </si>
  <si>
    <t>2. Racionalización de Trámites</t>
  </si>
  <si>
    <t xml:space="preserve"> Actividades</t>
  </si>
  <si>
    <t>Meta o producto</t>
  </si>
  <si>
    <t>Fecha</t>
  </si>
  <si>
    <r>
      <rPr>
        <b/>
        <sz val="11"/>
        <color theme="1"/>
        <rFont val="Calibri"/>
        <family val="2"/>
        <scheme val="minor"/>
      </rPr>
      <t>Subcomponente 1:</t>
    </r>
    <r>
      <rPr>
        <sz val="11"/>
        <color theme="1"/>
        <rFont val="Calibri"/>
        <family val="2"/>
        <scheme val="minor"/>
      </rPr>
      <t xml:space="preserve">
Identificación de Trámites</t>
    </r>
  </si>
  <si>
    <t>Realizar el Diagnóstico de los trámites y servicios en línea ofrecidos por el Ministerio del Deporte</t>
  </si>
  <si>
    <t>Un Documento de Diagnostico Realizado</t>
  </si>
  <si>
    <t>Oficina Asesora de Planeación y Líderes de Proceso</t>
  </si>
  <si>
    <t xml:space="preserve">Se realizó mesa de trabajo en 24 de abril con  los diferentes enlaces de trámites y servicios donde se definió una matriz de diagnóstico como base para definir la Estrategia de Racionalización de Trámites. Se recibió reporte de la Dirección de Posicionamiento y el GIT de TICs (soporte acta de reunión). </t>
  </si>
  <si>
    <t>De acuerdo con la réplica realizada por la Oficina Asesora de Planeación y los soportes aportados, se ajusta el avance de la presente actividad.</t>
  </si>
  <si>
    <t>Se realiza conjuntamente con servicio integral al ciudadano un diagnostico de la sincronizacion de las fichas cargadas en el SUIT frente a las redireccionadas al portal gov.co
Acto seguido se notifican las inconruencias encontradas al Ministerio de las Tic´s mediante el contacto de soporte soporteccc@mintic.gov.co
(soporte actas de reunion, correo solitiando soporte  amintic)</t>
  </si>
  <si>
    <t>Actividad cumplida en el segundo cuatrimestre del 2020</t>
  </si>
  <si>
    <r>
      <rPr>
        <b/>
        <sz val="11"/>
        <color theme="1"/>
        <rFont val="Calibri"/>
        <family val="2"/>
        <scheme val="minor"/>
      </rPr>
      <t>Subcomponente 2:</t>
    </r>
    <r>
      <rPr>
        <sz val="11"/>
        <color theme="1"/>
        <rFont val="Calibri"/>
        <family val="2"/>
        <scheme val="minor"/>
      </rPr>
      <t xml:space="preserve">
Priorización de Trámites</t>
    </r>
  </si>
  <si>
    <t>Formular la Estratégia Antitrámites de Acuerdo con los resultados obtenidos en el diagnostico</t>
  </si>
  <si>
    <t>Una Estrategía Antitrámites Formulada</t>
  </si>
  <si>
    <t>Del resultado de la matriz de diagnóstico la OAP junto con TICs evaluo en mesa de trabajo la viabilidad de sistematización y priorización de trámites. Se recibió reporte de la Dirección de Posicionamiento y Liderazgo. (Se adjunta acta de reunión y se espera presentar la Estrategia Antitrámites formalmente)</t>
  </si>
  <si>
    <t>La gestión reportada no permite inferir cumplimiento de la acción y de la meta establecida.</t>
  </si>
  <si>
    <t>De acuerdo con la réplica realizada por la Oficina Asesora de Planeación (memorando 2020IE0003960) y los soportes aportados, se ajusta el avance cualitativo de la presente actividad.</t>
  </si>
  <si>
    <t>Actividad cumplida en el segundo cuatrimestre del 2020 de acuerdo a las observaciones realizadas por la OCI</t>
  </si>
  <si>
    <r>
      <rPr>
        <b/>
        <sz val="11"/>
        <color theme="1"/>
        <rFont val="Calibri"/>
        <family val="2"/>
        <scheme val="minor"/>
      </rPr>
      <t>Subcomponente 3:</t>
    </r>
    <r>
      <rPr>
        <sz val="11"/>
        <color theme="1"/>
        <rFont val="Calibri"/>
        <family val="2"/>
        <scheme val="minor"/>
      </rPr>
      <t xml:space="preserve"> Racionalización de Trámites </t>
    </r>
  </si>
  <si>
    <t>Ejecutar las actividades definidas en la Estrategia de Racionalización de Trámites.</t>
  </si>
  <si>
    <t>Actividades de la Estrategía Antitrámites Ejecutadas</t>
  </si>
  <si>
    <t xml:space="preserve">Se requiere tener la estrategia antitrámites para el proximo reporte. </t>
  </si>
  <si>
    <t>Sin Observación</t>
  </si>
  <si>
    <t>Se solicita respuesta del grupo Tic´s en referencia a las acciones de Racionalización Tecnológicas. "Formularios Diligenciados en Línea", el cual el Ministerio se comprometió con fecha final de Racionalización, el pasado viernes, 14 de agosto de 2020
(correo Seguimiento Acciones de la Estrategia de Racionalización, correo respuesta nueva fecha de racionalizacion)</t>
  </si>
  <si>
    <t>Área</t>
  </si>
  <si>
    <r>
      <t xml:space="preserve">Informes 1er semestral 2019 por área misional
</t>
    </r>
    <r>
      <rPr>
        <b/>
        <sz val="11"/>
        <color rgb="FFFF0000"/>
        <rFont val="Calibri"/>
        <family val="2"/>
        <scheme val="minor"/>
      </rPr>
      <t>(50 ptos)</t>
    </r>
  </si>
  <si>
    <t>Formulación y Adopción de Políticas, Planes y Programas</t>
  </si>
  <si>
    <t>Subdirección</t>
  </si>
  <si>
    <t>Dirección Técnica de Posicionamiento</t>
  </si>
  <si>
    <t>Dirección Técnica de IVC</t>
  </si>
  <si>
    <t>Dirección Técnica de Fomento</t>
  </si>
  <si>
    <t>Dirección Técnica de Rec y Herram</t>
  </si>
  <si>
    <t>GIT Atención al Ciudadano</t>
  </si>
  <si>
    <t>Promedio cumplimiento</t>
  </si>
  <si>
    <r>
      <t xml:space="preserve">Informe 1er semestre 2019 sobre las estrategias virtuales implementadas
</t>
    </r>
    <r>
      <rPr>
        <b/>
        <sz val="11"/>
        <color rgb="FFFF0000"/>
        <rFont val="Calibri"/>
        <family val="2"/>
        <scheme val="minor"/>
      </rPr>
      <t>(50 ptos)</t>
    </r>
  </si>
  <si>
    <t>Dirección - Cooperación</t>
  </si>
  <si>
    <t>Gestión Organizacional</t>
  </si>
  <si>
    <t>GIT Comunicaciones</t>
  </si>
  <si>
    <t>GIT de TIC's</t>
  </si>
  <si>
    <t>GIT de TH</t>
  </si>
  <si>
    <t>GIT de Administrativa</t>
  </si>
  <si>
    <t>GIT de Financiera y Presupuesto
GIT de Tesoreria</t>
  </si>
  <si>
    <t>Oficina Asesora Jurídica</t>
  </si>
  <si>
    <t>OCI</t>
  </si>
  <si>
    <t>Cumplimiento total</t>
  </si>
  <si>
    <r>
      <t xml:space="preserve">Subcomponente 1                                          </t>
    </r>
    <r>
      <rPr>
        <sz val="10"/>
        <color theme="2" tint="-0.89999084444715716"/>
        <rFont val="Calibri"/>
        <family val="2"/>
        <scheme val="minor"/>
      </rPr>
      <t xml:space="preserve"> Información de calidad y en lenguaje comprensible</t>
    </r>
  </si>
  <si>
    <t xml:space="preserve">
Realizar la actualización del procedimiento de caracterización de ciudadanos, con el fin de incluir aspectos del MURC y aspectos relevantes para el desarrollo de ejercicios de participación.
</t>
  </si>
  <si>
    <t xml:space="preserve"> Un  (1) Procedimiento  para la identificación de los Grupo de Valor del Ministerio del Deporte </t>
  </si>
  <si>
    <t>G.I.T Servicio Integral al Ciudadano.</t>
  </si>
  <si>
    <t>Se realizó el ajuste al documento del procedimiento de caracterización de ciudadanos y se remitió para flujo de aprobación. A la fecha de corte del seguimiento,  el documento se encuentra en trámite de revisión y aprobación. Se adjunta evidencia de mail de revisión, así como el documento borrador del procedimiento actualizado.</t>
  </si>
  <si>
    <t>A la fecha del presente seguimiento esta actividad, esta vencida y sin completar.</t>
  </si>
  <si>
    <t>El procedimiento de caracterización de ciudadanos, usuarios y/o grupos de interés se encuentra aprobado. La versión final se puede consultar en Isolucion con el código SI-PD-009.</t>
  </si>
  <si>
    <t>Sin observación.</t>
  </si>
  <si>
    <t>Esta actividad se cumplio en el psegundo cuatrimestre</t>
  </si>
  <si>
    <t>Realizar el ejercicio de caracterización de los ciudadanos, usuarios y grupos de interés, de la vigencia 2019.</t>
  </si>
  <si>
    <t>Todos los GIT
MinDeporte, bajo la articulación de G.I.T Servicio Integral al Ciudadano.</t>
  </si>
  <si>
    <t>El GIT Servicio Integral al ciudadano ha realizado el acompañamiento a las dependencias de la entidad, y como producto de ello, cada una ha realizado la caracterización de ciudadanos, usuarios y grupos de interés, emitiendo un documento por dependencia, información que se encuentra publicada  en: https://www.mindeporte.gov.co/index.php?idcategoria=97060</t>
  </si>
  <si>
    <t>Institucionalizar los mecanismos y medios de comunicación con la ciudadania y los grupos de valor  del Ministerio.</t>
  </si>
  <si>
    <t>Una (1)Estrategia de Rendición de cuentas</t>
  </si>
  <si>
    <t>Comité de Gestion y Desempeño</t>
  </si>
  <si>
    <t xml:space="preserve">Se definieron los mecanismos de Rendición de Cuentas de la entidad y la estrategia de comunicaciones, los cuales hacer parte de la Estrategia de Rendición de Cuentas la cual se encuentra publicada en la página web: https://www.mindeporte.gov.co/recursos_user/2020/Planeaci%C3%B3n/Abril/Estrategia_de_rendici%C3%B3n_de_cuentas.pdf   </t>
  </si>
  <si>
    <t>Esta actividad se cumplio en el primer cuatrimestre</t>
  </si>
  <si>
    <t>Informar a la ciudadanía sobre los proyectos y  las actividades misionales del  Ministerio del Deporte de acuerdo con las funciones otorgadas por Ley, para la vigencia 2020.</t>
  </si>
  <si>
    <t>Campaña a través de redes sociales para informar a la ciudadanía  sobre los proyectos de las áreas misionales proyectados en la vigencia 2020.</t>
  </si>
  <si>
    <t>Se han publicado 29 piezas de IVC y  11 de Fomento y Desarrollo en las distintas redes sociales del Ministerio.</t>
  </si>
  <si>
    <t>El porcentaje de avance corresponde al monitoreo del primer cuatrimestre del 2020 (corte 30 de abril), dado que no existe indicador objetivo que permita su medición acumulada.</t>
  </si>
  <si>
    <t>Se han socializado 1.274  productos en redes sociales sobre los programas y proyectos de Mindeporte, de las diferentes campañas. 
https://coldeportes.sharepoint.com/:f:/s/gitcomunicaciones/Eg981WM964VEg9qLAH12mCcBFqdi1mQvDw4bvHM_TDSGvQ?e=qYTq0j</t>
  </si>
  <si>
    <t>La OCI asigna como avance cuantitativo lo reportado por el área responsable, debido a que no existe indicador objetivo que permita su medición.</t>
  </si>
  <si>
    <r>
      <t xml:space="preserve">Subcomponente 2.
</t>
    </r>
    <r>
      <rPr>
        <sz val="10"/>
        <color rgb="FF231F20"/>
        <rFont val="Calibri"/>
        <family val="2"/>
        <scheme val="minor"/>
      </rPr>
      <t xml:space="preserve">Dialogo de doble vía con la ciudadania y sus organizaciones.
</t>
    </r>
  </si>
  <si>
    <t>Realizar la consulta a los grupos de valor para la definición de los temas sobre los cuales abordar la rendición de cuentas.</t>
  </si>
  <si>
    <t>Un foro con los grupos de valor</t>
  </si>
  <si>
    <t>GIT Servicio Integral al Ciudadano .
GIT Comunicaciones con el apoyo de todos los GIT de MinDeporte.</t>
  </si>
  <si>
    <t>Se publicó en la página web y se envío por correo interno el Foro: 44 personas participaron, los temas que quieren tratar en la Audiencia son: Programas de recreación, actividad física, deporte escolar y deporte social comunitario e Inversión en infraestructura deportiva.</t>
  </si>
  <si>
    <t>Esta actividad  se cumplio en el primer cuatrimestre</t>
  </si>
  <si>
    <t>Esta actividad  se cumplió en el primer cuatrimestre</t>
  </si>
  <si>
    <t>Realizar la Audiencia Pública de Rendición de Cuentas de la Vigencia 2019</t>
  </si>
  <si>
    <t>Una (1)Audiencia Pública</t>
  </si>
  <si>
    <t>Todas las Areas del Ministerios / Lidera Oficina Asesora de Planeación y G.I.T Comunicaciones</t>
  </si>
  <si>
    <t>La Audiencia pública se realizará en próximo cuatrimestre</t>
  </si>
  <si>
    <t>De acuerdo con la réplica realizada por la Oficina Asesora de Planeación (memorando 2020IE0003960), se mantiene el avance asignado por la OCI y observación, dado no se recibió soporte ni respuesta que desvirtue el concepto de la OCI.</t>
  </si>
  <si>
    <t>El 14 de septiembre se llevó a cabo la Audiencia Pública de Rendición de Cuentas que fue emitida por el Canal Institucional y por el Facebook Live de Mindeporte
https://www.facebook.com/watch/live/?extid=ELJPoS6Dsg8jlG4u&amp;v=240956067307455&amp;ref=watch_permalink
https://coldeportes.sharepoint.com/:f:/s/gitcomunicaciones/EtWntPiHWahDi005fkCcH4gBbj6I7sNvtz_xKz3Pfbhhpg?e=zar0Cg</t>
  </si>
  <si>
    <t xml:space="preserve">Implementar mecanismos de información para la participación de los grupos de valor caracterizados y la ciudadanía </t>
  </si>
  <si>
    <t>Diseñar e implementar el plan de comunicaciones para la Estrategia de Rendición de Cuentas de la vigencia.</t>
  </si>
  <si>
    <t>GIT Comunicaciones/ Oficina Asesora de Planeacion/ Oficina Asesora de Planeación</t>
  </si>
  <si>
    <t>Se definió el Plan de Comunicaciones y se incluyó dentro del la Estrategia de Rendición de Cuentas, la cual se encuentra publicada en la pag web: https://www.mindeporte.gov.co/recursos_user/2020/Planeaci%C3%B3n/Abril/Estrategia_de_rendici%C3%B3n_de_cuentas.pdf</t>
  </si>
  <si>
    <t>Generar espacios de Rendición de cuentas  /masivos regionales y locales.</t>
  </si>
  <si>
    <t>Difusión y socialización  de las convocatorias sobre ejercicios de rendición de cuentas</t>
  </si>
  <si>
    <t>No se realizó gestión en el primer cuatrimestre</t>
  </si>
  <si>
    <t>Se difundieron y socializaron 15 ejercicios de la ONAD y 2 de la Dirección de Fomento y Desarrollo y del Viceministerio.</t>
  </si>
  <si>
    <t>Se difundieron y socializaron 1 ejercicio de IVC, 3 de la ONAD, 6 de Posicionamiento y Liderazgo Deportivo, 1 de la Secretaría General,  3 del Viceministerio y 14 de Recursos y Herramientas. 
https://coldeportes.sharepoint.com/:f:/s/gitcomunicaciones/EsSGGcAEIe1Gu_s57MnGkNoBiUoK413S0WZh6Mbqz21oIw?e=wNTfAy</t>
  </si>
  <si>
    <t>Socialización y publicación de los informes sobre las conclusiones generadas en cada encuentro de diálogo con los grupos de valor.</t>
  </si>
  <si>
    <t>Se socializaron y publicaron 14 boletines de prensa como conclusiones de los 15 ejercicios de la ONAD. 
1 boletín de Mindeporte en las Regiones de Riohacha y 5 de la participación en Urabá, de los reportados por Fomento y Desarrollo.
Y se socializó por redes y con una nota una mesa de trabajo del Viceministerio</t>
  </si>
  <si>
    <t>Se socializaron 3 notas de prensa como conclusiones de los ejercicios del Viceministerio. 1 banner en el portal web y la intranet de la Secretaria General. 3 notas de la ONAD, 6 notas de prensa de Posicionamiento y Liderazgo Deportivo y 14 notas referentes a infraestructura de la dirección de Recursos y Herramientas del Sistema. 
Se socializó por redes de Mindeporte, de la Viceministra y de Viviana Forero directora de IVC. Con el envío se generaron publicaciones de medios de comunicación.
https://coldeportes.sharepoint.com/:f:/s/gitcomunicaciones/EpqxabVXTdBPoAk19Gkam3MBc_Ss8tE-dFiOhXOJc77zXQ?e=uD4Ehb</t>
  </si>
  <si>
    <t xml:space="preserve">Espacios de socialización e interacción con la ciudadanía dispuestos desde las plataformas y canales electrónicos del Ministerio </t>
  </si>
  <si>
    <t xml:space="preserve">Se han publicado 7 foros y consultas con la ciudadanía en el portal web de Mindeporte.
Se han llevado a cabo 81 Facebook Live que han alcanzado 1.073.470 reproducciones  y 50 Instagram Live (#Reto50Preguntas) con 45.235 personas. </t>
  </si>
  <si>
    <t>Se han publicado 3 foros y consultas con la ciudadanía en el portal web de Mindeporte, desde el 16 de agosto, hasta el 15 de diciembre. 
Se han llevado a cabo 75 Facebook Live que han alcanzado 1.402.352  reproducciones  y 46 Instagram Live (#Reto50Preguntas) con 33.587  reproducciones.
https://coldeportes.sharepoint.com/:f:/s/gitcomunicaciones/Ei65HU-rJe1Jnrc8bTNVl7IBENSrGIv8fiUakbwDg8561g?e=tB6C7K</t>
  </si>
  <si>
    <r>
      <t xml:space="preserve">Subcomponente 3                                    </t>
    </r>
    <r>
      <rPr>
        <sz val="9"/>
        <color theme="2" tint="-0.89999084444715716"/>
        <rFont val="Calibri"/>
        <family val="2"/>
        <scheme val="minor"/>
      </rPr>
      <t xml:space="preserve">             Incentivos para motivar la cultura de la rendición y petición de cuentas</t>
    </r>
  </si>
  <si>
    <t>Realizar campañas de comunicación interna sobre la interiorización e importancia de la Rendición de Cuentas</t>
  </si>
  <si>
    <t>Dos (2) campañas realizadas</t>
  </si>
  <si>
    <t>Oficina Asesora de Planeación / GIT Comunicaciones</t>
  </si>
  <si>
    <t>Se han publicado 3 piezas gráficas de comunicación de la campaña N° 1 de Rendición de Cuentas</t>
  </si>
  <si>
    <t>Se socializaron 3 piezas gráficas de la primera campaña de Rendición de Cuentas. De la segunda campaña se publicaron 4 piezas. Además de la solicitud para ajustar la programación de actividades, la socialización del procedimiento e instructivo, la invitación a la audiencia pública y el aplazamiento de la misma.</t>
  </si>
  <si>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</si>
  <si>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t xml:space="preserve">Consolidar y publicar el informe de acciones de la audiencia pública </t>
  </si>
  <si>
    <t>Un (1) Informe publicado  y socializado</t>
  </si>
  <si>
    <t xml:space="preserve">Se solicitó formalmente la modificación de la fecha de la realización de la audiencia pública mediante radicado No  2020IE0003598  de GESDOC. </t>
  </si>
  <si>
    <t>Seguimiento y evaluación de la Estratégia de rendición de cuentas</t>
  </si>
  <si>
    <t>Un (1) informe de Seguimiento de la estratégia de Rendición de Cuentas</t>
  </si>
  <si>
    <t>Se definió la Estrsategia de Rendición de Cuentas, la cual se encuentra publicada en la pagina web: https://www.mindeporte.gov.co/recursos_user/2020/Planeaci%C3%B3n/Abril/Estrategia_de_rendici%C3%B3n_de_cuentas.pdf</t>
  </si>
  <si>
    <t>Por medio de gesdoc N° 2020IE0002730 enviado a los responsables de las actividades de rendición de cuentas establecidas en la Estrategia, se solicitó el seguimiento de las actividades realizadas con corte al 30 de junio de la presente vigencia. El informe de las actividades realizadas se encuentra publicado en la página web: https://www.mindeporte.gov.co/index.php?idcategoria=97594</t>
  </si>
  <si>
    <t>Hacer seguimiento a las observaciones de   los  informes de Gestión presentados en la Audiencia publica.</t>
  </si>
  <si>
    <t>Un (1)Informe de Seguimiento despues de la audiencia publica</t>
  </si>
  <si>
    <t>Dependencias a quien corresponda las observaciones/ Oficina Asesora de Planeación</t>
  </si>
  <si>
    <t>Una vez realizada la audiencia, se realizará el informe pertinente</t>
  </si>
  <si>
    <t>Se realizó el informe de seguimiento de las acciones realizadas para el desarrollo de la Audiencia Pública, la cual se realizó el 14 de septiembre de 2020. Se realizó un documento donde se encuentran las respuestas a las preguntas realizadas por la ciudadanía, y el registro y seguimiento a las preguntas realizadas via chat durante la Audiencia.  Estos documento se encuentran en la página web de la entidad y pueden ser consultados en el siguiente link: 
https://www.mindeporte.gov.co/index.php?idcategoria=98236</t>
  </si>
  <si>
    <t>Elaborar y publicar el informe de rendición de cuentas de la vigencia 2019 de los compromisos adquiridos y acciones realizadas en el marco del Acuerdo de Paz.</t>
  </si>
  <si>
    <t>Un (1)Informe de Seguimiento a los Acuerdos de Paz</t>
  </si>
  <si>
    <t>Se realizó el informe de Rendición de Cuentas de las acciones realizadas en el marco del Acuerdo de Paz de la vigencia 2019 y se encuentra publicado en el link de transparencia: https://www.mindeporte.gov.co/recursos_user/2020/Planeaci%C3%B3n/Informe_RC_Acuerdos_de_Paz.pdf</t>
  </si>
  <si>
    <t>Seguimiento a los avances de las acciones realizadas durante el año 2020 relacionados con la implementación del Acuerdo de Paz asignados al Ministerio del Deporte.</t>
  </si>
  <si>
    <t>Un (1)Informe de Seguimiento a los avances del Acuerdos de Paz</t>
  </si>
  <si>
    <t>Para el primer cuatrimestre de 2020 el Ministerio del Deporte se encuentra en la evaluación y revisión de proyectos para la cofinanciación de infraestructura recreo deportiva en municipios PDET. Una vez sea superada la emergencia de salud en la que nos encontramos se continuara con las actividades relacionadas al cumplimiento de indicadores PMI.</t>
  </si>
  <si>
    <t>El Ministerio del Deporte se encuentra en la evaluación y revisión de proyectos para la cofinanciación de infraestructura recreo deportiva en municipios PDET. Una vez sea superada la emergencia de salud en la que nos encontramos se continuara con las actividades relacionadas al cumplimiento de indicadores PMI. Se anexa borrador del informe de los avances de los indicadores del PMI</t>
  </si>
  <si>
    <t>De acuerdo con lo reportado por el área y que a la fecha del presente informe se cuenta con el informe en borrador, el avance cuantitativo asignado por la OCI a la presente actividad es de 0%.</t>
  </si>
  <si>
    <t>El Ministerio del Deporte se encuentra en el proceso y trámites de contratación de la interventoria para el reinicio, terminación y entrega de las obras de los muncipios. Se elaboró el informe de avances de la implementación de los compromisos del PMI</t>
  </si>
  <si>
    <t>Evaluar las actividades suscritas en el componente de rendición de cuentas en el marco del seguimiento al Plan Anticorrupción y de Atención al Ciudadano.</t>
  </si>
  <si>
    <t>Oficina de Control Interno</t>
  </si>
  <si>
    <t xml:space="preserve">15/05/2020
14/09/2020
</t>
  </si>
  <si>
    <t>De acuerdo con lo establecido en el Plan Anual de Auditoria Interna de la vigencia 2020 aprobado por el Comité Institucional de Coordinación de Control Interno y lo indicado en el documento Estrategias para la Construcción del Plan Anticorrupción y de Atención al Ciudadano de la Presidencia de la República, la OCI está realizando el primer seguimiento al Plan Anticorrupción y de Atención al Ciudadano 2020 correspondiente al primer cuatrimestre 2020, cuyos resultados se emitiran y publicaran a mas tardar el decimo día hábil del mes de mayo de 2020.
Teniendo en cuenta lo anterior y la meta establecida, el avance corresponde a un 0%.</t>
  </si>
  <si>
    <t>De acuerdo con lo establecido en el Plan Anual de Auditoria Interna de la vigencia 2020 aprobado por el Comité Institucional de Coordinación de Control Interno y lo indicado en el documento Estrategias para la Construcción del Plan Anticorrupción y de Atención al Ciudadano de la Presidencia de la República, la OCI realizó el primer seguimiento al Plan Anticorrupción y de Atención al Ciudadano 2020 correspondiente al primer cuatrimestre 2020, cuyos resultados se emitieron mediante memorando 2020IE0001849 del 14 de mayo de 2020.
Teniendo en cuenta lo anterior, la meta establecida y las fechas programadas, el avance corresponde a un 50%.</t>
  </si>
  <si>
    <r>
      <rPr>
        <b/>
        <sz val="9"/>
        <color rgb="FF231F20"/>
        <rFont val="Calibri"/>
        <family val="2"/>
        <scheme val="minor"/>
      </rPr>
      <t>Subcomponente 1</t>
    </r>
    <r>
      <rPr>
        <sz val="9"/>
        <color rgb="FF231F20"/>
        <rFont val="Calibri"/>
        <family val="2"/>
        <scheme val="minor"/>
      </rPr>
      <t xml:space="preserve">
Estructura administrativa y
Direccionamiento estratégico</t>
    </r>
  </si>
  <si>
    <t>Diseñar  el modelo para el desarrollo de la Cultura de Servicio en el Ministerio del Deporte 2019-2022</t>
  </si>
  <si>
    <t>(1)Documento del diseño del modelo</t>
  </si>
  <si>
    <t>GIT Servicio Integral al Ciudadano</t>
  </si>
  <si>
    <t>A la fecha del seguimento,  se encuentra en elaboración el modelo para el desarrollo de la cultura de servicio</t>
  </si>
  <si>
    <t>50% de avance en la elaboración del modelo para el desarrollo de la cultura de servicio. Se requiere ampliación de fecha para la culminación de la Política de Cultura de Servicio, dado que se encuentra en construcción y debe someterese a aprobación. Se adjunta documento borrador diseñado</t>
  </si>
  <si>
    <t>Se elaboró el documento del modelo para el desarrollo de la cultura de servicio. Se adjunta documento borrador diseñado. No se logra el cumplimiento total, dado que la carga adicional de trabajo generada en el marco de la pandemia acaecida durante 2020, dificultó la realización de acciones para la formulación,  divulgación y adopción de la política de servicio al ciudadano, la cual es la que establece la linea que debe estar acorde con el modelo de servicio. Sin embargo, se priorizará está actividad en la formulación del plan anticorrupción y de atención al ciudadano 2021.</t>
  </si>
  <si>
    <t xml:space="preserve">Formular y adoptar la Política de Servicio al Ciudadano y de Participación Ciudadana del sector deporte, recreación, actividad física y aprovechamiento del tiempo libre con horizonte a 2023, con base en el Plan Estratégico Institucional - PEI. </t>
  </si>
  <si>
    <t xml:space="preserve">Un (1) documento de la politica formulada </t>
  </si>
  <si>
    <t>Actividad definida en la Versión 4 del Payac 2020. https://www.mindeporte.gov.co/recursos_user/2020/Planeaci%C3%B3n/Octubre/Justificacion_PAAC_2020_V4..pdf</t>
  </si>
  <si>
    <t>Actividad definida en la Versión 4 del Payac 2020.</t>
  </si>
  <si>
    <t>Está actividad no pudo realizarse, por cuanto la carga adicional de trabajo generada en el marco de la pandemia acaecida durante 2020, dificultó la realización de acciones para la formulación,  divulgación y adopción de la política. Sin embargo, se priorizará está actividad en la formulación del plan anticorrupción y de atención al ciudadano 2021.</t>
  </si>
  <si>
    <r>
      <rPr>
        <b/>
        <sz val="9"/>
        <color rgb="FF000000"/>
        <rFont val="Calibri"/>
        <family val="2"/>
        <scheme val="minor"/>
      </rPr>
      <t xml:space="preserve">Subcomponente 2 </t>
    </r>
    <r>
      <rPr>
        <sz val="9"/>
        <color rgb="FF000000"/>
        <rFont val="Calibri"/>
        <family val="2"/>
        <scheme val="minor"/>
      </rPr>
      <t>Fortalecimiento de los canales de atención</t>
    </r>
  </si>
  <si>
    <t>Generar acciones en busca de mejoras, a los sistemas de información; que permitan el seguimiento a peticiones incompletas y a negaciones de acceso a la información..</t>
  </si>
  <si>
    <t>Dos (2)mejoras implementadas en GESDOC</t>
  </si>
  <si>
    <t>GIT Servicio Integral al Ciudadano /
GIT Gestión Administrativa</t>
  </si>
  <si>
    <t xml:space="preserve">Dada la solicitud insistinte al GIT TICS de la armonización entre el sistema PQR y el sistema GESDOC, desde 2020 el GIT TICS gestionó que: 1) las peticiones y solicitudes que se recepcionen via página web se integren desde su creación al sistema  GESDOC. 2) Establecer un tablero de control de peticiones desde el sistema GESDOC para realizar seguimiento a trámite de peticiones de manera más ágil al estar reposando la información  en un sistema unico. 
Se adjunta evidencia de pantallazo del nuevo formulario para peticiones, y del tablero de control que existe en el GESDOC para PQRDS (se accede desde página principal - Radicación - pqrds). </t>
  </si>
  <si>
    <t>Realizar la actualización y publicación de la carta del trato digno.</t>
  </si>
  <si>
    <t>Un documento actualizado y publicado en la página web</t>
  </si>
  <si>
    <t>Se realizó la actualización y publicación de la Carta de Trato Digno al Ciudadano 2020. La consulta puede realizarse en  https://www.mindeporte.gov.co/index.php?idcategoria=65591</t>
  </si>
  <si>
    <t>Diseñar   y aplicar una encuesta de percepción de calidad, sobre Transparencia y acceso a la información en su sitio Web oficial</t>
  </si>
  <si>
    <t>Un informe de los resultados de la aplicación de la encuesta</t>
  </si>
  <si>
    <t>Se diseñó la Encuesta de percepción y acceso a la información pública,  la cual se encuentra publicada en la página web en  https://www.mindeporte.gov.co/index.php?idcategoria=95933.
En el transcurso del año se aplicará y se diseñará el informe producto de los resultados que arroje la misma.</t>
  </si>
  <si>
    <t>Se diseñó y aplicó  la Encuesta de percepción y acceso a la información pública, y el informe que consolida los resultados se puede consultar en la página web en el link:  https://www.mindeporte.gov.co/index.php?idcategoria=98182</t>
  </si>
  <si>
    <t>Esta actividad se cumplio en el segundo cuatrimestre.</t>
  </si>
  <si>
    <t>Actualizar el documento de ayuda para la presentación de peticiones.</t>
  </si>
  <si>
    <t>(1)Documento actualizado</t>
  </si>
  <si>
    <t>Documento actualizado publicado en:  https://www.mindeporte.gov.co/recursos_user/2020/Atencion_al_Ciudadano/Julio/Documento_de_ayuda_para_solicitudes_%282%29.pdf</t>
  </si>
  <si>
    <t xml:space="preserve">Divulgar los protocolos de atención de servicio al ciudadano del Ministerio con el personal de vigilancia  de la entidad.   </t>
  </si>
  <si>
    <t>Una (1) reunión realizada</t>
  </si>
  <si>
    <t>Capacitación protocolo de atención de servicio al ciudadano del Ministerio del Deporte con el personal de vigilancia realizada el 
19/11/2020 8:00 a.m. - 9:00 a.m via Teams. Se remite evidencia del listado de asistencia y video de la conferencia en Teams.</t>
  </si>
  <si>
    <r>
      <rPr>
        <b/>
        <sz val="9"/>
        <color rgb="FF231F20"/>
        <rFont val="Calibri"/>
        <family val="2"/>
        <scheme val="minor"/>
      </rPr>
      <t>Subcomponente 3</t>
    </r>
    <r>
      <rPr>
        <sz val="9"/>
        <color rgb="FF231F20"/>
        <rFont val="Calibri"/>
        <family val="2"/>
        <scheme val="minor"/>
      </rPr>
      <t xml:space="preserve">
Talento Humano y Atención al ciudadano
</t>
    </r>
  </si>
  <si>
    <t>Tres (3)  informes de gestión presentados</t>
  </si>
  <si>
    <t xml:space="preserve">30 /04/2020
31 /07/2020
31 /10/2020
</t>
  </si>
  <si>
    <t>A la fecha de seguimiento no se ha publicado informe trimestral enero-marzo de 2020</t>
  </si>
  <si>
    <t>Los informes de los primeros dos trimestres de la vigencia se encuentran publicados en https://www.mindeporte.gov.co/index.php?idcategoria=98057</t>
  </si>
  <si>
    <t>Los informes de los tres trimestres de la vigencia se encuentran publicados en https://www.mindeporte.gov.co/index.php?idcategoria=98057</t>
  </si>
  <si>
    <t>Promover la participación de actividades de capacitación y sensibilización de criterios de la ley de transparencia y acceso a la información pública.</t>
  </si>
  <si>
    <t>Una (1) capacitación realizada</t>
  </si>
  <si>
    <t xml:space="preserve">Oficina Asesora de Planeación </t>
  </si>
  <si>
    <t>Actividad ajustada en la Versión 4 del Payac 2020.https://www.mindeporte.gov.co/recursos_user/2020/Planeaci%C3%B3n/Octubre/Justificacion_PAAC_2020_V4..pdf</t>
  </si>
  <si>
    <t>Mediante Circular Interna No. 007 del 10 julio del 2020 se promovió el Curso de Integridad, Transparencia y Lucha contra la Corrupción, para dar a conocer a los servidores públicos la transparencia en gestión, con el fin de que se convierta en una virtud en el servicio para acercar al ciudadano a los asuntos públicos, esto como parte del programa de Reinducción del Plan Institucional de Capacitación PIC -2020.</t>
  </si>
  <si>
    <t xml:space="preserve">La gestión reportada no permite inferir cumplimiento de la acción y de la meta establecida, dado que no se han desarrollado capacitaciones. </t>
  </si>
  <si>
    <t>Elaborar, de manera coordinada con las distintas dependencias, el Calendario de eventos del Ministerio en la vigencia 2020, para efectos de su publicación en página web.</t>
  </si>
  <si>
    <t>Un calendario de eventos publicado en la pagina web</t>
  </si>
  <si>
    <t>GIT Servicio Integral al Ciudadano/ GIT Comunicaciones</t>
  </si>
  <si>
    <t>De acuerdo con la réplica recibida del GIT de Comunicaciones, se realiza ajuste del porcentaje de avance de acuerdo con lo reportado por el responsable.</t>
  </si>
  <si>
    <t xml:space="preserve">El Ministerio del Deporte cuenta con tres calendarios de eventos publicados para la vigencia 2020. Dos de ellos estan orientados a las Direcciones de Posicionamientos y Liderazgo Deportivo, y Fomento y Desarrollo. El restate acopla los demás eventos que están proyectados a realizarse en el segundo semestre de 2020. </t>
  </si>
  <si>
    <t>Realizar la actualización y publicación del Plan de Participación Ciudadana y sus estrategias, de acuerdo a los resultados de la caracterización y al Plan de Acción de la entidad para la vigencia</t>
  </si>
  <si>
    <t>Un plan de participación actualizado y publicado en la página web</t>
  </si>
  <si>
    <t>A la fecha del seguimiento se realizaron mesas de trabajo con las dependencias para la construcción de las actividades a programar en el plan de participación. Se actualizó y consolidó el documento, se han hecho ajustes con base en las revisiones realizadas por secretaría general y mediante correo electrónico del 22 de abril fue remitido a la oficina de planeación para su programación dentro de la agenda del comité de gestión y desempeño de la entidad, para aprobación. Este comité esta programado para el 29 de abril de 2020. Una vez aprobado el plan, se realizará su publicación.
Se adjunta evidencia de documento de plan de participación, matriz de ejercicios de participación para 2020 y mail de programación en el comité de gestión y desempeño para aprobación en sesión del 29 de abril 2020</t>
  </si>
  <si>
    <t>El Plan de participación ciudadana fue aprobado por el Comité de Gestión y Desempeño y se encuentra publicado en el link: https://www.mindeporte.gov.co/index.php?idcategoria=97822</t>
  </si>
  <si>
    <t>Desarrollar los ejercicios de participación ciudadana establecidos en el Plan de Participación Ciudadana de la entidad.</t>
  </si>
  <si>
    <t>Un (1) Informe de seguimiento y reporte de resultados ejercicios de Participación Ciudadana .</t>
  </si>
  <si>
    <t>GIT responsables de ejercicios de participación en el Plan de Participación Ciudadana bajo la articulación de G.I.T Servicio Integral al Ciudadano.</t>
  </si>
  <si>
    <t>Se han realizado actividades registradas en el plan de participación, las cuales solo serán reportadas de manera formal, una vez se encuentre aprobado el mismo.</t>
  </si>
  <si>
    <t xml:space="preserve">El informe se genera con periodicidad anual. No obstante, a la fecha de reporte del segundo cuatrimestre se han ejecutado 9 de los 37 ejercicios programados, correspondiendo esto al 24.32%. de avance. </t>
  </si>
  <si>
    <t>El informe se genera con periodicidad anual. No obstante, a la fecha de reporte del tercer cuatrimestre, se ha recibido el reporte de ejecución acumulada de 16 de los 35 ejercicios programados en la ultima versión del plan de participación aprobada, correspondiendo esto al 45,72%. de avance.
El informe anual solo se puede presentar una vez culmine la vigencia y se haya verificado el cumplimiento de las actividades programadas en el Plan durante la vigencia, por lo que se priorizará esta actvidad en 2021.</t>
  </si>
  <si>
    <t xml:space="preserve">Diseñar e implementar espacios de participación para la construcción del Plan de Acción 2021 de la entidad, en conjunto con los GIT Atención al ciudadano y Comunicaciones </t>
  </si>
  <si>
    <t>Un (1) foro realizado</t>
  </si>
  <si>
    <t>Está actividad se realizará en el segundo semestre de 2020.</t>
  </si>
  <si>
    <t>Está actividad se realizará en el tercer cuatrimestre de 2020 con el liderazgo de la OAP.</t>
  </si>
  <si>
    <r>
      <rPr>
        <b/>
        <sz val="9"/>
        <color rgb="FF231F20"/>
        <rFont val="Calibri"/>
        <family val="2"/>
        <scheme val="minor"/>
      </rPr>
      <t>Subcomponente 4</t>
    </r>
    <r>
      <rPr>
        <sz val="9"/>
        <color rgb="FF231F20"/>
        <rFont val="Calibri"/>
        <family val="2"/>
        <scheme val="minor"/>
      </rPr>
      <t xml:space="preserve">
Normativo y Procedimental</t>
    </r>
  </si>
  <si>
    <t>Realizar la actualización del procedimiento de Recepción, Trámite y seguimiento de los derechos de petición.</t>
  </si>
  <si>
    <t>(1)Procedimiento actualizado en ISOLUCION</t>
  </si>
  <si>
    <t>GIT - Servicio Integral al Ciudadano</t>
  </si>
  <si>
    <t xml:space="preserve">El procedimiento SI-PD-004 fue actualizado y el flujo de aprobación en isolucion culminó con éxito el 23 de abril, por lo que la version 5 del procedimiento ya está disponible en isolucion para su consulta. </t>
  </si>
  <si>
    <t>Vincular politica de protección de datos personales en el protocolo de atención telefónica y de chat virtual de servicio  al ciudadano.</t>
  </si>
  <si>
    <t>(1)Protocolo actualizado y publicados en Isolucion</t>
  </si>
  <si>
    <t>Se incluyó en el protocolo de servicio al ciudadano un capitulo referente a la politica de proteccion de datos y el protocolo se encuentra actualizado y publicado en isolucion Código de Isolución: SI-DI-014</t>
  </si>
  <si>
    <r>
      <rPr>
        <b/>
        <sz val="9"/>
        <color rgb="FF231F20"/>
        <rFont val="Calibri"/>
        <family val="2"/>
        <scheme val="minor"/>
      </rPr>
      <t>Subcomponente 5</t>
    </r>
    <r>
      <rPr>
        <sz val="9"/>
        <color rgb="FF231F20"/>
        <rFont val="Calibri"/>
        <family val="2"/>
        <scheme val="minor"/>
      </rPr>
      <t xml:space="preserve">
Relacionamiento con el ciudadano</t>
    </r>
  </si>
  <si>
    <t>Capacitar a los grupos de valor con el propósito de cualificar los procesos de participación ciudadana y  fomentar el control social a la gestión pública.</t>
  </si>
  <si>
    <t>A la fecha del siguimiento no se han realizado capacitaciones al respecto</t>
  </si>
  <si>
    <t>A la fecha del seguimiento no se han realizado capacitaciones al respecto</t>
  </si>
  <si>
    <t>A la fecha del seguimiento se reporta la realización de dos capacitaciones en participación ciudadana a grupos de valor, realizados en el emarco de los eventos Mindeporte en las regiones en las ciudades de Apartadó, Antiquia, y Riohacha, Guajira. Reporte de ejercicios en: https://www.mindeporte.gov.co/index.php?idcategoria=98778</t>
  </si>
  <si>
    <t>Divulgar la Política de Tratamiento de datos personales.</t>
  </si>
  <si>
    <t xml:space="preserve">un (1) banner de la Política de Tratamiento de Datos Personales  publicado en pagina web. </t>
  </si>
  <si>
    <t>GIT Servicio Integral al Ciudadano/ GIT Comunicaciones/Oficina Asesora Jurídica</t>
  </si>
  <si>
    <t>A la fecha del seguimiento no se ha realizado la divulgación de la politica de tratamiento de datos personales actualizada, dado que está pendiente la actualización por parte de la Oficina Juridica</t>
  </si>
  <si>
    <t>A la fecha del seguimiento no se ha realizado la divulgación de la politica de tratamiento de datos personales actualizada, dado que está pendiente la actualización por parte de la Oficina Juridica.  La politica de protección de datos se encuentra en consideración de los ciudadanos mediante un foro virtual de la página web de la entidad que culmina el 26 de agosto, una vez se publique la versión de la politica final, se creará el banner en la pagina web  para su divulgación. El documento borrador sometido al ciudadano se encuentra en https://www.mindeporte.gov.co/index.php?idcategoria=98126</t>
  </si>
  <si>
    <t>Medir la percepción de la calidad en el servicio en los diferentes procesos, proyectos, actividades y eventos institucionales,  de acuerdo al calendario de eventos de la entidad, así como en los trámites y servicios inscritos en el SUIT .</t>
  </si>
  <si>
    <t>Un (1) Informe  de la percepción de la calidad en el servicio .</t>
  </si>
  <si>
    <t>Todos los GIT de MinDeporte bajo la articulación de G.I.T Servicio Integral al Ciudadano..</t>
  </si>
  <si>
    <t>A la fecha del seguimento,  se han realizado dos mediciones de percepeción de la calidad en el servicio así:
*IPC Mindeporte en las Regiones Apartadó
*IPC Mindeporte en las Regiones Riohacha                                                                                                                                                                
Consulta en: https://www.mindeporte.gov.co/index.php?idcategoria=97522</t>
  </si>
  <si>
    <t>A la fecha del seguimento,  se han realizado cuatro mediciones de percepción de la calidad en el servicio así:
*IPC evaluación al servicio TICS
*IPC Capacitación de caracterización de ciudadanos usuarios y o grupos de interés
*IPC Capacitación en respuesta oportuna a peticiones manejo de GESDOC y aspectos legales
*IPC FORO VIRTUAL "la práctica de actividad física durante la pandemia por Civid 19, una alternativa para el bienestar, la calidad de vida y la salud pública"                                                                                                                                                             
Consulta en: https://www.mindeporte.gov.co/index.php?idcategoria=97522</t>
  </si>
  <si>
    <t>La OCI asigna como avance cuantitativo lo reportado por el área responsable, dado que no se cuenta con información de la cantidad de eventos realizados.</t>
  </si>
  <si>
    <t>A la fecha del seguimento,  se han realizado 8 mediciones de percepción de la calidad en el servicio así:
*IPC Reunión Red Colombiana de Red Colombiana de Vías Activas y Saludables RECOVIAS 2020
*IPC Reunión virtual de Direccionamiento de Programas de Hábitos y Estilos de Vida Saludable.
*IPC Capacitación en respuesta oportuna a peticiones y manejo de GESDOC
*IPC Audiencia Pública de Rendición de Cuentas 2019-2020
*IPC curso virtual teórico práctico de Actividad Física dirigida musicalizada
*IPC Capacitacion en respuesta oportuna a peticiones manejo de GESDOC y aspectos legales - Dir Posicionamiento
*IPC Capacitacion en respuesta oportuna a peticiones manejo de GESDOC y aspectos legales - Dir Recursos y Herramientas
*IPC evaluación servicio TIC - II semestre                                                                                                                                                      
Consulta en: https://www.mindeporte.gov.co/index.php?idcategoria=97522</t>
  </si>
  <si>
    <r>
      <rPr>
        <b/>
        <sz val="10"/>
        <color theme="1"/>
        <rFont val="Calibri"/>
        <family val="2"/>
        <scheme val="minor"/>
      </rPr>
      <t xml:space="preserve">Subcomponente 1 </t>
    </r>
    <r>
      <rPr>
        <sz val="10"/>
        <color theme="1"/>
        <rFont val="Calibri"/>
        <family val="2"/>
        <scheme val="minor"/>
      </rPr>
      <t xml:space="preserve">                                                                                        Lineamientos de Transparencia Activa</t>
    </r>
  </si>
  <si>
    <t>Establecer un plan de trabajo en cumplimiento a los lineamientos de Transparencia y Activa, incluyendo acciones encaminadas a la prevención de actos de corrupción en la entidad.</t>
  </si>
  <si>
    <t>(1) Plan de Trabajo.</t>
  </si>
  <si>
    <t>Se realizó cronograma donde está incluido el Plan de Trabajo en cumplimiento a los lineamientos de Transparecia Activa</t>
  </si>
  <si>
    <t>De acuerdo con la réplica realizada por la Oficina Asesora de Planeación y los soportes aportados, se ajusta el avance de la presente actividad. No obstante se aclara que verificado el contenido del Plan de Trabajo no se encontraron acciones encaminadas a la prevención de actos de corrupción en la entidad, tal como se estableció en la acción.</t>
  </si>
  <si>
    <t>Cumplimiento reportado en el informe anterior (memorando 2020IE0001849 del 14-may-20) correspondiente al primer cuatrimestre de 2020. No obstante se aclara que verificado el contenido del Plan de Trabajo no se encontraron acciones encaminadas a la prevención de actos de corrupción en la entidad, tal como se estableció en la acción.</t>
  </si>
  <si>
    <t>Generar  procedimiento para definir el alcance y directrices a seguir en cuanto a capacitación, actualización, definición de canales e instrumentos a utilizar de manera clara y accesible a los grupos de interés.</t>
  </si>
  <si>
    <t>(1)Procedimiento.</t>
  </si>
  <si>
    <t>Está en proceso de formulación el procedimiento para establecer el alcance y las directrices de transparecia y acceso a la información pública de Mindeporte</t>
  </si>
  <si>
    <t>Se ha realizado en el sistema de calidad la solicitud documental #278, para la creacion de una plantilla tipo procedimiento "transparencia y acceso a la información pública" el cual esta siendo trabajado en borrador y esta proyectada para enviar a flujo  el 15 de octubre del 2020
(Evidencia, solicitud documental)</t>
  </si>
  <si>
    <t>Teniendo en cuenta que a la fecha del presente reporte no se cuenta con el procedimiento, el avance reportado corresponde a 0%</t>
  </si>
  <si>
    <t>Se genera Procedimiento para definir el alcance y directrices a seguir en cuanto a capacitación, actualización, definición de canales e instrumentos a utilizar de manera clara y accesible a los grupos de interés.
El procedimiento fue formalizado bajo la plataforma de ISOLUCIÓN el 17 de Diciembre con el código GO-PD-009 "Transparencia y Acceso a la Información Pública"
https://coldeportes.sharepoint.com/sites/oficinaasesoraplaneacion/Documentos%20compartidos/Forms/AllItems.aspx?viewid=4730f7e4%2Df92c%2D4902%2D9b0e%2Da4b5eb0bd3fe&amp;id=%2Fsites%2Foficinaasesoraplaneacion%2FDocumentos%20compartidos%2FOAP%2F2%2E%20GIT%20Planeaci%C3%B3n%20y%20Gesti%C3%B3n%2FPAAC%2F2020%2FReporte%5FSegmto%5FPAYAC%5F2020%2F3er%5FCuatrim%5F2020%2FComponente%5F5%5F%20Transparencia%5Fy%5Facceso%5Fa%5Fla%5FInf%2FSubcomp%5F1%2FAct%5F2</t>
  </si>
  <si>
    <t xml:space="preserve">Actualizar la matriz de publicación de información (Esquema de Información) por dependencia y área responsable. </t>
  </si>
  <si>
    <t>Matriz actualizada</t>
  </si>
  <si>
    <t xml:space="preserve">Oficina Asesora de Planeación / GIT Comunicaciones </t>
  </si>
  <si>
    <t xml:space="preserve">Se actualizó la matriz de publicación (modelo procuraduría 2020 estableciendo los cambios y actualizaciones a desarrollar frente a lo publicado en la página institucional) </t>
  </si>
  <si>
    <t>Se actualizó la matriz "Sistema de alerta Transparencia2020 " el cual contiene elesquema de publiacion modelo procuraduría 202, donde se establecen los cambios y actualizaciones que se deben hacer en el portal web de la entidad
(Evidencia, matriz Sistema de alertas Transparencia)</t>
  </si>
  <si>
    <t>De acuerdo con la gestión reportada, no se identificó avance cualitativo de la actividad, con respecto al periodo anterior.</t>
  </si>
  <si>
    <t>Se actualizó la matriz de transparencia. De las 237 solicitudes de actualización del portal del Ministerio del Deporte, que se recibieron para el último cuatrimestre de 2020, 101  fueron directamente en el link de transparencia, entre otras, se destacan las publicaciones de: las Tarifas de costos de derechos a la reproducción de documentos; las Fichas BPIN Banco de Proyectos de Inversión Nacional 2018; las Fichas BPIN Banco de Proyectos de Inversión Nacional 2019, los Procesos en Curso del Secop II, vigencia 2020; los Procesos competitivos ESALES: PCESAL-2-2020 y los Reportes individuales ejercicios de participación ciudadana 2020; Informe de gestión de Servicio Integral al Ciudadano, tercer trimestre 2020.
https://coldeportes.sharepoint.com/:f:/s/gitcomunicaciones/Ej5b2Xv5CExCo_7mHNSm1mwBsEkQs-2HJuEoJL1dkYQOYg?e=am21PI</t>
  </si>
  <si>
    <t xml:space="preserve">Realizar seguimiento y monitoreo  a la información mínima que debe estar publicada en la sección de transparencia y acceso a la información pública de acuerdo a lo definido en la ley 1712 de 2014 y sus decretos reglamentarios.  </t>
  </si>
  <si>
    <t>Seguimiento realizado</t>
  </si>
  <si>
    <t xml:space="preserve">Se han realizado 157 actualizaciones, producto de las 8 reuniones que se llevaron a cabo con los enlaces de las diferentes áreas de la entidad. 
https://docs.google.com/spreadsheets/d/1cvVWelTbxzekOyT4gmWacayeUKSLnH7nzzsZcWHeYMU/edit#gid=1352757818
Se realizó un informe de resutados de cumplimiento a la Ley de Transparecia </t>
  </si>
  <si>
    <t>Mediante la matriz de Sistema de alerta Transparencia2020 se ha logrado un seguimiento y monitoreo  a la información mínima que debe estar publicada en la sección de transparencia en tiempo real y de manera eficiente a la fecha
(Evidencia, matriz Sistema de alertas Transparencia, correos,actas de reunion )</t>
  </si>
  <si>
    <t>Se hicieron 237 actualizaciones en el portal web, de estas 101 tuvieron que ver con los requisitos mínimos que exige la Ley de Transparencia. Esto se evidencia en el Excel “Solicitudes publicadas página Web 2020”.Se llevaron a cabo 4 reuniones con los enlaces del área, se enviaron 5 correos para solicitar la actualización del contenido exigido por la Ley.
https://coldeportes.sharepoint.com/:f:/s/gitcomunicaciones/EhQxE0NWZq1BmptaGZMxpNABuLOnrVoZrsG_VH0_Z20kqQ?e=eh0SlU</t>
  </si>
  <si>
    <r>
      <rPr>
        <b/>
        <sz val="10"/>
        <color theme="1"/>
        <rFont val="Calibri"/>
        <family val="2"/>
        <scheme val="minor"/>
      </rPr>
      <t xml:space="preserve">Subcomponente 2                                                                                          </t>
    </r>
    <r>
      <rPr>
        <sz val="10"/>
        <color theme="1"/>
        <rFont val="Calibri"/>
        <family val="2"/>
        <scheme val="minor"/>
      </rPr>
      <t xml:space="preserve"> Lineamientos de Transparencia Pasiva</t>
    </r>
  </si>
  <si>
    <t xml:space="preserve">Presentar los informes trimestrales sobre la gestión de los de derechos de petición y el servicio al ciudadano de la Entidad a la oficina de control interno de acuerdo a lo definido en la ley 191 de 1995 </t>
  </si>
  <si>
    <t>Cuatro (4)  informes de gestión presentados</t>
  </si>
  <si>
    <t>A la fecha del reporte no se ha generado el informe de gestión de los derechos de petición del primer trimestre</t>
  </si>
  <si>
    <t>Se recomienda al responsable analizar la congruencia entre la meta establecida y las fechas programadas.</t>
  </si>
  <si>
    <t>La publcación de los informes trimestrales se realizó y como producto de ello se pueden verificar los tres informes en la página web en https://www.mindeporte.gov.co/index.php?idcategoria=98057</t>
  </si>
  <si>
    <r>
      <rPr>
        <b/>
        <sz val="10"/>
        <color theme="1"/>
        <rFont val="Calibri"/>
        <family val="2"/>
        <scheme val="minor"/>
      </rPr>
      <t xml:space="preserve">Subcomponente 3                                                                                             </t>
    </r>
    <r>
      <rPr>
        <sz val="10"/>
        <color theme="1"/>
        <rFont val="Calibri"/>
        <family val="2"/>
        <scheme val="minor"/>
      </rPr>
      <t>Elaboración los Instrumentos de Gestión de la Información</t>
    </r>
  </si>
  <si>
    <t>Realizar la Actualización de la Politica de Seguridad de la Información</t>
  </si>
  <si>
    <t>Política Actualizada</t>
  </si>
  <si>
    <t>G.I.T TICS</t>
  </si>
  <si>
    <t>Se presentara la política de seguridad digital en el Comité de gestión y desempeño que se realizara en el mes de abril , para aprobación y posterior publicación.</t>
  </si>
  <si>
    <t>A la fecha se tiene la politica de "Seguridad Digital_v4" GT-PO-002	para aprobacion del Secretario general</t>
  </si>
  <si>
    <t>No se encontró reporte de la gestión realizada en lo relacionado con la presentación de la politica en el Comité Institucional de Gestión y Desempeño para aprobación tal como fue informado en reporte anterior. Adicionalmente, el avance cuantitativo de esta actividad, reportado por el responsable, disminuyo con respecto al periodo anterior (80%).</t>
  </si>
  <si>
    <t>Se actualizó Politica de seguridad digital Versión 4 mediante acta de aprobación del comite 29 de abril de 2020 y en Isolucion quedo formalizada el 21 de septiembre 2020 GT-PO-002, disponible en la Pagina de la entidad, Isolucion y la Intranet. Adicionalmente se realizó una actualización  a versión 5 de la politica, en la cual se ajusto el nombre a seguridad de la información alineado con la Norma ISO27001 y que fue aprobada mediante acta del Comite Institucional de gestión y Desempeño Nro 5 de fecha 29 de octubre 2020; es de aclarar que a la fecha del presente reporte la politica V5 se encuentra en proceso de cargue en el aplicativo de Isolucion ( ver anexo soporte PAYAC ).
Por otra parte es importante aclarar que para el reporte del segundo cuatrimestre no corresponde con el reportado por el Proceso Git-tics el dia 28 de agosto del 2020, ya que por parte de Git-Tics se reporto 100 % ya que la Subcategoria dice Actualización de Politica de seguridad y esta se aprobó mediante acta del comite 29 de abril de 2020.</t>
  </si>
  <si>
    <t>Elaboración y publicación matriz activos de información .</t>
  </si>
  <si>
    <t xml:space="preserve">Elaboración y publicación matriz activos de información </t>
  </si>
  <si>
    <t>GIT de Gestión Documental</t>
  </si>
  <si>
    <t>No se recibió la información por parte del responsable</t>
  </si>
  <si>
    <t>De acuerdo con los requerimientos realizados por el GIT Tic´s se realizo la actualización de la matriz activos de información , la cual se encuentra publicada en la pagina web del ministerio. https://www.mindeporte.gov.co/index.php?idcategoria=66629</t>
  </si>
  <si>
    <t>Esta actividad se cumplio en el segundo cuatrimestre</t>
  </si>
  <si>
    <t>Centralización de archivos de Gestión de acuerdo a las Tablas de Retención Documental.</t>
  </si>
  <si>
    <t>Formato Único de Inventario Documental.
 Informe .</t>
  </si>
  <si>
    <t>En el periodo objeto de seguimiento no se realizó esta actividad</t>
  </si>
  <si>
    <r>
      <t xml:space="preserve">Subcomponente 4.
</t>
    </r>
    <r>
      <rPr>
        <sz val="10"/>
        <color rgb="FF231F20"/>
        <rFont val="Calibri"/>
        <family val="2"/>
        <scheme val="minor"/>
      </rPr>
      <t xml:space="preserve">Criterio diferencial de accesibilidad.
</t>
    </r>
  </si>
  <si>
    <t>Mantener actualizado de manera permanente ,el portal del Ministerio del Deporte con los criterios de Accesibilidad definidos en la NTC 5854.</t>
  </si>
  <si>
    <t>Criterios de accesibilidad definidos y aplicados</t>
  </si>
  <si>
    <t xml:space="preserve">GIT Comunicaciones y GIT Tics </t>
  </si>
  <si>
    <t>La página web cuenta con programas Jaws (convierte en voz), un botón para quienes son daltonicos, enlace al Centro de Relevo (personas sordas) permite a personas con discapacidades visuales, auditivas, de lenguaje con el fin de que estas puedan entender, navegar e interactuar en el sitio, con facilidad y total entendimiento del contenido.
Se está en el proceso de elaboración de estudios previos para contratar el soporte y mantenimiento del portal del Ministerio del Deporte.</t>
  </si>
  <si>
    <t xml:space="preserve">El portal del Ministerio del Deporte cumple con la norma NTC 5854 de Accesibilidad web en Colombia, es perceptible, es operable, es comprensible y es robusto. Herramientas que se han socializado con los colaboradores de la entidad. </t>
  </si>
  <si>
    <r>
      <rPr>
        <b/>
        <sz val="10"/>
        <color theme="1"/>
        <rFont val="Calibri"/>
        <family val="2"/>
        <scheme val="minor"/>
      </rPr>
      <t xml:space="preserve">Subcomponente 5                                                                                      </t>
    </r>
    <r>
      <rPr>
        <sz val="10"/>
        <color theme="1"/>
        <rFont val="Calibri"/>
        <family val="2"/>
        <scheme val="minor"/>
      </rPr>
      <t xml:space="preserve">   Monitoreo del Acceso a la Información Pública</t>
    </r>
  </si>
  <si>
    <t>Informar a la Alta Dirección los resultados del seguimiento al cumplimiento de publicación de información mínima</t>
  </si>
  <si>
    <t>Dos informes (corte feb y ago)</t>
  </si>
  <si>
    <t xml:space="preserve">Oficina de Control Interno </t>
  </si>
  <si>
    <t>31/03/2020
30/09/2020</t>
  </si>
  <si>
    <t>En virtud de lo establecido en el Plan Anual de Auditoria Interna de la vigencia 2020 aprobado por el Comité Institucional de Coordinación de Control Interno el 19-mar-2020, el primer informe (en su versión preliminar) se remitió mediante memorando 2020IE0001324 del 15-abr-2020. Se esta a la espera de la respuesta de la réplica cuyo plazo vence el 22-abril-2020, para la emisión del informe final.
Teniendo en cuenta lo anterior y la meta establecida, el avance a la fecha del reporte corresponde a un 25%, una vez se remita el informe final se logrará el 50% de la meta.</t>
  </si>
  <si>
    <t>En virtud de lo establecido en el Plan Anual de Auditoria Interna de la vigencia 2020 aprobado por el Comité Institucional de Coordinación de Control Interno el 19-marzo y el 4-agosto de 2020, el primer informe fue remitido mediante memorando 2020IE0002141 del 27-may-2020.
Teniendo en cuenta lo anterior, la meta establecida y las fechas programadas, el avance corresponde a un 50%.</t>
  </si>
  <si>
    <t>En virtud de lo establecido en el Plan Anual de Auditoria Interna de la vigencia 2020 aprobado por el Comité Institucional de Coordinación de Control Interno el 19-marzo y el 4-agosto de 2020, los dos informes programados fueron emitidos mediante memorando 2020IE0002141 del 27-may-2020 y 2020IE0006178 del 30-nov-2020.
Teniendo en cuenta lo anterior, la meta establecida y las fechas programadas, el avance corresponde a un 100%.</t>
  </si>
  <si>
    <t>Iniciativas adicionales</t>
  </si>
  <si>
    <t xml:space="preserve">Implementar Estrategia Pedagógica para fomentar la Transparencia e integridad de los funcionarios y contratistas .En el desarrollo de la operación del ministerio del deporte, lo anterior a traves de la socialización de reflexiones ,recomendaciones  y buenas practicas en la conducta de los servidores. </t>
  </si>
  <si>
    <t xml:space="preserve"> (7)  piezas comunicativas enviadas por correo electrónico institucional "Entérate".</t>
  </si>
  <si>
    <t>29/05/2020
30/06/2020
31/07/2020
28/08/2020
30/09/2020
30/10/2020
30/11/2020</t>
  </si>
  <si>
    <t>No se reporta seguimiento teniendo en cuenta que las actividades inician a partir de 29/05/2020.</t>
  </si>
  <si>
    <t>Se realizo divulgación  de las piezas comunicativas:
1) 22 mayo 2020 - Tema PROBIDAD.
2)   8 junio 2020 - Tema RESPETO.
3) 29 julio 2020 - Tema INTEGRIDAD.
4) 21 agosto 2020: Tema RESPONSABILIDAD.
Obteniendo un avance del 57,2% de las piezas de comunicación publicadas.</t>
  </si>
  <si>
    <t>Teniendo en cuenta que se han publicado cuatro (4) de las siete (7) piezas comunicativas, el avance cuantitaivo de esta actividad es de un 57,14%</t>
  </si>
  <si>
    <t>Publicacion actualizacion del mapa de riesgos de corrupcion del Ministerio</t>
  </si>
  <si>
    <t>Sin Observacion</t>
  </si>
  <si>
    <t>Cumplimiento en el primer cuatrimestre</t>
  </si>
  <si>
    <t>En el primer cuatrimestre 2021 se verificara el modelo de la cultura de servision en el Ministerio delDeporte 2019-2022</t>
  </si>
  <si>
    <t>En el primer cuatrimestre 2021 Política de Servicio al Ciudadano y de Participación Ciudadana del sector deporte, recreación, actividad física y aprovechamiento del tiempo libre con horizonte a 2023, con base en el Plan</t>
  </si>
  <si>
    <t>En el primer cuatrimestre 2021 los ejercicios de participación ciudadana establecidos en el Plan de Participación Ciudadana de la entidad.</t>
  </si>
  <si>
    <t>Actividad cumplida en el primer cuatrimestre de 2020; no obstante durante el tercer cuatrimestre se continuo dando la asesoría y acompañamiento a los procesos para efectuar los ajustes necesarios a los riesgos de corrupción y gestión, de acuerdo con las observaciones presentadas por la OCI en el seguimiento a mapas de riesgo del segundo cuatrimestre de 2020. Mejoras que se ven reflejadas en los respectivos mapas de riesgo de los procesos y en el mapa de riesgos de corrupción publicado en la página web de la Entidad, en la ruta:  
https://www.mindeporte.gov.co/index.php?idcategoria=97304</t>
  </si>
  <si>
    <t>Actividad cumplida en el primer cuatrimestre de 2020. Sin embargo, se continuo dando la asesoría y acompañamiento a los procesos para efectuar los ajustes necesarios a los riesgos de corrupción y gestión, de acuerdo con las observaciones presentadas por la OCI en el seguimiento a mapas de riesgo del primer cuatrimestre de 2020. Mejoras que se ven reflejadas en los respectivos mapas de riesgo de los procesos y en el mapa de riesgos de corrupción publicado en la página web de la Entidad, en la ruta: 
 https://www.mindeporte.gov.co/index.php?idcategoria=97304</t>
  </si>
  <si>
    <t>Se evidencia la Actualizacion del mapa de riesgos del Ministerio</t>
  </si>
  <si>
    <r>
      <t xml:space="preserve">En el marco del Comité Institucional de Coordinación de Control Interno realizado el 4 de agosto de 2020, la Oficina Asesora de Planeación presentó el contexto institucional, elaborado de manera participativa con los diferentes procesos del Ministerio del Deporte, en el cual se incluyeron factores externos asociados con el Covid 19. De esta manera se propuso, un ejercicio orientado para los Directvos con el fin de validar el contexto institucional presentado, para lo cual se les remitio por correo electrónico el documento, sobre el cual se han recibido los aportes de los Directores Técnicos de Fomento al Desarrollo Humano y Social, Recursos y Herramientas del Sistema y Posicionamiento y Liderazgo Deportivo; información que esta en proceso de revisión por parte de la Oficina Asesora de Planeación y una vez se reciba de los demas directivos se establecerá la </t>
    </r>
    <r>
      <rPr>
        <b/>
        <sz val="8"/>
        <color theme="1"/>
        <rFont val="Arial"/>
        <family val="2"/>
      </rPr>
      <t>versión final del Contexto Institucional</t>
    </r>
    <r>
      <rPr>
        <sz val="8"/>
        <color theme="1"/>
        <rFont val="Arial"/>
        <family val="2"/>
      </rPr>
      <t xml:space="preserve">. </t>
    </r>
  </si>
  <si>
    <r>
      <t xml:space="preserve">Se remitió el documento final del </t>
    </r>
    <r>
      <rPr>
        <b/>
        <sz val="8"/>
        <color rgb="FF000000"/>
        <rFont val="Arial"/>
        <family val="2"/>
      </rPr>
      <t>Contexto Institucional</t>
    </r>
    <r>
      <rPr>
        <sz val="8"/>
        <color rgb="FF000000"/>
        <rFont val="Arial"/>
      </rPr>
      <t xml:space="preserve"> a la secretaría técnica del Comité Institucional de Coordinación de Control Interno, a través del memorando con Rad. 2020IE0004543, el cual servirá de base para la identificación y actualización de los riesgos para vigencia 2021.</t>
    </r>
  </si>
  <si>
    <t>Se presento en el Comité Institucional de Coordinación de Control Interno del 4 de Agosto de 2020 y se socializo mediante memorando 2020IE0004543.</t>
  </si>
  <si>
    <t>Se evidencia la Publicacion y Actualizacion del mapa de riesgos Intitucional del Ministerio</t>
  </si>
  <si>
    <t>De acuerdo con lo establecido en el Plan Anual de Auditoria Interna de la vigencia 2020 aprobado por el Comité Institucional de Coordinación de Control Interno y lo indicado en el documento Estrategias para la Construcción del Plan Anticorrupción y de Atención al Ciudadano de la Presidencia de la República, la OCI realizó el primer seguimiento al Mapa de Riesgos de Corrupción correspondiente al primer cuatrimestre 2020, cuyos resultados se emitieron mediante memorando 2020IE0001849 del 14 de mayo de 2020.
Teniendo en cuenta lo anterior, la meta establecida y las fechas programadas, el avance corresponde a un 50%.</t>
  </si>
  <si>
    <t>De acuerdo con lo establecido en el Plan Anual de Auditoria Interna de la vigencia 2020 aprobado por el Comité Institucional de Coordinación de Control Interno y lo indicado en el documento Estrategias para la Construcción del Plan Anticorrupción y de Atención al Ciudadano de la Presidencia de la República, la OCI realizó el primer y segundo seguimiento al Mapa de Riesgos de Corrupción correspondiente al primer y segundo cuatrimestre 2020, cuyos resultados se emitieron mediante memorando 2020IE0001849 del 14 de mayo de 2020 y 2020IE0004047 del 11 de septiembre de 2020.
Teniendo en cuenta lo anterior, la meta establecida y las fechas programadas, el avance corresponde a un 100%.</t>
  </si>
  <si>
    <t>Acorde con la estrategia de racionalización de trámites y su plan de ejecución se racionalizan 24 tramites y otros procedimientos administrativos de acuerdo con la mejora tecnologica en el sistema PQR del Ministerio
Por lo tanto se cumple las las actividades definidas en la Estrategia de Racionalización de Trámites.</t>
  </si>
  <si>
    <t>La gestión reportada no permite inferir cumplimiento de la acción y de la meta establecida.
De acuerdo con la réplica realizada por la Oficina Asesora de Planeación (memorando 2020IE0003960), se mantiene el avance asignado por la OCI y observación debido a que no se cuenta con evidencia de cuantas actividades se han ejecutado del total de programadas en la Estrategia, para asi poder asignar un porcentaje de avance objetivo.</t>
  </si>
  <si>
    <t>De acuerdos a los soportes remitidos por el área de TICs se implementaron los formularios digitales el 30/11/2020</t>
  </si>
  <si>
    <t>Del total de 29 dependencias se han acompañado 21 dependencias y/o GIT del Ministerio del Deporte.
En algunas ocasiones, las dependencias han solicitado revisión de los ejercicios reiteramentemente, por tanto, se han realizado 25 reuniones de acompañamiento para la elaboración de los ejercicios de caracterización, equivalente al 71,41%. 
•	Elaboración de informes: 18 de agosto al 17 de septiembre de 2020.
•	Revisión de informes: 20 al 30 de septiembre de 2020.
•	Elaboración de infografías y publicación.
Los  informes se encuntran publicados en la pagina web de la entidad en https://www.mindeporte.gov.co/index.php?idcategoria=94157&amp;pag=1.
Se requiere ampliación de la fecha de cumplimiento de esta actividad, dado que varias dependencias han requerido de más de una reunión de acompañamiento por dificultades en la realización de los ejercicios. Los soportes de los acompañamientos se anexan en informe adjunto.</t>
  </si>
  <si>
    <t>Un (1) documento de Caracterización actualizada de los Grupos de valor del ministerio.</t>
  </si>
  <si>
    <t>En el primer trimestre se han realizado 22 acompañamientos a ejercicios de caracterización 2018,  cuyos informes se encuentran publicados en la pagina web de la entidad en https://www.mindeporte.gov.co/index.php?idcategoria=94157&amp;pag=1 
Aun se encuentran pendientes los ejercicios de caracterización 2019.</t>
  </si>
  <si>
    <t>Se socializaron más de 1.057 productos en redes sociales sobre los programas y proyectos de Mindeporte, de las diferentes campañas. 
https://coldeportes.sharepoint.com/:f:/s/gitcomunicaciones/EgpaV20-Yb1NqxIbwFlnDnsBzHTGmffi6wZa4wu3UrMkSQ?e=9eFc5v</t>
  </si>
  <si>
    <t>Se observa actualizaciones realizadas el 4/11/2020 por cada uno de los procesos del Ministerio</t>
  </si>
  <si>
    <t>De acuerdo con la verificación realizada por la OCI, se le asigna un avance cualitativo de 0% a la presente actividad, teniendo en cuenta que el porcentaje asignado (reuniones de acompañamiento) no escongruente con la meta establecida de "Un (1)documento de Caracterización actualizadas de los Grupos de valor del ministerio." y que en la pagina web no se encontró evidencia de ninguna caracterizacion de los ciudadanos, usuarios y grupos de interés, de la vigencia 2019.
De acuerdo con la réplica realizada por la Oficina Asesora de Planeación (memorando 2020IE0003960), se mantiene el avance asignado por la OCI y observación, dado no se recibió soporte ni respuesta que desvirtue el concepto de la OCI.</t>
  </si>
  <si>
    <t>Se evidencian las piezas o productos comunicativos al interior y exterior de la entidad, a través de redes sociales</t>
  </si>
  <si>
    <t xml:space="preserve">La emisión de la Audiencia Pública estaba programada para transmitirse por el Canal Institucional el 20 de agosto, se informó a los grupos de valor, se cumplió con ejercicio de consulta a la ciudadanía respecto al informe de rendición de cuentas publicado y se habilitó un foro. Fue aplazada por agenda del ministro.
Entre las actividades de preparación de la audiencia pública se cumplió con: 
      1. Invitación a los grupos de valor
      2. Difusión en redes sociales del foro de consulta del informe de rendición de cuentas públicado.
     3. Difusión por los  mismos canales a grupos de valor y a la ciudadanía del aplazamiento de la emisión de la audiencia pública.
     4. En el nivel interno se envió invitación por correo masivo y se publicó en la Intranet.
     5. Se estableció el contrato interadministrativo No. 872 de 2020 con RTVC para la emisión de la audiencia pública de rendición de cuentas.
Se solicitó formalmente la modificación de la fecha de la realización de la audiencia pública mediante radicado No  2020IE0003598  de GESDOC. </t>
  </si>
  <si>
    <t>Teniendo en cuenta la Situación de Emergencia Sanitaria, se pudo evidenciar la transmición de la Audiencia Rendición de Cuentas por el Canal Institucional, que conto con la participación de todos los directivos de la entidad.</t>
  </si>
  <si>
    <t>Luego de realizada la Audiencia Pública de Rendición de Cuentas, se  construyó, publicó y socializó el Informe correspondiente de las etapas que se llevaron a cabo para realizar la actividad. La socialización se hizo en el portal web y en la intranet corporativa.
https://www.mindeporte.gov.co/index.php?idcategoria=98236
https://coldeportes.sharepoint.com/:f:/s/gitcomunicaciones/EsiZZHbEs3tEiapw0hsW4ugBEDOnvT2RiTg9uQBYKLeENw?e=S6CuOq</t>
  </si>
  <si>
    <t xml:space="preserve">Se socializaron 8  piezas gráficas de la  segunda campaña de rendición de cuentas en la intranet corporativa. Además de la invitación a la audiencia pública de Rendición de Cuentas y en el portal web el banner del informe de la Audiencia Pública de Rendición de Cuentas.
https://coldeportes.sharepoint.com/:f:/s/gitcomunicaciones/EkdKrm6lyWpFhSSi7NmxVzIBNA0Gs64h2QR6B4k-sn4n6A?e=VIUlhn </t>
  </si>
  <si>
    <t>Se creó el formato de reporte inerno de actividades de rendición de cuentas PE-FR-074 donde los responsables de realizar las actividades pendientes del segundo semestre han reportado el desarrollo de las mismas.
Con la información allí reportada se realizó el informe de seguimiento de la estrategia de Rendición de Cuentas 2020</t>
  </si>
  <si>
    <t>De acuerdo con lo establecido en el Plan Anual de Auditoria Interna de la vigencia 2020 aprobado por el Comité Institucional de Coordinación de Control Interno y lo indicado en el documento Estrategias para la Construcción del Plan Anticorrupción y de Atención al Ciudadano de la Presidencia de la República, la OCI realizó el primer y segundo seguimiento al Plan Anticorrupción y de Atención al Ciudadano 2020 correspondiente al primer y segundo cuatrimestre 2020, cuyos resultados se emitieron mediante memorando 2020IE0001849 del 14 de mayo de 2020  y 2020IE0004047 del 11 de septiembre de 2020.
Teniendo en cuenta lo anterior, la meta establecida y las fechas programadas, el avance corresponde a un 100%.</t>
  </si>
  <si>
    <t>Presentar los informes trimestrales sobre la gestión de los de derechos de petición y el servicio al ciudadano de la Entidad a la oficina de control interno de acuerdo a lo definido en la ley 191 de 1995, incorporando un componente relacionado con la percepción de la calidad en tramites y servicios, así como las recomendaciones que surjan desde el análisis de gestión, para mejorar el servicio e incentivar la participación en la gestión pública, que incluya lo siguiente: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t>
  </si>
  <si>
    <t>Como resultado de la articulación entre el GIT de Talento Humano y la Oficina Asesora de Planeación se capacitaron 125 funcionarios y 172 contratistas a través del curso de Integridad, Transparencia y Lucha contra la Corrupción como  parte de sensibilización de los criterios de la ley de transparencia
- Se Promueve la participación de actividades de capacitación y sensibilización de criterios de la ley de transparencia y acceso a la información pública a través de la estrategia RITA "tolerancia cero con los corruptos" en la cual se estableció el oficial de transparencia responsable de promover la transparencia, integridad, rendición de cuentas y la participación ciudadana, así como formular revisar y actualizar de manera adecuada su PAAC y mapa de riesgos
- Se invita a la capacitación de transparencia y acceso a la información pública en la ley 2052 la cual imparte lineamientos adicionales en términos de transparencia a los integrantes de la oficina asesora de planeación.</t>
  </si>
  <si>
    <t>GIT SERVICIO AL CIUDADANO
A la fecha del seguimiento no se ha elaborado el calendario de eventos, dada la incertidumbre existente con relación a la posibilidad de desarrollar las acciones planificadas por las dependencias
GIT COMUNICACIONES: 
Se publicó el calendario de Posicionamiento y Liderazgo Deportivo https://www.mindeporte.gov.co/index.php?idcategoria=91116&amp;ne&amp;inf=0</t>
  </si>
  <si>
    <r>
      <t xml:space="preserve">Seguimiento Primera Línea de Defensa 
</t>
    </r>
    <r>
      <rPr>
        <b/>
        <u/>
        <sz val="10"/>
        <color rgb="FF000000"/>
        <rFont val="Calibri"/>
        <family val="2"/>
        <scheme val="minor"/>
      </rPr>
      <t>Primer Cuatrimestre</t>
    </r>
  </si>
  <si>
    <r>
      <t xml:space="preserve">Seguimiento Primera Línea de Defensa 
</t>
    </r>
    <r>
      <rPr>
        <b/>
        <u/>
        <sz val="10"/>
        <color rgb="FF000000"/>
        <rFont val="Calibri"/>
        <family val="2"/>
        <scheme val="minor"/>
      </rPr>
      <t>Segundo Cuatrimestre</t>
    </r>
  </si>
  <si>
    <t>Se solicitó a comunicaciones habilitar un foro en la página web para la socialización a la ciudadanía del Plan de Acción 2021.
Se publica el foro en la página web del Ministerio en el siguiente link: https://www.mindeporte.gov.co/index.php?idcategoria=99166</t>
  </si>
  <si>
    <t>Se creo el link con el título de Foro de Socialización del Plan de Acción 2021 en la página web del Ministerio el 16 de Diciembre 2020 y con la fecha límite del 1 de enero de 2021 , y se evidencio 1 comentario de forma anonima.</t>
  </si>
  <si>
    <t>El 18 de septiembre se publicó la Política de Protección de Datos Personales en el portal web de Mindeporte
El 23 de septiembre se publicó el banner para hacer la divulgación correspondiente
https://coldeportes.sharepoint.com/:f:/s/gitcomunicaciones/EpLp5UYDX7dEjhQJ0voQtakBOGdyqxuQGraZImue-qLaqA?e=N9nZce
https://www.mindeporte.gov.co/recursos_user/2020/Jur%C3%ADdica/Septiembre/POLITICA_PROTECCION_DATOS_PERSONALES_VFINAL_POSTERIOR_AL_FORO_18SEP2020.pdf</t>
  </si>
  <si>
    <r>
      <t xml:space="preserve">Seguimiento Tercera Línea de Defensa 
</t>
    </r>
    <r>
      <rPr>
        <b/>
        <u/>
        <sz val="10"/>
        <color rgb="FF000000"/>
        <rFont val="Calibri"/>
        <family val="2"/>
        <scheme val="minor"/>
      </rPr>
      <t>Segundo Cuatrimestre</t>
    </r>
  </si>
  <si>
    <r>
      <t xml:space="preserve">Seguimiento Primera Línea de Defensa 
</t>
    </r>
    <r>
      <rPr>
        <b/>
        <u/>
        <sz val="10"/>
        <color rgb="FF000000"/>
        <rFont val="Calibri"/>
        <family val="2"/>
        <scheme val="minor"/>
      </rPr>
      <t>Tercer Cuatrimestre</t>
    </r>
  </si>
  <si>
    <t xml:space="preserve">la OCI considera que pudo influir a la situación de Emergencia Sanitaria dado la dificultad de desplazamiento en la ciudad. </t>
  </si>
  <si>
    <t xml:space="preserve">De acuerdo al contrato Numero CTM-815-2020 de objeto MANTENIMIENTO, ACTUALIZACIÓN Y DESARROLLO DEL PORTAL DEL MINISTERIO Y SUBSITIOS, se realizan las adecuaciones pertinentes para el cumplimiento de la norma NTC 5854 y la mejora continua del Portal web.
Por otra parte , el portal del Ministerio del Deporte cumple con la norma NTC 5854 de Accesibilidad web en Colombia: es perceptible porque los contenidos se distinguen, se hace uso de imágenes con texto, la presentación visual del sitio cuenta con una herramienta de contraste tanto en la página principal como en las publicaciones y también cuenta con una opción de tamaño del texto, que permite aumentar o disminuir la letra. 
Así mismo, es operable porque cuenta con encabezados y etiquetas, títulos de páginas, uso de enlaces, mecanismos de pausa, ocultar o detener. Es comprensible porque es legible y la página cuenta con cambios de idiomas y, por último, es robusto porque contamos con softwares que ayudan a toda la población a la navegación. En este aspecto contamos con la herramienta Jaws (https://convertic.gov.co/641/w3-propertyvalue-15339.html), un software que convierte a voz la información que se muestra en la pantalla, permitiendo a las personas ciegas hacer un uso autónomo del computador y sus aplicaciones. También cuenta con un enlace que dirige al Centro de Relevo (https://centroderelevo.gov.co/632/w3-channel.html), que ayuda a que las personas sordas entiendan la información publicada en la página web.  
Todas estas herramientas con las que cuenta el portal de Mindeporte se han socializado con funcionarios y contratistas de la entidad, a través de piezas comunicativas que se han publicado en la Intranet, para que se conozca la accesibilidad con la que cuenta el portal para favorecer la inclusión de ciudadanos con discapacidad visual o auditiva.  
"La página del ministerio cumple con los estándares mínimos de la norma NTC 5854 de Accesibilidad web en Colombia: es perceptible porque los contenidos se distinguen, se hace uso de imágenes con texto, la presentación visual del sitio cuenta con una herramienta de contraste tanto en la página principal como en las publicaciones y también cuenta con una opción de tamaño del texto, que permite aumentar o disminuir la letra, de acuerdo a las necesidades particulares de cada persona. 
Se llevaron a cabo reuniones con el INCI y el INSOR con el fin de recibi,r por parte de estas entidades, asesoría para la optimización de la accesibilidad. 
https://coldeportes.sharepoint.com/:f:/s/gitcomunicaciones/EgeWws3hCXdEmt1ZkyIaP_IBJNp-5j9JmdZP9kSjk4kaYw?e=ROu4aP"
</t>
  </si>
  <si>
    <t>Se realizo divulgación de las piezas comunicativas a través de la herramienta ENTÉRATE:
5) 30 septiembre 2020
 Tema: Principios de las actuaciones administrativas.
6) 29 octubre 2020
Tema: Principios de la Transparencia.
7) noviembre 2020
Tema: Cualidades de una persona íntegra. Publicada 1o. diciembre 2020.
Con estas piezas de comunicación se da cumplimiento al 100% de la actividad</t>
  </si>
  <si>
    <t>Sin observaciones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</si>
</sst>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0_-;\-* #,##0_-;_-* &quot;-&quot;_-;_-@_-"/>
    <numFmt numFmtId="44" formatCode="_-&quot;$&quot;\ * #,##0.00_-;\-&quot;$&quot;\ * #,##0.00_-;_-&quot;$&quot;\ * &quot;-&quot;??_-;_-@_-"/>
    <numFmt numFmtId="43" formatCode="_-* #,##0.00_-;\-* #,##0.00_-;_-* &quot;-&quot;??_-;_-@_-"/>
    <numFmt numFmtId="164" formatCode="_-* #,##0.00\ &quot;€&quot;_-;\-* #,##0.00\ &quot;€&quot;_-;_-* &quot;-&quot;??\ &quot;€&quot;_-;_-@_-"/>
    <numFmt numFmtId="165" formatCode="_-* #,##0.00\ _€_-;\-* #,##0.00\ _€_-;_-* &quot;-&quot;??\ _€_-;_-@_-"/>
    <numFmt numFmtId="166" formatCode="_-&quot;$&quot;* #,##0.00_-;\-&quot;$&quot;* #,##0.00_-;_-&quot;$&quot;* &quot;-&quot;??_-;_-@_-"/>
    <numFmt numFmtId="167" formatCode="_(&quot;$&quot;\ * #,##0.00_);_(&quot;$&quot;\ * \(#,##0.00\);_(&quot;$&quot;\ * &quot;-&quot;??_);_(@_)"/>
    <numFmt numFmtId="168" formatCode="_(* #,##0.00_);_(* \(#,##0.00\);_(* &quot;-&quot;??_);_(@_)"/>
    <numFmt numFmtId="169" formatCode="0.0%"/>
    <numFmt numFmtId="170" formatCode="_-&quot;$&quot;\ * #,##0_-;\-&quot;$&quot;\ * #,##0_-;_-&quot;$&quot;\ * &quot;-&quot;??_-;_-@_-"/>
  </numFmts>
  <fonts count="70" x14ac:knownFonts="1">
    <font>
      <sz val="11"/>
      <color theme="1"/>
      <name val="Calibri"/>
      <family val="2"/>
      <scheme val="minor"/>
    </font>
    <font>
      <b/>
      <sz val="11"/>
      <color theme="1"/>
      <name val="Calibri"/>
      <family val="2"/>
      <scheme val="minor"/>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sz val="9"/>
      <color rgb="FF231F20"/>
      <name val="Calibri"/>
      <family val="2"/>
      <scheme val="minor"/>
    </font>
    <font>
      <b/>
      <sz val="9"/>
      <color rgb="FF000000"/>
      <name val="Calibri"/>
      <family val="2"/>
      <scheme val="minor"/>
    </font>
    <font>
      <b/>
      <sz val="9"/>
      <color indexed="8"/>
      <name val="Calibri"/>
      <family val="2"/>
      <scheme val="minor"/>
    </font>
    <font>
      <sz val="8"/>
      <color rgb="FF000000"/>
      <name val="Arial"/>
      <family val="2"/>
    </font>
    <font>
      <b/>
      <sz val="8"/>
      <color rgb="FF000000"/>
      <name val="Arial"/>
      <family val="2"/>
    </font>
    <font>
      <b/>
      <u/>
      <sz val="8"/>
      <color theme="10"/>
      <name val="Arial"/>
      <family val="2"/>
    </font>
    <font>
      <b/>
      <sz val="8"/>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8"/>
      <color theme="3"/>
      <name val="Cambria"/>
      <family val="2"/>
      <scheme val="major"/>
    </font>
    <font>
      <sz val="11"/>
      <color rgb="FF000000"/>
      <name val="Calibri"/>
      <family val="2"/>
      <scheme val="minor"/>
    </font>
    <font>
      <sz val="11"/>
      <color rgb="FF000000"/>
      <name val="Calibri"/>
      <family val="2"/>
    </font>
    <font>
      <sz val="8"/>
      <color theme="1"/>
      <name val="Arial"/>
      <family val="2"/>
    </font>
    <font>
      <b/>
      <sz val="11"/>
      <color rgb="FFFF0000"/>
      <name val="Calibri"/>
      <family val="2"/>
      <scheme val="minor"/>
    </font>
    <font>
      <b/>
      <u/>
      <sz val="9"/>
      <color rgb="FF000000"/>
      <name val="Calibri"/>
      <family val="2"/>
      <scheme val="minor"/>
    </font>
    <font>
      <sz val="11"/>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231F20"/>
      <name val="Calibri"/>
      <family val="2"/>
      <scheme val="minor"/>
    </font>
    <font>
      <sz val="10"/>
      <color rgb="FF231F20"/>
      <name val="Calibri"/>
      <family val="2"/>
      <scheme val="minor"/>
    </font>
    <font>
      <sz val="10"/>
      <color theme="1"/>
      <name val="Arial"/>
      <family val="2"/>
    </font>
    <font>
      <b/>
      <sz val="10"/>
      <color theme="2" tint="-0.89999084444715716"/>
      <name val="Calibri"/>
      <family val="2"/>
      <scheme val="minor"/>
    </font>
    <font>
      <sz val="10"/>
      <color theme="2" tint="-0.89999084444715716"/>
      <name val="Calibri"/>
      <family val="2"/>
      <scheme val="minor"/>
    </font>
    <font>
      <sz val="10"/>
      <color indexed="8"/>
      <name val="Calibri"/>
      <family val="2"/>
      <scheme val="minor"/>
    </font>
    <font>
      <b/>
      <sz val="10"/>
      <name val="Calibri"/>
      <family val="2"/>
      <scheme val="minor"/>
    </font>
    <font>
      <b/>
      <sz val="12"/>
      <color theme="1"/>
      <name val="Calibri"/>
      <family val="2"/>
      <scheme val="minor"/>
    </font>
    <font>
      <sz val="8"/>
      <name val="Arial"/>
      <family val="2"/>
    </font>
    <font>
      <sz val="8"/>
      <color indexed="8"/>
      <name val="Arial"/>
      <family val="2"/>
    </font>
    <font>
      <b/>
      <sz val="8"/>
      <color rgb="FFFF0000"/>
      <name val="Arial"/>
      <family val="2"/>
    </font>
    <font>
      <i/>
      <sz val="8"/>
      <color theme="1"/>
      <name val="Arial"/>
      <family val="2"/>
    </font>
    <font>
      <sz val="8"/>
      <color rgb="FF000000"/>
      <name val="Arial"/>
    </font>
    <font>
      <sz val="8"/>
      <color theme="1"/>
      <name val="Arial"/>
    </font>
    <font>
      <sz val="9"/>
      <color rgb="FF000000"/>
      <name val="Calibri"/>
      <family val="2"/>
    </font>
    <font>
      <sz val="9"/>
      <name val="Calibri"/>
      <family val="2"/>
    </font>
    <font>
      <sz val="9"/>
      <color theme="1"/>
      <name val="Arial"/>
      <family val="2"/>
    </font>
    <font>
      <b/>
      <sz val="10"/>
      <color rgb="FFFF0000"/>
      <name val="Calibri"/>
      <family val="2"/>
      <scheme val="minor"/>
    </font>
    <font>
      <b/>
      <sz val="10"/>
      <color rgb="FFFF0000"/>
      <name val="Arial"/>
      <family val="2"/>
    </font>
    <font>
      <sz val="9"/>
      <color rgb="FF000000"/>
      <name val="Arial"/>
      <family val="2"/>
    </font>
    <font>
      <b/>
      <sz val="10"/>
      <color rgb="FF000000"/>
      <name val="Calibri"/>
      <family val="2"/>
      <scheme val="minor"/>
    </font>
    <font>
      <b/>
      <u/>
      <sz val="10"/>
      <color rgb="FF000000"/>
      <name val="Calibri"/>
      <family val="2"/>
      <scheme val="minor"/>
    </font>
    <font>
      <sz val="8"/>
      <color theme="1"/>
      <name val="Calibri"/>
      <family val="2"/>
      <scheme val="minor"/>
    </font>
  </fonts>
  <fills count="46">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rgb="FFFFFFFF"/>
        <bgColor indexed="64"/>
      </patternFill>
    </fill>
  </fills>
  <borders count="105">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theme="3"/>
      </left>
      <right style="hair">
        <color theme="3"/>
      </right>
      <top style="hair">
        <color theme="3"/>
      </top>
      <bottom style="hair">
        <color theme="3"/>
      </bottom>
      <diagonal/>
    </border>
    <border>
      <left style="hair">
        <color auto="1"/>
      </left>
      <right/>
      <top/>
      <bottom/>
      <diagonal/>
    </border>
    <border>
      <left/>
      <right/>
      <top style="hair">
        <color auto="1"/>
      </top>
      <bottom/>
      <diagonal/>
    </border>
    <border>
      <left/>
      <right style="hair">
        <color theme="3"/>
      </right>
      <top style="hair">
        <color theme="3"/>
      </top>
      <bottom style="hair">
        <color theme="3"/>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top/>
      <bottom style="medium">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rgb="FF000000"/>
      </top>
      <bottom style="thin">
        <color indexed="64"/>
      </bottom>
      <diagonal/>
    </border>
    <border>
      <left style="thin">
        <color indexed="64"/>
      </left>
      <right style="thin">
        <color indexed="64"/>
      </right>
      <top style="medium">
        <color rgb="FF000000"/>
      </top>
      <bottom style="thin">
        <color indexed="64"/>
      </bottom>
      <diagonal/>
    </border>
    <border>
      <left style="thin">
        <color indexed="64"/>
      </left>
      <right style="medium">
        <color indexed="64"/>
      </right>
      <top style="medium">
        <color rgb="FF000000"/>
      </top>
      <bottom style="thin">
        <color indexed="64"/>
      </bottom>
      <diagonal/>
    </border>
    <border>
      <left style="medium">
        <color rgb="FF000000"/>
      </left>
      <right/>
      <top style="thin">
        <color indexed="64"/>
      </top>
      <bottom style="thin">
        <color indexed="64"/>
      </bottom>
      <diagonal/>
    </border>
    <border>
      <left style="medium">
        <color rgb="FF000000"/>
      </left>
      <right/>
      <top style="thin">
        <color indexed="64"/>
      </top>
      <bottom style="medium">
        <color rgb="FF000000"/>
      </bottom>
      <diagonal/>
    </border>
    <border>
      <left style="medium">
        <color indexed="64"/>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style="medium">
        <color indexed="64"/>
      </right>
      <top style="thin">
        <color indexed="64"/>
      </top>
      <bottom style="medium">
        <color rgb="FF000000"/>
      </bottom>
      <diagonal/>
    </border>
    <border>
      <left/>
      <right style="thin">
        <color indexed="64"/>
      </right>
      <top style="thin">
        <color indexed="64"/>
      </top>
      <bottom style="medium">
        <color rgb="FF000000"/>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rgb="FF000000"/>
      </left>
      <right style="medium">
        <color indexed="64"/>
      </right>
      <top style="medium">
        <color rgb="FF000000"/>
      </top>
      <bottom style="thin">
        <color indexed="64"/>
      </bottom>
      <diagonal/>
    </border>
    <border>
      <left style="thin">
        <color indexed="64"/>
      </left>
      <right/>
      <top style="medium">
        <color rgb="FF000000"/>
      </top>
      <bottom style="thin">
        <color indexed="64"/>
      </bottom>
      <diagonal/>
    </border>
    <border>
      <left style="medium">
        <color rgb="FF000000"/>
      </left>
      <right style="medium">
        <color indexed="64"/>
      </right>
      <top style="thin">
        <color indexed="64"/>
      </top>
      <bottom style="medium">
        <color rgb="FF000000"/>
      </bottom>
      <diagonal/>
    </border>
    <border>
      <left style="thin">
        <color indexed="64"/>
      </left>
      <right/>
      <top style="thin">
        <color indexed="64"/>
      </top>
      <bottom style="medium">
        <color rgb="FF000000"/>
      </bottom>
      <diagonal/>
    </border>
    <border>
      <left style="medium">
        <color rgb="FF000000"/>
      </left>
      <right/>
      <top/>
      <bottom style="thin">
        <color indexed="64"/>
      </bottom>
      <diagonal/>
    </border>
    <border>
      <left style="medium">
        <color rgb="FF000000"/>
      </left>
      <right style="thin">
        <color indexed="64"/>
      </right>
      <top style="medium">
        <color rgb="FF000000"/>
      </top>
      <bottom style="thin">
        <color rgb="FF000000"/>
      </bottom>
      <diagonal/>
    </border>
    <border>
      <left/>
      <right style="thin">
        <color indexed="64"/>
      </right>
      <top style="medium">
        <color rgb="FF000000"/>
      </top>
      <bottom style="thin">
        <color rgb="FF000000"/>
      </bottom>
      <diagonal/>
    </border>
    <border>
      <left style="medium">
        <color rgb="FF000000"/>
      </left>
      <right style="thin">
        <color indexed="64"/>
      </right>
      <top/>
      <bottom style="medium">
        <color rgb="FF000000"/>
      </bottom>
      <diagonal/>
    </border>
    <border>
      <left/>
      <right style="thin">
        <color indexed="64"/>
      </right>
      <top/>
      <bottom style="medium">
        <color rgb="FF000000"/>
      </bottom>
      <diagonal/>
    </border>
    <border>
      <left style="medium">
        <color indexed="64"/>
      </left>
      <right style="thin">
        <color indexed="64"/>
      </right>
      <top/>
      <bottom style="thin">
        <color rgb="FF000000"/>
      </bottom>
      <diagonal/>
    </border>
    <border>
      <left/>
      <right style="thin">
        <color indexed="64"/>
      </right>
      <top/>
      <bottom style="thin">
        <color rgb="FF000000"/>
      </bottom>
      <diagonal/>
    </border>
    <border>
      <left style="thin">
        <color indexed="64"/>
      </left>
      <right/>
      <top style="medium">
        <color rgb="FF000000"/>
      </top>
      <bottom/>
      <diagonal/>
    </border>
    <border>
      <left style="thin">
        <color indexed="64"/>
      </left>
      <right/>
      <top/>
      <bottom style="thin">
        <color indexed="64"/>
      </bottom>
      <diagonal/>
    </border>
  </borders>
  <cellStyleXfs count="82">
    <xf numFmtId="0" fontId="0" fillId="0" borderId="0"/>
    <xf numFmtId="0" fontId="2" fillId="0" borderId="0"/>
    <xf numFmtId="0" fontId="5" fillId="0" borderId="0" applyNumberFormat="0" applyFill="0" applyBorder="0" applyAlignment="0" applyProtection="0"/>
    <xf numFmtId="0" fontId="22" fillId="0" borderId="17" applyNumberFormat="0" applyFill="0" applyAlignment="0" applyProtection="0"/>
    <xf numFmtId="0" fontId="23" fillId="0" borderId="18" applyNumberFormat="0" applyFill="0" applyAlignment="0" applyProtection="0"/>
    <xf numFmtId="0" fontId="24" fillId="0" borderId="19" applyNumberFormat="0" applyFill="0" applyAlignment="0" applyProtection="0"/>
    <xf numFmtId="0" fontId="24" fillId="0" borderId="0" applyNumberFormat="0" applyFill="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7" fillId="13" borderId="0" applyNumberFormat="0" applyBorder="0" applyAlignment="0" applyProtection="0"/>
    <xf numFmtId="0" fontId="28" fillId="14" borderId="20" applyNumberFormat="0" applyAlignment="0" applyProtection="0"/>
    <xf numFmtId="0" fontId="29" fillId="15" borderId="21" applyNumberFormat="0" applyAlignment="0" applyProtection="0"/>
    <xf numFmtId="0" fontId="30" fillId="15" borderId="20" applyNumberFormat="0" applyAlignment="0" applyProtection="0"/>
    <xf numFmtId="0" fontId="31" fillId="0" borderId="22" applyNumberFormat="0" applyFill="0" applyAlignment="0" applyProtection="0"/>
    <xf numFmtId="0" fontId="32" fillId="16" borderId="23"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1" fillId="0" borderId="25" applyNumberFormat="0" applyFill="0" applyAlignment="0" applyProtection="0"/>
    <xf numFmtId="0" fontId="35"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35" fillId="21" borderId="0" applyNumberFormat="0" applyBorder="0" applyAlignment="0" applyProtection="0"/>
    <xf numFmtId="0" fontId="35"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35" fillId="25" borderId="0" applyNumberFormat="0" applyBorder="0" applyAlignment="0" applyProtection="0"/>
    <xf numFmtId="0" fontId="35" fillId="26" borderId="0" applyNumberFormat="0" applyBorder="0" applyAlignment="0" applyProtection="0"/>
    <xf numFmtId="0" fontId="21" fillId="27" borderId="0" applyNumberFormat="0" applyBorder="0" applyAlignment="0" applyProtection="0"/>
    <xf numFmtId="0" fontId="21" fillId="28" borderId="0" applyNumberFormat="0" applyBorder="0" applyAlignment="0" applyProtection="0"/>
    <xf numFmtId="0" fontId="35" fillId="29" borderId="0" applyNumberFormat="0" applyBorder="0" applyAlignment="0" applyProtection="0"/>
    <xf numFmtId="0" fontId="35" fillId="30"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35" fillId="33" borderId="0" applyNumberFormat="0" applyBorder="0" applyAlignment="0" applyProtection="0"/>
    <xf numFmtId="0" fontId="35" fillId="34" borderId="0" applyNumberFormat="0" applyBorder="0" applyAlignment="0" applyProtection="0"/>
    <xf numFmtId="0" fontId="21" fillId="35" borderId="0" applyNumberFormat="0" applyBorder="0" applyAlignment="0" applyProtection="0"/>
    <xf numFmtId="0" fontId="21" fillId="36" borderId="0" applyNumberFormat="0" applyBorder="0" applyAlignment="0" applyProtection="0"/>
    <xf numFmtId="0" fontId="35" fillId="37" borderId="0" applyNumberFormat="0" applyBorder="0" applyAlignment="0" applyProtection="0"/>
    <xf numFmtId="0" fontId="35" fillId="38" borderId="0" applyNumberFormat="0" applyBorder="0" applyAlignment="0" applyProtection="0"/>
    <xf numFmtId="0" fontId="21" fillId="39" borderId="0" applyNumberFormat="0" applyBorder="0" applyAlignment="0" applyProtection="0"/>
    <xf numFmtId="0" fontId="21" fillId="40" borderId="0" applyNumberFormat="0" applyBorder="0" applyAlignment="0" applyProtection="0"/>
    <xf numFmtId="0" fontId="35" fillId="41" borderId="0" applyNumberFormat="0" applyBorder="0" applyAlignment="0" applyProtection="0"/>
    <xf numFmtId="168" fontId="21" fillId="0" borderId="0" applyFont="0" applyFill="0" applyBorder="0" applyAlignment="0" applyProtection="0"/>
    <xf numFmtId="0" fontId="36" fillId="0" borderId="0"/>
    <xf numFmtId="0" fontId="36" fillId="0" borderId="0"/>
    <xf numFmtId="168" fontId="36" fillId="0" borderId="0" applyFont="0" applyFill="0" applyBorder="0" applyAlignment="0" applyProtection="0"/>
    <xf numFmtId="168" fontId="36" fillId="0" borderId="0" applyFont="0" applyFill="0" applyBorder="0" applyAlignment="0" applyProtection="0"/>
    <xf numFmtId="168" fontId="36" fillId="0" borderId="0" applyFont="0" applyFill="0" applyBorder="0" applyAlignment="0" applyProtection="0"/>
    <xf numFmtId="43" fontId="38" fillId="0" borderId="0" applyFont="0" applyFill="0" applyBorder="0" applyAlignment="0" applyProtection="0"/>
    <xf numFmtId="0" fontId="38" fillId="0" borderId="0"/>
    <xf numFmtId="0" fontId="21" fillId="0" borderId="0"/>
    <xf numFmtId="0" fontId="36" fillId="0" borderId="0"/>
    <xf numFmtId="9" fontId="36" fillId="0" borderId="0" applyFont="0" applyFill="0" applyBorder="0" applyAlignment="0" applyProtection="0"/>
    <xf numFmtId="168" fontId="38" fillId="0" borderId="0" applyFont="0" applyFill="0" applyBorder="0" applyAlignment="0" applyProtection="0"/>
    <xf numFmtId="164"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0" fontId="38" fillId="0" borderId="0"/>
    <xf numFmtId="43" fontId="21" fillId="0" borderId="0" applyFont="0" applyFill="0" applyBorder="0" applyAlignment="0" applyProtection="0"/>
    <xf numFmtId="166" fontId="21" fillId="0" borderId="0" applyFont="0" applyFill="0" applyBorder="0" applyAlignment="0" applyProtection="0"/>
    <xf numFmtId="37" fontId="36" fillId="0" borderId="0"/>
    <xf numFmtId="41" fontId="21" fillId="0" borderId="0" applyFont="0" applyFill="0" applyBorder="0" applyAlignment="0" applyProtection="0"/>
    <xf numFmtId="0" fontId="39" fillId="0" borderId="0"/>
    <xf numFmtId="0" fontId="36" fillId="0" borderId="0"/>
    <xf numFmtId="0" fontId="21" fillId="0" borderId="0"/>
    <xf numFmtId="168" fontId="36" fillId="0" borderId="0" applyFont="0" applyFill="0" applyBorder="0" applyAlignment="0" applyProtection="0"/>
    <xf numFmtId="0" fontId="37" fillId="0" borderId="0" applyNumberFormat="0" applyFill="0" applyBorder="0" applyAlignment="0" applyProtection="0"/>
    <xf numFmtId="168" fontId="21" fillId="0" borderId="0" applyFont="0" applyFill="0" applyBorder="0" applyAlignment="0" applyProtection="0"/>
    <xf numFmtId="9" fontId="21" fillId="0" borderId="0" applyFont="0" applyFill="0" applyBorder="0" applyAlignment="0" applyProtection="0"/>
    <xf numFmtId="167" fontId="21" fillId="0" borderId="0" applyFont="0" applyFill="0" applyBorder="0" applyAlignment="0" applyProtection="0"/>
    <xf numFmtId="168" fontId="21" fillId="0" borderId="0" applyFont="0" applyFill="0" applyBorder="0" applyAlignment="0" applyProtection="0"/>
    <xf numFmtId="168" fontId="21" fillId="0" borderId="0" applyFont="0" applyFill="0" applyBorder="0" applyAlignment="0" applyProtection="0"/>
    <xf numFmtId="168" fontId="38" fillId="0" borderId="0" applyFont="0" applyFill="0" applyBorder="0" applyAlignment="0" applyProtection="0"/>
    <xf numFmtId="9" fontId="38" fillId="0" borderId="0" applyFont="0" applyFill="0" applyBorder="0" applyAlignment="0" applyProtection="0"/>
    <xf numFmtId="0" fontId="21" fillId="0" borderId="0"/>
    <xf numFmtId="168" fontId="21" fillId="0" borderId="0" applyFont="0" applyFill="0" applyBorder="0" applyAlignment="0" applyProtection="0"/>
    <xf numFmtId="0" fontId="36" fillId="0" borderId="0"/>
    <xf numFmtId="0" fontId="21" fillId="0" borderId="0"/>
    <xf numFmtId="9" fontId="21" fillId="0" borderId="0" applyFont="0" applyFill="0" applyBorder="0" applyAlignment="0" applyProtection="0"/>
    <xf numFmtId="0" fontId="21" fillId="17" borderId="24" applyNumberFormat="0" applyFont="0" applyAlignment="0" applyProtection="0"/>
    <xf numFmtId="41" fontId="21" fillId="0" borderId="0" applyFont="0" applyFill="0" applyBorder="0" applyAlignment="0" applyProtection="0"/>
    <xf numFmtId="44" fontId="21" fillId="0" borderId="0" applyFont="0" applyFill="0" applyBorder="0" applyAlignment="0" applyProtection="0"/>
  </cellStyleXfs>
  <cellXfs count="640">
    <xf numFmtId="0" fontId="0" fillId="0" borderId="0" xfId="0"/>
    <xf numFmtId="0" fontId="0" fillId="0" borderId="2" xfId="0" applyBorder="1"/>
    <xf numFmtId="0" fontId="3" fillId="5" borderId="4" xfId="1" applyFont="1" applyFill="1" applyBorder="1" applyAlignment="1">
      <alignment horizontal="left" vertical="top"/>
    </xf>
    <xf numFmtId="0" fontId="4" fillId="5" borderId="4" xfId="1" applyFont="1" applyFill="1" applyBorder="1" applyAlignment="1">
      <alignment horizontal="center" vertical="center"/>
    </xf>
    <xf numFmtId="0" fontId="3" fillId="5" borderId="3" xfId="1" applyFont="1" applyFill="1" applyBorder="1" applyAlignment="1">
      <alignment horizontal="left" vertical="top"/>
    </xf>
    <xf numFmtId="0" fontId="3" fillId="5" borderId="9" xfId="1" applyFont="1" applyFill="1" applyBorder="1" applyAlignment="1">
      <alignment horizontal="left" vertical="top"/>
    </xf>
    <xf numFmtId="0" fontId="3" fillId="5" borderId="0" xfId="1" applyFont="1" applyFill="1" applyBorder="1" applyAlignment="1">
      <alignment horizontal="left" vertical="top"/>
    </xf>
    <xf numFmtId="0" fontId="17" fillId="5" borderId="4" xfId="1" applyFont="1" applyFill="1" applyBorder="1" applyAlignment="1">
      <alignment horizontal="left" vertical="top"/>
    </xf>
    <xf numFmtId="0" fontId="17" fillId="5" borderId="0" xfId="1" applyFont="1" applyFill="1" applyBorder="1" applyAlignment="1">
      <alignment horizontal="left" vertical="top"/>
    </xf>
    <xf numFmtId="0" fontId="18" fillId="2" borderId="11" xfId="1" applyFont="1" applyFill="1" applyBorder="1" applyAlignment="1">
      <alignment horizontal="left" vertical="center" wrapText="1"/>
    </xf>
    <xf numFmtId="0" fontId="18" fillId="5" borderId="11" xfId="1" applyFont="1" applyFill="1" applyBorder="1" applyAlignment="1">
      <alignment horizontal="center" vertical="center" wrapText="1"/>
    </xf>
    <xf numFmtId="0" fontId="18" fillId="5" borderId="4" xfId="1" applyFont="1" applyFill="1" applyBorder="1" applyAlignment="1">
      <alignment horizontal="left" vertical="top"/>
    </xf>
    <xf numFmtId="0" fontId="18" fillId="5" borderId="0" xfId="1" applyFont="1" applyFill="1" applyBorder="1" applyAlignment="1">
      <alignment horizontal="left" vertical="top"/>
    </xf>
    <xf numFmtId="0" fontId="19" fillId="2" borderId="11" xfId="2" applyFont="1" applyFill="1" applyBorder="1" applyAlignment="1">
      <alignment horizontal="left" vertical="top"/>
    </xf>
    <xf numFmtId="9" fontId="17" fillId="5" borderId="12" xfId="1" applyNumberFormat="1" applyFont="1" applyFill="1" applyBorder="1" applyAlignment="1">
      <alignment horizontal="center" vertical="center"/>
    </xf>
    <xf numFmtId="0" fontId="20" fillId="10" borderId="13" xfId="0" applyFont="1" applyFill="1" applyBorder="1" applyAlignment="1">
      <alignment horizontal="center" vertical="center" wrapText="1"/>
    </xf>
    <xf numFmtId="0" fontId="18" fillId="5" borderId="11" xfId="1" applyFont="1" applyFill="1" applyBorder="1" applyAlignment="1">
      <alignment horizontal="left" vertical="top"/>
    </xf>
    <xf numFmtId="0" fontId="17" fillId="5" borderId="12" xfId="1" applyFont="1" applyFill="1" applyBorder="1" applyAlignment="1">
      <alignment horizontal="center" vertical="center"/>
    </xf>
    <xf numFmtId="0" fontId="18" fillId="5" borderId="14" xfId="1" applyFont="1" applyFill="1" applyBorder="1" applyAlignment="1">
      <alignment vertical="center"/>
    </xf>
    <xf numFmtId="0" fontId="19" fillId="5" borderId="11" xfId="2" applyFont="1" applyFill="1" applyBorder="1" applyAlignment="1">
      <alignment horizontal="left" vertical="top"/>
    </xf>
    <xf numFmtId="0" fontId="18" fillId="5" borderId="13" xfId="1" applyFont="1" applyFill="1" applyBorder="1" applyAlignment="1">
      <alignment vertical="center"/>
    </xf>
    <xf numFmtId="0" fontId="19" fillId="5" borderId="4" xfId="2" applyFont="1" applyFill="1" applyBorder="1" applyAlignment="1">
      <alignment horizontal="left" vertical="top"/>
    </xf>
    <xf numFmtId="9" fontId="18" fillId="5" borderId="15" xfId="1" applyNumberFormat="1" applyFont="1" applyFill="1" applyBorder="1" applyAlignment="1">
      <alignment horizontal="center" vertical="center"/>
    </xf>
    <xf numFmtId="9" fontId="18" fillId="5" borderId="0" xfId="1" applyNumberFormat="1" applyFont="1" applyFill="1" applyBorder="1" applyAlignment="1">
      <alignment horizontal="center" vertical="center"/>
    </xf>
    <xf numFmtId="9" fontId="18" fillId="2" borderId="16" xfId="1" applyNumberFormat="1" applyFont="1" applyFill="1" applyBorder="1" applyAlignment="1">
      <alignment horizontal="center" vertical="top"/>
    </xf>
    <xf numFmtId="0" fontId="6" fillId="5" borderId="0" xfId="1" applyFont="1" applyFill="1" applyBorder="1" applyAlignment="1">
      <alignment vertical="center" wrapText="1"/>
    </xf>
    <xf numFmtId="0" fontId="0" fillId="0" borderId="26" xfId="0" applyBorder="1" applyAlignment="1">
      <alignment horizontal="center"/>
    </xf>
    <xf numFmtId="0" fontId="0" fillId="0" borderId="2" xfId="0" applyBorder="1" applyAlignment="1">
      <alignment wrapText="1"/>
    </xf>
    <xf numFmtId="0" fontId="0" fillId="2" borderId="2" xfId="0" applyFill="1" applyBorder="1" applyAlignment="1">
      <alignment wrapText="1"/>
    </xf>
    <xf numFmtId="0" fontId="0" fillId="0" borderId="2" xfId="0" applyBorder="1" applyAlignment="1">
      <alignment horizontal="center"/>
    </xf>
    <xf numFmtId="9" fontId="0" fillId="0" borderId="2" xfId="0" applyNumberFormat="1" applyBorder="1"/>
    <xf numFmtId="41" fontId="0" fillId="0" borderId="2" xfId="80" applyFont="1" applyBorder="1"/>
    <xf numFmtId="41" fontId="0" fillId="0" borderId="0" xfId="0" applyNumberFormat="1"/>
    <xf numFmtId="41" fontId="1" fillId="0" borderId="0" xfId="0" applyNumberFormat="1" applyFont="1"/>
    <xf numFmtId="0" fontId="1" fillId="2" borderId="8" xfId="0" applyFont="1" applyFill="1" applyBorder="1" applyAlignment="1">
      <alignment wrapText="1"/>
    </xf>
    <xf numFmtId="0" fontId="40" fillId="2" borderId="11" xfId="0" applyFont="1" applyFill="1" applyBorder="1" applyAlignment="1">
      <alignment horizontal="center" vertical="center"/>
    </xf>
    <xf numFmtId="0" fontId="20" fillId="8" borderId="11"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0" fillId="0" borderId="1" xfId="0" applyFont="1" applyBorder="1" applyAlignment="1">
      <alignment horizontal="left" vertical="center"/>
    </xf>
    <xf numFmtId="0" fontId="1" fillId="0" borderId="5" xfId="0" applyFont="1" applyBorder="1" applyAlignment="1">
      <alignment horizontal="center" vertical="center"/>
    </xf>
    <xf numFmtId="0" fontId="1" fillId="43" borderId="2" xfId="0" applyFont="1" applyFill="1" applyBorder="1" applyAlignment="1">
      <alignment horizontal="center" vertical="center" wrapText="1"/>
    </xf>
    <xf numFmtId="0" fontId="1" fillId="0" borderId="29" xfId="0" applyFont="1" applyBorder="1" applyAlignment="1">
      <alignment horizontal="center" vertical="center"/>
    </xf>
    <xf numFmtId="0" fontId="4" fillId="5" borderId="0" xfId="1" applyFont="1" applyFill="1" applyBorder="1" applyAlignment="1">
      <alignment horizontal="center" vertical="center"/>
    </xf>
    <xf numFmtId="41" fontId="0" fillId="2" borderId="2" xfId="80" applyFont="1" applyFill="1" applyBorder="1"/>
    <xf numFmtId="0" fontId="1" fillId="3" borderId="2" xfId="0" applyFont="1" applyFill="1" applyBorder="1"/>
    <xf numFmtId="41" fontId="1" fillId="3" borderId="2" xfId="0" applyNumberFormat="1" applyFont="1" applyFill="1" applyBorder="1"/>
    <xf numFmtId="0" fontId="1" fillId="4" borderId="2" xfId="0" applyFont="1" applyFill="1" applyBorder="1"/>
    <xf numFmtId="41" fontId="1" fillId="4" borderId="2" xfId="0" applyNumberFormat="1" applyFont="1" applyFill="1" applyBorder="1"/>
    <xf numFmtId="0" fontId="1" fillId="3" borderId="2" xfId="0" applyFont="1" applyFill="1" applyBorder="1" applyAlignment="1">
      <alignment horizontal="center" vertical="center" wrapText="1"/>
    </xf>
    <xf numFmtId="0" fontId="1" fillId="43" borderId="2" xfId="0" applyFont="1" applyFill="1" applyBorder="1"/>
    <xf numFmtId="41" fontId="1" fillId="43" borderId="2" xfId="0" applyNumberFormat="1" applyFont="1" applyFill="1" applyBorder="1"/>
    <xf numFmtId="169" fontId="1" fillId="0" borderId="0" xfId="0" applyNumberFormat="1" applyFont="1"/>
    <xf numFmtId="9" fontId="0" fillId="2" borderId="2" xfId="0" applyNumberFormat="1" applyFill="1" applyBorder="1"/>
    <xf numFmtId="9" fontId="32" fillId="8" borderId="2" xfId="0" applyNumberFormat="1" applyFont="1" applyFill="1" applyBorder="1"/>
    <xf numFmtId="0" fontId="0" fillId="44" borderId="2" xfId="0" applyFill="1" applyBorder="1" applyAlignment="1">
      <alignment wrapText="1"/>
    </xf>
    <xf numFmtId="0" fontId="1" fillId="44" borderId="2" xfId="0" applyFont="1" applyFill="1" applyBorder="1" applyAlignment="1">
      <alignment wrapText="1"/>
    </xf>
    <xf numFmtId="0" fontId="7" fillId="0" borderId="0" xfId="0" applyFont="1" applyProtection="1">
      <protection locked="0"/>
    </xf>
    <xf numFmtId="0" fontId="11" fillId="5" borderId="0" xfId="1" applyFont="1" applyFill="1" applyBorder="1" applyAlignment="1" applyProtection="1">
      <alignment horizontal="left" vertical="top"/>
      <protection locked="0"/>
    </xf>
    <xf numFmtId="0" fontId="7" fillId="2" borderId="0" xfId="0" applyFont="1" applyFill="1" applyProtection="1">
      <protection locked="0"/>
    </xf>
    <xf numFmtId="0" fontId="7" fillId="2" borderId="0" xfId="0" applyFont="1" applyFill="1" applyAlignment="1" applyProtection="1">
      <alignment wrapText="1"/>
      <protection locked="0"/>
    </xf>
    <xf numFmtId="0" fontId="7" fillId="0" borderId="0" xfId="0" applyFont="1" applyAlignment="1" applyProtection="1">
      <alignment wrapText="1"/>
      <protection locked="0"/>
    </xf>
    <xf numFmtId="0" fontId="0" fillId="0" borderId="0" xfId="0" applyProtection="1">
      <protection locked="0"/>
    </xf>
    <xf numFmtId="0" fontId="7" fillId="0" borderId="0" xfId="0" applyFont="1" applyAlignment="1" applyProtection="1">
      <alignment horizontal="center" wrapText="1"/>
      <protection locked="0"/>
    </xf>
    <xf numFmtId="0" fontId="11" fillId="5" borderId="0" xfId="1" applyFont="1" applyFill="1" applyBorder="1" applyAlignment="1" applyProtection="1">
      <alignment horizontal="justify" vertical="top"/>
      <protection locked="0"/>
    </xf>
    <xf numFmtId="0" fontId="7" fillId="0" borderId="0" xfId="0" applyFont="1" applyAlignment="1" applyProtection="1">
      <alignment horizontal="center"/>
      <protection locked="0"/>
    </xf>
    <xf numFmtId="0" fontId="7" fillId="0" borderId="0" xfId="0" applyFont="1" applyBorder="1" applyProtection="1">
      <protection locked="0"/>
    </xf>
    <xf numFmtId="0" fontId="0" fillId="0" borderId="0" xfId="0" applyBorder="1"/>
    <xf numFmtId="0" fontId="11" fillId="2" borderId="0" xfId="1" applyFont="1" applyFill="1" applyBorder="1" applyAlignment="1" applyProtection="1">
      <alignment horizontal="justify" vertical="top"/>
      <protection locked="0"/>
    </xf>
    <xf numFmtId="0" fontId="11" fillId="5" borderId="0" xfId="1" applyFont="1" applyFill="1" applyBorder="1" applyAlignment="1" applyProtection="1">
      <alignment horizontal="center" vertical="top"/>
      <protection locked="0"/>
    </xf>
    <xf numFmtId="0" fontId="0" fillId="0" borderId="0" xfId="0" applyAlignment="1" applyProtection="1">
      <alignment horizontal="left" vertical="center"/>
      <protection locked="0"/>
    </xf>
    <xf numFmtId="0" fontId="45" fillId="2" borderId="2" xfId="0" applyFont="1" applyFill="1" applyBorder="1" applyAlignment="1" applyProtection="1">
      <alignment horizontal="left" vertical="center" wrapText="1"/>
    </xf>
    <xf numFmtId="0" fontId="46" fillId="0" borderId="2" xfId="0" applyFont="1" applyFill="1" applyBorder="1" applyAlignment="1" applyProtection="1">
      <alignment horizontal="left" vertical="center" wrapText="1"/>
    </xf>
    <xf numFmtId="0" fontId="45" fillId="0" borderId="0" xfId="0" applyFont="1" applyProtection="1">
      <protection locked="0"/>
    </xf>
    <xf numFmtId="0" fontId="45" fillId="0" borderId="0" xfId="0" applyFont="1" applyAlignment="1" applyProtection="1">
      <alignment horizontal="left" vertical="center"/>
      <protection locked="0"/>
    </xf>
    <xf numFmtId="0" fontId="0" fillId="0" borderId="0" xfId="0" applyBorder="1" applyAlignment="1" applyProtection="1"/>
    <xf numFmtId="0" fontId="8" fillId="2" borderId="0" xfId="0" applyFont="1" applyFill="1" applyBorder="1" applyAlignment="1" applyProtection="1">
      <alignment vertical="center"/>
    </xf>
    <xf numFmtId="0" fontId="7" fillId="0" borderId="0" xfId="0" applyFont="1" applyProtection="1">
      <protection locked="0"/>
    </xf>
    <xf numFmtId="0" fontId="0" fillId="0" borderId="0" xfId="0" applyProtection="1">
      <protection locked="0"/>
    </xf>
    <xf numFmtId="0" fontId="7" fillId="0" borderId="0" xfId="0" applyFont="1" applyAlignment="1" applyProtection="1">
      <alignment horizontal="center" wrapText="1"/>
      <protection locked="0"/>
    </xf>
    <xf numFmtId="0" fontId="11" fillId="5" borderId="0" xfId="1" applyFont="1" applyFill="1" applyBorder="1" applyAlignment="1" applyProtection="1">
      <alignment horizontal="center" vertical="center"/>
      <protection locked="0"/>
    </xf>
    <xf numFmtId="0" fontId="9" fillId="2" borderId="2" xfId="0" applyFont="1" applyFill="1" applyBorder="1" applyAlignment="1" applyProtection="1">
      <alignment horizontal="center" vertical="center" wrapText="1"/>
    </xf>
    <xf numFmtId="0" fontId="7" fillId="0" borderId="35" xfId="0" applyFont="1" applyFill="1" applyBorder="1" applyAlignment="1" applyProtection="1">
      <alignment horizontal="center" vertical="center" wrapText="1"/>
    </xf>
    <xf numFmtId="0" fontId="47" fillId="0" borderId="0" xfId="0" applyFont="1" applyBorder="1" applyAlignment="1" applyProtection="1">
      <alignment wrapText="1"/>
      <protection locked="0"/>
    </xf>
    <xf numFmtId="0" fontId="46" fillId="0" borderId="0" xfId="0" applyFont="1" applyBorder="1" applyAlignment="1" applyProtection="1">
      <alignment horizontal="left" vertical="center"/>
      <protection locked="0"/>
    </xf>
    <xf numFmtId="0" fontId="45" fillId="0" borderId="0" xfId="0" applyFont="1" applyBorder="1" applyProtection="1">
      <protection locked="0"/>
    </xf>
    <xf numFmtId="0" fontId="0" fillId="0" borderId="0" xfId="0" applyBorder="1" applyProtection="1">
      <protection locked="0"/>
    </xf>
    <xf numFmtId="0" fontId="43" fillId="0" borderId="0" xfId="0" applyFont="1" applyBorder="1" applyAlignment="1" applyProtection="1">
      <alignment horizontal="left" vertical="center"/>
      <protection locked="0"/>
    </xf>
    <xf numFmtId="0" fontId="43" fillId="0" borderId="0" xfId="0" applyFont="1" applyBorder="1" applyAlignment="1" applyProtection="1">
      <alignment horizontal="left" vertical="center" wrapText="1"/>
      <protection locked="0"/>
    </xf>
    <xf numFmtId="0" fontId="45" fillId="0" borderId="0" xfId="0" applyFont="1" applyBorder="1" applyAlignment="1" applyProtection="1">
      <alignment horizontal="left" vertical="center"/>
      <protection locked="0"/>
    </xf>
    <xf numFmtId="0" fontId="0" fillId="0" borderId="0" xfId="0" applyBorder="1" applyAlignment="1" applyProtection="1">
      <alignment horizontal="left" vertical="center"/>
      <protection locked="0"/>
    </xf>
    <xf numFmtId="0" fontId="43" fillId="0" borderId="0" xfId="0" applyFont="1" applyBorder="1" applyProtection="1">
      <protection locked="0"/>
    </xf>
    <xf numFmtId="0" fontId="46" fillId="2" borderId="2" xfId="0" applyFont="1" applyFill="1" applyBorder="1" applyAlignment="1" applyProtection="1">
      <alignment horizontal="center" vertical="center" wrapText="1"/>
    </xf>
    <xf numFmtId="0" fontId="46" fillId="0" borderId="2" xfId="0" applyFont="1" applyFill="1" applyBorder="1" applyAlignment="1" applyProtection="1">
      <alignment horizontal="center" vertical="center" wrapText="1"/>
    </xf>
    <xf numFmtId="0" fontId="45" fillId="2" borderId="2" xfId="0" applyFont="1" applyFill="1" applyBorder="1" applyAlignment="1" applyProtection="1">
      <alignment horizontal="center" vertical="center" wrapText="1"/>
    </xf>
    <xf numFmtId="0" fontId="9" fillId="2" borderId="2" xfId="1" applyFont="1" applyFill="1" applyBorder="1" applyAlignment="1" applyProtection="1">
      <alignment horizontal="center" vertical="center" wrapText="1"/>
    </xf>
    <xf numFmtId="0" fontId="7" fillId="2" borderId="2" xfId="0" applyFont="1" applyFill="1" applyBorder="1" applyAlignment="1" applyProtection="1">
      <alignment horizontal="center" vertical="center" wrapText="1"/>
    </xf>
    <xf numFmtId="0" fontId="8" fillId="2" borderId="52" xfId="0" applyFont="1" applyFill="1" applyBorder="1" applyAlignment="1" applyProtection="1">
      <alignment horizontal="center" vertical="center"/>
    </xf>
    <xf numFmtId="0" fontId="8" fillId="2" borderId="8" xfId="0" applyFont="1" applyFill="1" applyBorder="1" applyAlignment="1" applyProtection="1">
      <alignment horizontal="center" vertical="center"/>
    </xf>
    <xf numFmtId="0" fontId="7" fillId="2" borderId="35" xfId="0" applyFont="1" applyFill="1" applyBorder="1" applyAlignment="1" applyProtection="1">
      <alignment horizontal="center" vertical="center" wrapText="1"/>
      <protection locked="0"/>
    </xf>
    <xf numFmtId="0" fontId="19" fillId="2" borderId="12" xfId="2" applyFont="1" applyFill="1" applyBorder="1" applyAlignment="1">
      <alignment horizontal="left" vertical="top"/>
    </xf>
    <xf numFmtId="0" fontId="18" fillId="5" borderId="12" xfId="1" applyFont="1" applyFill="1" applyBorder="1" applyAlignment="1">
      <alignment horizontal="left" vertical="top"/>
    </xf>
    <xf numFmtId="0" fontId="19" fillId="5" borderId="12" xfId="2" applyFont="1" applyFill="1" applyBorder="1" applyAlignment="1">
      <alignment horizontal="left" vertical="top"/>
    </xf>
    <xf numFmtId="0" fontId="19" fillId="5" borderId="0" xfId="2" applyFont="1" applyFill="1" applyBorder="1" applyAlignment="1">
      <alignment horizontal="left" vertical="top"/>
    </xf>
    <xf numFmtId="0" fontId="18" fillId="2" borderId="11" xfId="1" applyFont="1" applyFill="1" applyBorder="1" applyAlignment="1">
      <alignment horizontal="center" vertical="center" wrapText="1"/>
    </xf>
    <xf numFmtId="0" fontId="45" fillId="0" borderId="2" xfId="0" applyFont="1" applyFill="1" applyBorder="1" applyAlignment="1" applyProtection="1">
      <alignment horizontal="center" vertical="center" wrapText="1"/>
    </xf>
    <xf numFmtId="0" fontId="7" fillId="2" borderId="0" xfId="0" applyFont="1" applyFill="1" applyBorder="1" applyAlignment="1" applyProtection="1">
      <alignment horizontal="center"/>
    </xf>
    <xf numFmtId="14" fontId="7" fillId="0" borderId="33" xfId="0" applyNumberFormat="1" applyFont="1" applyFill="1" applyBorder="1" applyAlignment="1" applyProtection="1">
      <alignment horizontal="center" vertical="center" wrapText="1"/>
    </xf>
    <xf numFmtId="14" fontId="7" fillId="0" borderId="36" xfId="0" applyNumberFormat="1" applyFont="1" applyFill="1" applyBorder="1" applyAlignment="1" applyProtection="1">
      <alignment horizontal="center" vertical="center" wrapText="1"/>
    </xf>
    <xf numFmtId="0" fontId="45" fillId="0" borderId="31" xfId="0" applyFont="1" applyFill="1" applyBorder="1" applyAlignment="1" applyProtection="1">
      <alignment horizontal="left" vertical="center" wrapText="1"/>
    </xf>
    <xf numFmtId="14" fontId="7" fillId="0" borderId="32" xfId="0" applyNumberFormat="1" applyFont="1" applyFill="1" applyBorder="1" applyAlignment="1" applyProtection="1">
      <alignment horizontal="center" vertical="center" wrapText="1"/>
    </xf>
    <xf numFmtId="0" fontId="7" fillId="0" borderId="31" xfId="0" applyFont="1" applyFill="1" applyBorder="1" applyAlignment="1" applyProtection="1">
      <alignment horizontal="center" vertical="center" wrapText="1"/>
    </xf>
    <xf numFmtId="0" fontId="8" fillId="4" borderId="53" xfId="0" applyFont="1" applyFill="1" applyBorder="1" applyAlignment="1" applyProtection="1">
      <alignment horizontal="center" vertical="center" wrapText="1"/>
    </xf>
    <xf numFmtId="0" fontId="7" fillId="0" borderId="55" xfId="0" applyFont="1" applyFill="1" applyBorder="1" applyAlignment="1" applyProtection="1">
      <alignment horizontal="justify" vertical="center" wrapText="1"/>
    </xf>
    <xf numFmtId="0" fontId="7" fillId="0" borderId="55" xfId="0" applyFont="1" applyFill="1" applyBorder="1" applyAlignment="1" applyProtection="1">
      <alignment horizontal="center" vertical="center" wrapText="1"/>
    </xf>
    <xf numFmtId="14" fontId="7" fillId="0" borderId="56" xfId="0" applyNumberFormat="1" applyFont="1" applyFill="1" applyBorder="1" applyAlignment="1" applyProtection="1">
      <alignment horizontal="center" vertical="center" wrapText="1"/>
    </xf>
    <xf numFmtId="0" fontId="9" fillId="0" borderId="35" xfId="0" applyFont="1" applyFill="1" applyBorder="1" applyAlignment="1" applyProtection="1">
      <alignment horizontal="center" vertical="center" wrapText="1"/>
    </xf>
    <xf numFmtId="0" fontId="16" fillId="2" borderId="40" xfId="0" applyFont="1" applyFill="1" applyBorder="1" applyAlignment="1" applyProtection="1">
      <alignment horizontal="center" vertical="center" wrapText="1"/>
    </xf>
    <xf numFmtId="0" fontId="16" fillId="2" borderId="41" xfId="0" applyFont="1" applyFill="1" applyBorder="1" applyAlignment="1" applyProtection="1">
      <alignment horizontal="center" vertical="center" wrapText="1"/>
    </xf>
    <xf numFmtId="0" fontId="16" fillId="2" borderId="42" xfId="0" applyFont="1" applyFill="1" applyBorder="1" applyAlignment="1" applyProtection="1">
      <alignment horizontal="center" vertical="center" wrapText="1"/>
    </xf>
    <xf numFmtId="0" fontId="16" fillId="2" borderId="4" xfId="0" applyFont="1" applyFill="1" applyBorder="1" applyAlignment="1" applyProtection="1">
      <alignment horizontal="center" vertical="center" wrapText="1"/>
    </xf>
    <xf numFmtId="0" fontId="44" fillId="2" borderId="8" xfId="0" applyFont="1" applyFill="1" applyBorder="1" applyAlignment="1" applyProtection="1">
      <alignment horizontal="center" vertical="center" wrapText="1"/>
    </xf>
    <xf numFmtId="0" fontId="0" fillId="0" borderId="43" xfId="0" applyBorder="1" applyAlignment="1" applyProtection="1">
      <alignment vertical="center" wrapText="1"/>
      <protection locked="0"/>
    </xf>
    <xf numFmtId="0" fontId="52" fillId="2" borderId="44" xfId="0" applyFont="1" applyFill="1" applyBorder="1" applyAlignment="1" applyProtection="1">
      <alignment horizontal="left" vertical="center" wrapText="1"/>
    </xf>
    <xf numFmtId="0" fontId="46" fillId="2" borderId="44" xfId="0" applyFont="1" applyFill="1" applyBorder="1" applyAlignment="1" applyProtection="1">
      <alignment horizontal="left" vertical="center" wrapText="1"/>
    </xf>
    <xf numFmtId="14" fontId="52" fillId="2" borderId="45" xfId="0" applyNumberFormat="1" applyFont="1" applyFill="1" applyBorder="1" applyAlignment="1" applyProtection="1">
      <alignment horizontal="center" vertical="center" wrapText="1"/>
    </xf>
    <xf numFmtId="0" fontId="7" fillId="0" borderId="33" xfId="0" applyFont="1" applyBorder="1" applyProtection="1">
      <protection locked="0"/>
    </xf>
    <xf numFmtId="0" fontId="44" fillId="2" borderId="67" xfId="0" applyFont="1" applyFill="1" applyBorder="1" applyAlignment="1" applyProtection="1">
      <alignment horizontal="center" vertical="center"/>
    </xf>
    <xf numFmtId="0" fontId="44" fillId="2" borderId="28" xfId="0" applyFont="1" applyFill="1" applyBorder="1" applyAlignment="1" applyProtection="1">
      <alignment horizontal="center" vertical="center"/>
    </xf>
    <xf numFmtId="0" fontId="44" fillId="2" borderId="8" xfId="0" applyFont="1" applyFill="1" applyBorder="1" applyAlignment="1" applyProtection="1">
      <alignment horizontal="center" vertical="center"/>
    </xf>
    <xf numFmtId="0" fontId="44" fillId="2" borderId="68" xfId="0" applyFont="1" applyFill="1" applyBorder="1" applyAlignment="1" applyProtection="1">
      <alignment horizontal="center" vertical="center" wrapText="1"/>
    </xf>
    <xf numFmtId="0" fontId="7" fillId="0" borderId="63" xfId="0" applyFont="1" applyBorder="1" applyProtection="1">
      <protection locked="0"/>
    </xf>
    <xf numFmtId="0" fontId="45" fillId="2" borderId="31" xfId="0" applyFont="1" applyFill="1" applyBorder="1" applyAlignment="1" applyProtection="1">
      <alignment horizontal="left" vertical="center" wrapText="1"/>
    </xf>
    <xf numFmtId="0" fontId="45" fillId="2" borderId="31" xfId="0" applyFont="1" applyFill="1" applyBorder="1" applyAlignment="1" applyProtection="1">
      <alignment horizontal="center" vertical="center" wrapText="1"/>
    </xf>
    <xf numFmtId="0" fontId="45" fillId="2" borderId="35" xfId="0" applyFont="1" applyFill="1" applyBorder="1" applyAlignment="1" applyProtection="1">
      <alignment horizontal="left" vertical="center" wrapText="1"/>
    </xf>
    <xf numFmtId="0" fontId="45" fillId="2" borderId="35" xfId="0" applyFont="1" applyFill="1" applyBorder="1" applyAlignment="1" applyProtection="1">
      <alignment horizontal="center" vertical="center" wrapText="1"/>
    </xf>
    <xf numFmtId="0" fontId="7" fillId="0" borderId="36" xfId="0" applyFont="1" applyBorder="1" applyProtection="1">
      <protection locked="0"/>
    </xf>
    <xf numFmtId="0" fontId="46" fillId="2" borderId="31" xfId="0" applyFont="1" applyFill="1" applyBorder="1" applyAlignment="1" applyProtection="1">
      <alignment horizontal="left" vertical="center" wrapText="1"/>
    </xf>
    <xf numFmtId="0" fontId="13" fillId="4" borderId="59" xfId="0" applyFont="1" applyFill="1" applyBorder="1" applyAlignment="1" applyProtection="1">
      <alignment horizontal="center" vertical="center" wrapText="1"/>
    </xf>
    <xf numFmtId="0" fontId="45" fillId="0" borderId="35" xfId="0" applyFont="1" applyFill="1" applyBorder="1" applyAlignment="1" applyProtection="1">
      <alignment horizontal="center" vertical="center" wrapText="1"/>
    </xf>
    <xf numFmtId="0" fontId="44" fillId="2" borderId="52" xfId="0" applyFont="1" applyFill="1" applyBorder="1" applyAlignment="1" applyProtection="1">
      <alignment horizontal="center" vertical="center" wrapText="1"/>
    </xf>
    <xf numFmtId="0" fontId="8" fillId="2" borderId="0" xfId="0" applyFont="1" applyFill="1" applyBorder="1" applyAlignment="1" applyProtection="1">
      <alignment horizontal="center" vertical="center" wrapText="1"/>
    </xf>
    <xf numFmtId="0" fontId="8" fillId="2" borderId="68" xfId="0" applyFont="1" applyFill="1" applyBorder="1" applyAlignment="1" applyProtection="1">
      <alignment horizontal="center" vertical="center" wrapText="1"/>
    </xf>
    <xf numFmtId="0" fontId="7" fillId="2" borderId="31" xfId="0" applyFont="1" applyFill="1" applyBorder="1" applyAlignment="1" applyProtection="1">
      <alignment horizontal="center" vertical="center" wrapText="1"/>
      <protection locked="0"/>
    </xf>
    <xf numFmtId="0" fontId="7" fillId="2" borderId="31" xfId="0" applyFont="1" applyFill="1" applyBorder="1" applyAlignment="1" applyProtection="1">
      <alignment horizontal="center" vertical="center" wrapText="1"/>
    </xf>
    <xf numFmtId="0" fontId="45" fillId="0" borderId="31" xfId="0" applyFont="1" applyFill="1" applyBorder="1" applyAlignment="1" applyProtection="1">
      <alignment horizontal="center" vertical="center" wrapText="1"/>
    </xf>
    <xf numFmtId="0" fontId="46" fillId="2" borderId="44" xfId="1" applyFont="1" applyFill="1" applyBorder="1" applyAlignment="1" applyProtection="1">
      <alignment horizontal="left" vertical="center" wrapText="1"/>
    </xf>
    <xf numFmtId="0" fontId="46" fillId="2" borderId="44" xfId="0" applyFont="1" applyFill="1" applyBorder="1" applyAlignment="1" applyProtection="1">
      <alignment horizontal="center" vertical="center" wrapText="1"/>
    </xf>
    <xf numFmtId="0" fontId="46" fillId="0" borderId="31" xfId="0" applyFont="1" applyFill="1" applyBorder="1" applyAlignment="1" applyProtection="1">
      <alignment horizontal="center" vertical="center" wrapText="1"/>
    </xf>
    <xf numFmtId="0" fontId="45" fillId="2" borderId="44" xfId="0" applyFont="1" applyFill="1" applyBorder="1" applyAlignment="1" applyProtection="1">
      <alignment horizontal="left" vertical="center" wrapText="1"/>
    </xf>
    <xf numFmtId="0" fontId="49" fillId="2" borderId="44" xfId="0" applyFont="1" applyFill="1" applyBorder="1" applyAlignment="1" applyProtection="1">
      <alignment horizontal="left" vertical="center" wrapText="1"/>
    </xf>
    <xf numFmtId="0" fontId="44" fillId="2" borderId="40" xfId="0" applyFont="1" applyFill="1" applyBorder="1" applyAlignment="1" applyProtection="1">
      <alignment horizontal="center" vertical="center"/>
    </xf>
    <xf numFmtId="0" fontId="44" fillId="0" borderId="41" xfId="0" applyFont="1" applyFill="1" applyBorder="1" applyAlignment="1" applyProtection="1">
      <alignment horizontal="center" vertical="center"/>
    </xf>
    <xf numFmtId="0" fontId="44" fillId="0" borderId="41" xfId="0" applyFont="1" applyFill="1" applyBorder="1" applyAlignment="1" applyProtection="1">
      <alignment horizontal="center" vertical="center" wrapText="1"/>
    </xf>
    <xf numFmtId="0" fontId="44" fillId="0" borderId="61" xfId="0" applyFont="1" applyFill="1" applyBorder="1" applyAlignment="1" applyProtection="1">
      <alignment horizontal="center" vertical="center"/>
    </xf>
    <xf numFmtId="0" fontId="53" fillId="4" borderId="43" xfId="0" applyFont="1" applyFill="1" applyBorder="1" applyAlignment="1" applyProtection="1">
      <alignment horizontal="center" vertical="center" wrapText="1"/>
    </xf>
    <xf numFmtId="0" fontId="0" fillId="0" borderId="44" xfId="0" applyBorder="1" applyAlignment="1">
      <alignment horizontal="center" vertical="center" wrapText="1"/>
    </xf>
    <xf numFmtId="0" fontId="44" fillId="2" borderId="41" xfId="0" applyFont="1" applyFill="1" applyBorder="1" applyAlignment="1" applyProtection="1">
      <alignment horizontal="center" vertical="center" wrapText="1"/>
    </xf>
    <xf numFmtId="0" fontId="8" fillId="2" borderId="42" xfId="0" applyFont="1" applyFill="1" applyBorder="1" applyAlignment="1" applyProtection="1">
      <alignment horizontal="center" vertical="center" wrapText="1"/>
    </xf>
    <xf numFmtId="0" fontId="8" fillId="2" borderId="40" xfId="0" applyFont="1" applyFill="1" applyBorder="1" applyAlignment="1" applyProtection="1">
      <alignment horizontal="center" vertical="center" wrapText="1"/>
    </xf>
    <xf numFmtId="0" fontId="8" fillId="2" borderId="41" xfId="0" applyFont="1" applyFill="1" applyBorder="1" applyAlignment="1" applyProtection="1">
      <alignment horizontal="center" vertical="center" wrapText="1"/>
    </xf>
    <xf numFmtId="14" fontId="0" fillId="0" borderId="45" xfId="0" applyNumberFormat="1" applyBorder="1" applyAlignment="1">
      <alignment horizontal="center" vertical="center" wrapText="1"/>
    </xf>
    <xf numFmtId="0" fontId="0" fillId="0" borderId="0" xfId="0" applyAlignment="1">
      <alignment horizontal="center"/>
    </xf>
    <xf numFmtId="0" fontId="0" fillId="2" borderId="0" xfId="0" applyFill="1" applyBorder="1"/>
    <xf numFmtId="0" fontId="0" fillId="2" borderId="47" xfId="0" applyFill="1" applyBorder="1"/>
    <xf numFmtId="0" fontId="0" fillId="2" borderId="0" xfId="0" applyFill="1" applyBorder="1" applyAlignment="1">
      <alignment horizontal="center"/>
    </xf>
    <xf numFmtId="0" fontId="0" fillId="2" borderId="4" xfId="0" applyFill="1" applyBorder="1"/>
    <xf numFmtId="44" fontId="0" fillId="2" borderId="0" xfId="81" applyFont="1" applyFill="1" applyBorder="1" applyAlignment="1">
      <alignment horizontal="center"/>
    </xf>
    <xf numFmtId="0" fontId="1" fillId="2" borderId="4" xfId="0" applyFont="1" applyFill="1" applyBorder="1" applyAlignment="1">
      <alignment horizontal="center"/>
    </xf>
    <xf numFmtId="0" fontId="0" fillId="2" borderId="38" xfId="0" applyFill="1" applyBorder="1"/>
    <xf numFmtId="0" fontId="0" fillId="2" borderId="39" xfId="0" applyFill="1" applyBorder="1" applyAlignment="1">
      <alignment horizontal="center"/>
    </xf>
    <xf numFmtId="0" fontId="0" fillId="2" borderId="39" xfId="0" applyFill="1" applyBorder="1"/>
    <xf numFmtId="0" fontId="0" fillId="2" borderId="48" xfId="0" applyFill="1" applyBorder="1"/>
    <xf numFmtId="0" fontId="54" fillId="2" borderId="4" xfId="0" applyFont="1" applyFill="1" applyBorder="1" applyAlignment="1">
      <alignment horizontal="center" vertical="center" wrapText="1"/>
    </xf>
    <xf numFmtId="0" fontId="54" fillId="2" borderId="0" xfId="0" applyFont="1" applyFill="1" applyBorder="1" applyAlignment="1">
      <alignment horizontal="center" vertical="center"/>
    </xf>
    <xf numFmtId="170" fontId="0" fillId="2" borderId="0" xfId="81" applyNumberFormat="1" applyFont="1" applyFill="1" applyBorder="1" applyAlignment="1">
      <alignment horizontal="left" vertical="center"/>
    </xf>
    <xf numFmtId="170" fontId="54" fillId="2" borderId="0" xfId="81" applyNumberFormat="1" applyFont="1" applyFill="1" applyBorder="1" applyAlignment="1"/>
    <xf numFmtId="0" fontId="0" fillId="2" borderId="4" xfId="0" applyFill="1" applyBorder="1" applyAlignment="1">
      <alignment wrapText="1"/>
    </xf>
    <xf numFmtId="170" fontId="0" fillId="2" borderId="0" xfId="81" applyNumberFormat="1" applyFont="1" applyFill="1" applyBorder="1" applyAlignment="1">
      <alignment horizontal="center" vertical="center"/>
    </xf>
    <xf numFmtId="170" fontId="0" fillId="2" borderId="0" xfId="81" applyNumberFormat="1" applyFont="1" applyFill="1" applyBorder="1" applyAlignment="1">
      <alignment horizontal="center"/>
    </xf>
    <xf numFmtId="0" fontId="7" fillId="0" borderId="31" xfId="0" applyFont="1" applyFill="1" applyBorder="1" applyAlignment="1" applyProtection="1">
      <alignment horizontal="center" vertical="center" wrapText="1"/>
      <protection locked="0"/>
    </xf>
    <xf numFmtId="0" fontId="9" fillId="0" borderId="31" xfId="0" applyFont="1" applyFill="1" applyBorder="1" applyAlignment="1" applyProtection="1">
      <alignment horizontal="center" vertical="center" wrapText="1"/>
    </xf>
    <xf numFmtId="0" fontId="9" fillId="2" borderId="31" xfId="0" applyFont="1" applyFill="1" applyBorder="1" applyAlignment="1" applyProtection="1">
      <alignment horizontal="center" vertical="center" wrapText="1"/>
    </xf>
    <xf numFmtId="14" fontId="9" fillId="2" borderId="32" xfId="0" applyNumberFormat="1" applyFont="1" applyFill="1" applyBorder="1" applyAlignment="1" applyProtection="1">
      <alignment horizontal="center" vertical="center" wrapText="1"/>
    </xf>
    <xf numFmtId="0" fontId="9" fillId="2" borderId="35" xfId="0" applyFont="1" applyFill="1" applyBorder="1" applyAlignment="1" applyProtection="1">
      <alignment horizontal="center" vertical="center" wrapText="1"/>
    </xf>
    <xf numFmtId="14" fontId="9" fillId="2" borderId="36" xfId="0" applyNumberFormat="1" applyFont="1" applyFill="1" applyBorder="1" applyAlignment="1" applyProtection="1">
      <alignment horizontal="center" vertical="center" wrapText="1"/>
    </xf>
    <xf numFmtId="0" fontId="7" fillId="2" borderId="35" xfId="0" applyFont="1" applyFill="1" applyBorder="1" applyAlignment="1" applyProtection="1">
      <alignment horizontal="center" vertical="center"/>
      <protection locked="0"/>
    </xf>
    <xf numFmtId="14" fontId="9" fillId="2" borderId="33" xfId="1" applyNumberFormat="1" applyFont="1" applyFill="1" applyBorder="1" applyAlignment="1" applyProtection="1">
      <alignment horizontal="center" vertical="center" wrapText="1"/>
    </xf>
    <xf numFmtId="14" fontId="7" fillId="2" borderId="36" xfId="0" applyNumberFormat="1" applyFont="1" applyFill="1" applyBorder="1" applyAlignment="1" applyProtection="1">
      <alignment horizontal="center" vertical="center"/>
      <protection locked="0"/>
    </xf>
    <xf numFmtId="14" fontId="7" fillId="0" borderId="32" xfId="0" applyNumberFormat="1" applyFont="1" applyFill="1" applyBorder="1" applyAlignment="1" applyProtection="1">
      <alignment horizontal="center" vertical="center" wrapText="1"/>
      <protection locked="0"/>
    </xf>
    <xf numFmtId="14" fontId="7" fillId="2" borderId="36" xfId="0" applyNumberFormat="1" applyFont="1" applyFill="1" applyBorder="1" applyAlignment="1" applyProtection="1">
      <alignment horizontal="center" vertical="center" wrapText="1"/>
      <protection locked="0"/>
    </xf>
    <xf numFmtId="0" fontId="9" fillId="2" borderId="31" xfId="1" applyFont="1" applyFill="1" applyBorder="1" applyAlignment="1" applyProtection="1">
      <alignment horizontal="center" vertical="center" wrapText="1"/>
    </xf>
    <xf numFmtId="14" fontId="9" fillId="2" borderId="32" xfId="1" applyNumberFormat="1" applyFont="1" applyFill="1" applyBorder="1" applyAlignment="1" applyProtection="1">
      <alignment horizontal="center" vertical="center" wrapText="1"/>
    </xf>
    <xf numFmtId="0" fontId="9" fillId="2" borderId="26" xfId="1" applyFont="1" applyFill="1" applyBorder="1" applyAlignment="1" applyProtection="1">
      <alignment horizontal="justify" vertical="center" wrapText="1"/>
    </xf>
    <xf numFmtId="0" fontId="40" fillId="0" borderId="31" xfId="0" applyFont="1" applyBorder="1" applyAlignment="1">
      <alignment horizontal="justify" vertical="center" wrapText="1"/>
    </xf>
    <xf numFmtId="0" fontId="40" fillId="0" borderId="2" xfId="0" applyFont="1" applyBorder="1" applyAlignment="1">
      <alignment horizontal="justify" vertical="center" wrapText="1"/>
    </xf>
    <xf numFmtId="0" fontId="40" fillId="0" borderId="33" xfId="0" applyFont="1" applyBorder="1" applyAlignment="1">
      <alignment horizontal="justify" vertical="center" wrapText="1"/>
    </xf>
    <xf numFmtId="9" fontId="40" fillId="0" borderId="30" xfId="0" applyNumberFormat="1" applyFont="1" applyBorder="1" applyAlignment="1">
      <alignment horizontal="center" vertical="center" wrapText="1"/>
    </xf>
    <xf numFmtId="9" fontId="40" fillId="0" borderId="34" xfId="0" applyNumberFormat="1" applyFont="1" applyBorder="1" applyAlignment="1">
      <alignment horizontal="center" vertical="center" wrapText="1"/>
    </xf>
    <xf numFmtId="0" fontId="40" fillId="0" borderId="35" xfId="0" applyFont="1" applyBorder="1" applyAlignment="1">
      <alignment horizontal="justify" vertical="center" wrapText="1"/>
    </xf>
    <xf numFmtId="0" fontId="40" fillId="0" borderId="36" xfId="0" applyFont="1" applyBorder="1" applyAlignment="1">
      <alignment horizontal="justify" vertical="center" wrapText="1"/>
    </xf>
    <xf numFmtId="9" fontId="40" fillId="0" borderId="2" xfId="0" applyNumberFormat="1" applyFont="1" applyBorder="1" applyAlignment="1">
      <alignment horizontal="center" vertical="center"/>
    </xf>
    <xf numFmtId="0" fontId="17" fillId="0" borderId="2" xfId="0" applyFont="1" applyBorder="1" applyAlignment="1">
      <alignment horizontal="justify" vertical="center" wrapText="1"/>
    </xf>
    <xf numFmtId="0" fontId="40" fillId="0" borderId="33" xfId="0" applyFont="1" applyBorder="1" applyAlignment="1">
      <alignment vertical="center"/>
    </xf>
    <xf numFmtId="9" fontId="40" fillId="0" borderId="35" xfId="0" applyNumberFormat="1" applyFont="1" applyBorder="1" applyAlignment="1">
      <alignment horizontal="center" vertical="center"/>
    </xf>
    <xf numFmtId="0" fontId="40" fillId="2" borderId="33" xfId="0" applyFont="1" applyFill="1" applyBorder="1" applyAlignment="1">
      <alignment horizontal="justify" vertical="center" wrapText="1"/>
    </xf>
    <xf numFmtId="0" fontId="40" fillId="2" borderId="2" xfId="0" applyFont="1" applyFill="1" applyBorder="1" applyAlignment="1">
      <alignment horizontal="justify" vertical="center" wrapText="1"/>
    </xf>
    <xf numFmtId="9" fontId="57" fillId="0" borderId="2" xfId="0" applyNumberFormat="1" applyFont="1" applyBorder="1" applyAlignment="1">
      <alignment horizontal="center" vertical="center"/>
    </xf>
    <xf numFmtId="0" fontId="7" fillId="0" borderId="35" xfId="0" applyFont="1" applyBorder="1" applyAlignment="1" applyProtection="1">
      <alignment vertical="center" wrapText="1"/>
      <protection locked="0"/>
    </xf>
    <xf numFmtId="0" fontId="40" fillId="0" borderId="63" xfId="0" applyFont="1" applyBorder="1" applyAlignment="1">
      <alignment horizontal="justify" vertical="center" wrapText="1"/>
    </xf>
    <xf numFmtId="9" fontId="57" fillId="0" borderId="31" xfId="0" applyNumberFormat="1" applyFont="1" applyBorder="1" applyAlignment="1">
      <alignment horizontal="center" vertical="center"/>
    </xf>
    <xf numFmtId="0" fontId="40" fillId="0" borderId="32" xfId="0" applyFont="1" applyBorder="1" applyAlignment="1">
      <alignment horizontal="justify" vertical="center" wrapText="1"/>
    </xf>
    <xf numFmtId="0" fontId="7" fillId="0" borderId="5" xfId="0" applyFont="1" applyBorder="1" applyAlignment="1" applyProtection="1">
      <alignment vertical="center" wrapText="1"/>
      <protection locked="0"/>
    </xf>
    <xf numFmtId="9" fontId="40" fillId="0" borderId="31" xfId="0" applyNumberFormat="1" applyFont="1" applyBorder="1" applyAlignment="1">
      <alignment horizontal="center" vertical="center"/>
    </xf>
    <xf numFmtId="0" fontId="40" fillId="0" borderId="33" xfId="0" applyFont="1" applyBorder="1" applyAlignment="1">
      <alignment horizontal="justify" vertical="center"/>
    </xf>
    <xf numFmtId="0" fontId="40" fillId="0" borderId="2" xfId="0" applyFont="1" applyBorder="1" applyAlignment="1">
      <alignment horizontal="justify" vertical="center"/>
    </xf>
    <xf numFmtId="169" fontId="40" fillId="0" borderId="44" xfId="0" applyNumberFormat="1" applyFont="1" applyBorder="1" applyAlignment="1">
      <alignment horizontal="justify" vertical="center" wrapText="1"/>
    </xf>
    <xf numFmtId="0" fontId="40" fillId="0" borderId="45" xfId="0" applyFont="1" applyBorder="1" applyAlignment="1">
      <alignment horizontal="justify" vertical="center" wrapText="1"/>
    </xf>
    <xf numFmtId="9" fontId="40" fillId="2" borderId="35" xfId="0" applyNumberFormat="1" applyFont="1" applyFill="1" applyBorder="1" applyAlignment="1">
      <alignment horizontal="center" vertical="center"/>
    </xf>
    <xf numFmtId="0" fontId="40" fillId="2" borderId="35" xfId="0" applyFont="1" applyFill="1" applyBorder="1" applyAlignment="1">
      <alignment horizontal="justify" vertical="center" wrapText="1"/>
    </xf>
    <xf numFmtId="0" fontId="40" fillId="0" borderId="36" xfId="0" applyFont="1" applyBorder="1" applyAlignment="1">
      <alignment horizontal="left" vertical="center"/>
    </xf>
    <xf numFmtId="0" fontId="7" fillId="0" borderId="2" xfId="0" applyFont="1" applyBorder="1" applyAlignment="1" applyProtection="1">
      <alignment vertical="center" wrapText="1"/>
      <protection locked="0"/>
    </xf>
    <xf numFmtId="9" fontId="40" fillId="0" borderId="44" xfId="0" applyNumberFormat="1" applyFont="1" applyBorder="1" applyAlignment="1">
      <alignment horizontal="center" vertical="center" wrapText="1"/>
    </xf>
    <xf numFmtId="0" fontId="40" fillId="2" borderId="44" xfId="0" applyFont="1" applyFill="1" applyBorder="1" applyAlignment="1">
      <alignment horizontal="justify" vertical="center" wrapText="1"/>
    </xf>
    <xf numFmtId="9" fontId="40" fillId="2" borderId="44" xfId="0" applyNumberFormat="1" applyFont="1" applyFill="1" applyBorder="1" applyAlignment="1">
      <alignment horizontal="center" vertical="center" wrapText="1"/>
    </xf>
    <xf numFmtId="0" fontId="40" fillId="2" borderId="45" xfId="0" applyFont="1" applyFill="1" applyBorder="1" applyAlignment="1">
      <alignment horizontal="justify" vertical="center" wrapText="1"/>
    </xf>
    <xf numFmtId="0" fontId="44" fillId="2" borderId="41" xfId="0" applyFont="1" applyFill="1" applyBorder="1" applyAlignment="1" applyProtection="1">
      <alignment horizontal="center" vertical="center"/>
    </xf>
    <xf numFmtId="0" fontId="44" fillId="2" borderId="42" xfId="0" applyFont="1" applyFill="1" applyBorder="1" applyAlignment="1" applyProtection="1">
      <alignment horizontal="center" vertical="center" wrapText="1"/>
    </xf>
    <xf numFmtId="0" fontId="45" fillId="0" borderId="2" xfId="0" applyFont="1" applyFill="1" applyBorder="1" applyAlignment="1" applyProtection="1">
      <alignment horizontal="left" vertical="center" wrapText="1"/>
    </xf>
    <xf numFmtId="0" fontId="46" fillId="0" borderId="30" xfId="0" applyFont="1" applyFill="1" applyBorder="1" applyAlignment="1" applyProtection="1">
      <alignment horizontal="left" vertical="center" wrapText="1"/>
    </xf>
    <xf numFmtId="9" fontId="40" fillId="0" borderId="37" xfId="0" applyNumberFormat="1" applyFont="1" applyBorder="1" applyAlignment="1">
      <alignment horizontal="center" vertical="center" wrapText="1"/>
    </xf>
    <xf numFmtId="0" fontId="40" fillId="0" borderId="5" xfId="0" applyFont="1" applyBorder="1" applyAlignment="1">
      <alignment horizontal="justify" vertical="center" wrapText="1"/>
    </xf>
    <xf numFmtId="0" fontId="8" fillId="2" borderId="37" xfId="0" applyFont="1" applyFill="1" applyBorder="1" applyAlignment="1" applyProtection="1">
      <alignment horizontal="center" vertical="center" wrapText="1"/>
    </xf>
    <xf numFmtId="0" fontId="8" fillId="2" borderId="5" xfId="0" applyFont="1" applyFill="1" applyBorder="1" applyAlignment="1" applyProtection="1">
      <alignment horizontal="center" vertical="center" wrapText="1"/>
    </xf>
    <xf numFmtId="0" fontId="8" fillId="2" borderId="63" xfId="0" applyFont="1" applyFill="1" applyBorder="1" applyAlignment="1" applyProtection="1">
      <alignment horizontal="center" vertical="center" wrapText="1"/>
    </xf>
    <xf numFmtId="0" fontId="46" fillId="0" borderId="26" xfId="0" applyFont="1" applyFill="1" applyBorder="1" applyAlignment="1" applyProtection="1">
      <alignment horizontal="left" vertical="center" wrapText="1"/>
    </xf>
    <xf numFmtId="9" fontId="40" fillId="0" borderId="26" xfId="0" applyNumberFormat="1" applyFont="1" applyBorder="1" applyAlignment="1">
      <alignment horizontal="center" vertical="center" wrapText="1"/>
    </xf>
    <xf numFmtId="9" fontId="17" fillId="0" borderId="26" xfId="0" applyNumberFormat="1" applyFont="1" applyBorder="1" applyAlignment="1">
      <alignment horizontal="center" vertical="center" wrapText="1"/>
    </xf>
    <xf numFmtId="0" fontId="40" fillId="0" borderId="36" xfId="0" applyFont="1" applyBorder="1" applyAlignment="1">
      <alignment vertical="center"/>
    </xf>
    <xf numFmtId="0" fontId="7" fillId="0" borderId="30" xfId="0" applyFont="1" applyFill="1" applyBorder="1" applyAlignment="1" applyProtection="1">
      <alignment horizontal="justify" vertical="center" wrapText="1"/>
    </xf>
    <xf numFmtId="0" fontId="7" fillId="0" borderId="34" xfId="0" applyFont="1" applyFill="1" applyBorder="1" applyAlignment="1" applyProtection="1">
      <alignment horizontal="justify" vertical="center" wrapText="1"/>
    </xf>
    <xf numFmtId="0" fontId="40" fillId="0" borderId="32" xfId="0" applyFont="1" applyBorder="1" applyAlignment="1">
      <alignment vertical="center"/>
    </xf>
    <xf numFmtId="0" fontId="17" fillId="0" borderId="35" xfId="0" applyFont="1" applyBorder="1" applyAlignment="1">
      <alignment horizontal="justify" vertical="center" wrapText="1"/>
    </xf>
    <xf numFmtId="0" fontId="9" fillId="0" borderId="34" xfId="0" applyFont="1" applyFill="1" applyBorder="1" applyAlignment="1" applyProtection="1">
      <alignment horizontal="justify" vertical="center" wrapText="1"/>
    </xf>
    <xf numFmtId="9" fontId="40" fillId="2" borderId="55" xfId="0" applyNumberFormat="1" applyFont="1" applyFill="1" applyBorder="1" applyAlignment="1">
      <alignment horizontal="center" vertical="center"/>
    </xf>
    <xf numFmtId="0" fontId="40" fillId="2" borderId="55" xfId="0" applyFont="1" applyFill="1" applyBorder="1" applyAlignment="1">
      <alignment horizontal="justify" vertical="center" wrapText="1"/>
    </xf>
    <xf numFmtId="0" fontId="40" fillId="0" borderId="56" xfId="0" applyFont="1" applyBorder="1" applyAlignment="1">
      <alignment horizontal="justify" vertical="center" wrapText="1"/>
    </xf>
    <xf numFmtId="0" fontId="17" fillId="0" borderId="31" xfId="0" applyFont="1" applyBorder="1" applyAlignment="1">
      <alignment horizontal="justify" vertical="center" wrapText="1"/>
    </xf>
    <xf numFmtId="9" fontId="40" fillId="0" borderId="55" xfId="0" applyNumberFormat="1" applyFont="1" applyBorder="1" applyAlignment="1">
      <alignment horizontal="center" vertical="center"/>
    </xf>
    <xf numFmtId="0" fontId="40" fillId="0" borderId="55" xfId="0" applyFont="1" applyBorder="1" applyAlignment="1">
      <alignment horizontal="justify" vertical="center" wrapText="1"/>
    </xf>
    <xf numFmtId="0" fontId="0" fillId="0" borderId="59" xfId="0" applyBorder="1" applyAlignment="1" applyProtection="1">
      <alignment vertical="center" wrapText="1"/>
      <protection locked="0"/>
    </xf>
    <xf numFmtId="0" fontId="52" fillId="2" borderId="43" xfId="0" applyFont="1" applyFill="1" applyBorder="1" applyAlignment="1" applyProtection="1">
      <alignment horizontal="left" vertical="center" wrapText="1"/>
    </xf>
    <xf numFmtId="9" fontId="56" fillId="0" borderId="44" xfId="0" applyNumberFormat="1" applyFont="1" applyBorder="1" applyAlignment="1">
      <alignment horizontal="center" vertical="center" wrapText="1"/>
    </xf>
    <xf numFmtId="0" fontId="40" fillId="0" borderId="44" xfId="0" applyFont="1" applyBorder="1" applyAlignment="1">
      <alignment horizontal="justify" vertical="center" wrapText="1"/>
    </xf>
    <xf numFmtId="9" fontId="56" fillId="2" borderId="44" xfId="0" applyNumberFormat="1" applyFont="1" applyFill="1" applyBorder="1" applyAlignment="1">
      <alignment horizontal="center" vertical="center" wrapText="1"/>
    </xf>
    <xf numFmtId="0" fontId="40" fillId="2" borderId="45" xfId="0" applyFont="1" applyFill="1" applyBorder="1" applyAlignment="1">
      <alignment horizontal="left" vertical="center" wrapText="1"/>
    </xf>
    <xf numFmtId="0" fontId="40" fillId="0" borderId="45" xfId="0" applyFont="1" applyBorder="1" applyAlignment="1">
      <alignment horizontal="left" vertical="center" wrapText="1"/>
    </xf>
    <xf numFmtId="0" fontId="46" fillId="2" borderId="30" xfId="0" applyFont="1" applyFill="1" applyBorder="1" applyAlignment="1" applyProtection="1">
      <alignment horizontal="left" vertical="center" wrapText="1"/>
    </xf>
    <xf numFmtId="14" fontId="45" fillId="2" borderId="32" xfId="0" applyNumberFormat="1" applyFont="1" applyFill="1" applyBorder="1" applyAlignment="1" applyProtection="1">
      <alignment horizontal="center" vertical="center" wrapText="1"/>
    </xf>
    <xf numFmtId="14" fontId="45" fillId="2" borderId="33" xfId="0" applyNumberFormat="1" applyFont="1" applyFill="1" applyBorder="1" applyAlignment="1" applyProtection="1">
      <alignment horizontal="center" vertical="center" wrapText="1"/>
    </xf>
    <xf numFmtId="9" fontId="40" fillId="2" borderId="30" xfId="0" applyNumberFormat="1" applyFont="1" applyFill="1" applyBorder="1" applyAlignment="1">
      <alignment horizontal="center" vertical="center" wrapText="1"/>
    </xf>
    <xf numFmtId="0" fontId="57" fillId="0" borderId="32" xfId="0" applyFont="1" applyBorder="1" applyAlignment="1">
      <alignment horizontal="justify" vertical="center" wrapText="1"/>
    </xf>
    <xf numFmtId="9" fontId="40" fillId="2" borderId="26" xfId="0" applyNumberFormat="1" applyFont="1" applyFill="1" applyBorder="1" applyAlignment="1">
      <alignment horizontal="center" vertical="center" wrapText="1"/>
    </xf>
    <xf numFmtId="9" fontId="55" fillId="0" borderId="31" xfId="0" applyNumberFormat="1" applyFont="1" applyBorder="1" applyAlignment="1">
      <alignment horizontal="center" vertical="center"/>
    </xf>
    <xf numFmtId="0" fontId="55" fillId="0" borderId="32" xfId="0" applyFont="1" applyBorder="1" applyAlignment="1">
      <alignment horizontal="justify" vertical="center" wrapText="1"/>
    </xf>
    <xf numFmtId="0" fontId="46" fillId="2" borderId="37" xfId="0" applyFont="1" applyFill="1" applyBorder="1" applyAlignment="1" applyProtection="1">
      <alignment horizontal="left" vertical="center" wrapText="1"/>
    </xf>
    <xf numFmtId="0" fontId="45" fillId="2" borderId="5" xfId="0" applyFont="1" applyFill="1" applyBorder="1" applyAlignment="1" applyProtection="1">
      <alignment horizontal="left" vertical="center" wrapText="1"/>
    </xf>
    <xf numFmtId="0" fontId="45" fillId="2" borderId="5" xfId="0" applyFont="1" applyFill="1" applyBorder="1" applyAlignment="1" applyProtection="1">
      <alignment horizontal="center" vertical="center" wrapText="1"/>
    </xf>
    <xf numFmtId="14" fontId="45" fillId="2" borderId="63" xfId="0" applyNumberFormat="1" applyFont="1" applyFill="1" applyBorder="1" applyAlignment="1" applyProtection="1">
      <alignment horizontal="center" vertical="center" wrapText="1"/>
    </xf>
    <xf numFmtId="9" fontId="40" fillId="2" borderId="37" xfId="0" applyNumberFormat="1" applyFont="1" applyFill="1" applyBorder="1" applyAlignment="1">
      <alignment horizontal="center" vertical="center" wrapText="1"/>
    </xf>
    <xf numFmtId="9" fontId="40" fillId="0" borderId="5" xfId="0" applyNumberFormat="1" applyFont="1" applyBorder="1" applyAlignment="1">
      <alignment horizontal="center" vertical="center"/>
    </xf>
    <xf numFmtId="14" fontId="46" fillId="2" borderId="33" xfId="0" applyNumberFormat="1" applyFont="1" applyFill="1" applyBorder="1" applyAlignment="1" applyProtection="1">
      <alignment horizontal="center" vertical="center" wrapText="1"/>
    </xf>
    <xf numFmtId="14" fontId="46" fillId="2" borderId="36" xfId="0" applyNumberFormat="1" applyFont="1" applyFill="1" applyBorder="1" applyAlignment="1" applyProtection="1">
      <alignment horizontal="center" vertical="center" wrapText="1"/>
    </xf>
    <xf numFmtId="9" fontId="55" fillId="2" borderId="26" xfId="0" applyNumberFormat="1" applyFont="1" applyFill="1" applyBorder="1" applyAlignment="1">
      <alignment horizontal="center" vertical="center" wrapText="1"/>
    </xf>
    <xf numFmtId="9" fontId="55" fillId="2" borderId="34" xfId="0" applyNumberFormat="1" applyFont="1" applyFill="1" applyBorder="1" applyAlignment="1">
      <alignment horizontal="center" vertical="center" wrapText="1"/>
    </xf>
    <xf numFmtId="9" fontId="55" fillId="0" borderId="26" xfId="0" applyNumberFormat="1" applyFont="1" applyBorder="1" applyAlignment="1">
      <alignment horizontal="center" vertical="center" wrapText="1"/>
    </xf>
    <xf numFmtId="9" fontId="55" fillId="0" borderId="34" xfId="0" applyNumberFormat="1" applyFont="1" applyBorder="1" applyAlignment="1">
      <alignment horizontal="center" vertical="center" wrapText="1"/>
    </xf>
    <xf numFmtId="0" fontId="45" fillId="2" borderId="40" xfId="0" applyFont="1" applyFill="1" applyBorder="1" applyAlignment="1" applyProtection="1">
      <alignment horizontal="left" vertical="center" wrapText="1"/>
    </xf>
    <xf numFmtId="0" fontId="45" fillId="2" borderId="41" xfId="0" applyFont="1" applyFill="1" applyBorder="1" applyAlignment="1" applyProtection="1">
      <alignment horizontal="center" vertical="center" wrapText="1"/>
      <protection locked="0"/>
    </xf>
    <xf numFmtId="0" fontId="45" fillId="2" borderId="41" xfId="0" applyFont="1" applyFill="1" applyBorder="1" applyAlignment="1" applyProtection="1">
      <alignment horizontal="center" vertical="center" wrapText="1"/>
    </xf>
    <xf numFmtId="14" fontId="46" fillId="2" borderId="61" xfId="0" applyNumberFormat="1" applyFont="1" applyFill="1" applyBorder="1" applyAlignment="1" applyProtection="1">
      <alignment horizontal="center" vertical="center" wrapText="1"/>
    </xf>
    <xf numFmtId="9" fontId="55" fillId="2" borderId="41" xfId="0" applyNumberFormat="1" applyFont="1" applyFill="1" applyBorder="1" applyAlignment="1">
      <alignment horizontal="center" vertical="center" wrapText="1"/>
    </xf>
    <xf numFmtId="0" fontId="40" fillId="0" borderId="41" xfId="0" applyFont="1" applyBorder="1" applyAlignment="1">
      <alignment horizontal="justify" vertical="center" wrapText="1"/>
    </xf>
    <xf numFmtId="9" fontId="40" fillId="0" borderId="41" xfId="0" applyNumberFormat="1" applyFont="1" applyBorder="1" applyAlignment="1">
      <alignment horizontal="center" vertical="center"/>
    </xf>
    <xf numFmtId="0" fontId="40" fillId="0" borderId="42" xfId="0" applyFont="1" applyBorder="1" applyAlignment="1">
      <alignment horizontal="left" vertical="center"/>
    </xf>
    <xf numFmtId="9" fontId="55" fillId="0" borderId="41" xfId="0" applyNumberFormat="1" applyFont="1" applyBorder="1" applyAlignment="1">
      <alignment horizontal="center" vertical="center" wrapText="1"/>
    </xf>
    <xf numFmtId="0" fontId="45" fillId="2" borderId="30" xfId="0" applyFont="1" applyFill="1" applyBorder="1" applyAlignment="1" applyProtection="1">
      <alignment horizontal="justify" vertical="center" wrapText="1"/>
    </xf>
    <xf numFmtId="0" fontId="45" fillId="2" borderId="26" xfId="0" applyFont="1" applyFill="1" applyBorder="1" applyAlignment="1" applyProtection="1">
      <alignment horizontal="justify" vertical="center" wrapText="1"/>
    </xf>
    <xf numFmtId="0" fontId="45" fillId="0" borderId="26" xfId="0" applyFont="1" applyFill="1" applyBorder="1" applyAlignment="1" applyProtection="1">
      <alignment horizontal="justify" vertical="center" wrapText="1"/>
    </xf>
    <xf numFmtId="0" fontId="45" fillId="0" borderId="34" xfId="0" applyFont="1" applyFill="1" applyBorder="1" applyAlignment="1" applyProtection="1">
      <alignment horizontal="justify" vertical="center" wrapText="1"/>
    </xf>
    <xf numFmtId="14" fontId="46" fillId="2" borderId="32" xfId="0" applyNumberFormat="1" applyFont="1" applyFill="1" applyBorder="1" applyAlignment="1" applyProtection="1">
      <alignment horizontal="center" vertical="center"/>
    </xf>
    <xf numFmtId="14" fontId="45" fillId="2" borderId="33" xfId="0" applyNumberFormat="1" applyFont="1" applyFill="1" applyBorder="1" applyAlignment="1" applyProtection="1">
      <alignment horizontal="center" vertical="center"/>
    </xf>
    <xf numFmtId="14" fontId="45" fillId="0" borderId="33" xfId="0" applyNumberFormat="1" applyFont="1" applyFill="1" applyBorder="1" applyAlignment="1" applyProtection="1">
      <alignment horizontal="center" vertical="center"/>
    </xf>
    <xf numFmtId="14" fontId="45" fillId="0" borderId="36" xfId="0" applyNumberFormat="1" applyFont="1" applyFill="1" applyBorder="1" applyAlignment="1" applyProtection="1">
      <alignment horizontal="center" vertical="center" wrapText="1"/>
    </xf>
    <xf numFmtId="9" fontId="40" fillId="2" borderId="30" xfId="0" applyNumberFormat="1" applyFont="1" applyFill="1" applyBorder="1" applyAlignment="1">
      <alignment horizontal="center" vertical="center"/>
    </xf>
    <xf numFmtId="9" fontId="40" fillId="2" borderId="26" xfId="0" applyNumberFormat="1" applyFont="1" applyFill="1" applyBorder="1" applyAlignment="1">
      <alignment horizontal="center" vertical="center"/>
    </xf>
    <xf numFmtId="9" fontId="40" fillId="0" borderId="26" xfId="0" applyNumberFormat="1" applyFont="1" applyBorder="1" applyAlignment="1">
      <alignment horizontal="center" vertical="center"/>
    </xf>
    <xf numFmtId="9" fontId="40" fillId="2" borderId="34" xfId="0" applyNumberFormat="1" applyFont="1" applyFill="1" applyBorder="1" applyAlignment="1">
      <alignment horizontal="center" vertical="center"/>
    </xf>
    <xf numFmtId="9" fontId="40" fillId="0" borderId="30" xfId="0" applyNumberFormat="1" applyFont="1" applyBorder="1" applyAlignment="1">
      <alignment horizontal="center" vertical="center"/>
    </xf>
    <xf numFmtId="9" fontId="40" fillId="0" borderId="34" xfId="0" applyNumberFormat="1" applyFont="1" applyBorder="1" applyAlignment="1">
      <alignment horizontal="center" vertical="center"/>
    </xf>
    <xf numFmtId="0" fontId="9" fillId="2" borderId="30" xfId="1" applyFont="1" applyFill="1" applyBorder="1" applyAlignment="1" applyProtection="1">
      <alignment horizontal="left" vertical="center" wrapText="1"/>
    </xf>
    <xf numFmtId="14" fontId="7" fillId="2" borderId="33" xfId="0" applyNumberFormat="1" applyFont="1" applyFill="1" applyBorder="1" applyAlignment="1" applyProtection="1">
      <alignment horizontal="center" vertical="center"/>
    </xf>
    <xf numFmtId="0" fontId="45" fillId="0" borderId="30" xfId="0" applyFont="1" applyFill="1" applyBorder="1" applyAlignment="1" applyProtection="1">
      <alignment horizontal="left" vertical="center" wrapText="1"/>
    </xf>
    <xf numFmtId="14" fontId="45" fillId="0" borderId="32" xfId="0" applyNumberFormat="1" applyFont="1" applyFill="1" applyBorder="1" applyAlignment="1" applyProtection="1">
      <alignment horizontal="center" vertical="center"/>
    </xf>
    <xf numFmtId="0" fontId="45" fillId="0" borderId="26" xfId="0" applyFont="1" applyFill="1" applyBorder="1" applyAlignment="1" applyProtection="1">
      <alignment horizontal="left" vertical="center" wrapText="1"/>
    </xf>
    <xf numFmtId="14" fontId="46" fillId="0" borderId="33" xfId="0" applyNumberFormat="1" applyFont="1" applyFill="1" applyBorder="1" applyAlignment="1" applyProtection="1">
      <alignment horizontal="center" vertical="center" wrapText="1"/>
    </xf>
    <xf numFmtId="0" fontId="40" fillId="2" borderId="32" xfId="0" applyFont="1" applyFill="1" applyBorder="1" applyAlignment="1">
      <alignment horizontal="justify" vertical="center"/>
    </xf>
    <xf numFmtId="0" fontId="46" fillId="2" borderId="5" xfId="0" applyFont="1" applyFill="1" applyBorder="1" applyAlignment="1" applyProtection="1">
      <alignment horizontal="left" vertical="center" wrapText="1"/>
    </xf>
    <xf numFmtId="0" fontId="46" fillId="2" borderId="5" xfId="0" applyFont="1" applyFill="1" applyBorder="1" applyAlignment="1" applyProtection="1">
      <alignment horizontal="center" vertical="center" wrapText="1"/>
    </xf>
    <xf numFmtId="14" fontId="46" fillId="2" borderId="63" xfId="0" applyNumberFormat="1" applyFont="1" applyFill="1" applyBorder="1" applyAlignment="1" applyProtection="1">
      <alignment horizontal="center" vertical="center" wrapText="1"/>
    </xf>
    <xf numFmtId="0" fontId="45" fillId="4" borderId="49" xfId="0" applyFont="1" applyFill="1" applyBorder="1" applyAlignment="1" applyProtection="1">
      <alignment horizontal="center" vertical="center" wrapText="1"/>
    </xf>
    <xf numFmtId="0" fontId="46" fillId="2" borderId="43" xfId="1" applyFont="1" applyFill="1" applyBorder="1" applyAlignment="1" applyProtection="1">
      <alignment horizontal="left" vertical="center" wrapText="1"/>
    </xf>
    <xf numFmtId="0" fontId="46" fillId="2" borderId="45" xfId="0" applyFont="1" applyFill="1" applyBorder="1" applyAlignment="1" applyProtection="1">
      <alignment horizontal="center" vertical="center" wrapText="1"/>
    </xf>
    <xf numFmtId="0" fontId="40" fillId="0" borderId="45" xfId="0" applyFont="1" applyBorder="1" applyAlignment="1">
      <alignment vertical="center"/>
    </xf>
    <xf numFmtId="14" fontId="46" fillId="0" borderId="32" xfId="0" applyNumberFormat="1" applyFont="1" applyFill="1" applyBorder="1" applyAlignment="1" applyProtection="1">
      <alignment horizontal="center" vertical="center" wrapText="1"/>
    </xf>
    <xf numFmtId="0" fontId="40" fillId="0" borderId="35" xfId="0" applyFont="1" applyBorder="1" applyAlignment="1">
      <alignment horizontal="justify" vertical="center"/>
    </xf>
    <xf numFmtId="0" fontId="40" fillId="0" borderId="32" xfId="0" applyFont="1" applyBorder="1" applyAlignment="1">
      <alignment horizontal="justify" vertical="center"/>
    </xf>
    <xf numFmtId="0" fontId="40" fillId="0" borderId="36" xfId="0" applyFont="1" applyBorder="1" applyAlignment="1">
      <alignment horizontal="justify" vertical="center"/>
    </xf>
    <xf numFmtId="0" fontId="47" fillId="4" borderId="49" xfId="0" applyFont="1" applyFill="1" applyBorder="1" applyAlignment="1" applyProtection="1">
      <alignment horizontal="center" vertical="center" wrapText="1"/>
    </xf>
    <xf numFmtId="0" fontId="46" fillId="2" borderId="43" xfId="0" applyFont="1" applyFill="1" applyBorder="1" applyAlignment="1" applyProtection="1">
      <alignment horizontal="left" vertical="center" wrapText="1"/>
    </xf>
    <xf numFmtId="14" fontId="45" fillId="2" borderId="45" xfId="0" applyNumberFormat="1" applyFont="1" applyFill="1" applyBorder="1" applyAlignment="1" applyProtection="1">
      <alignment horizontal="center" vertical="center" wrapText="1"/>
    </xf>
    <xf numFmtId="0" fontId="45" fillId="4" borderId="59" xfId="0" applyFont="1" applyFill="1" applyBorder="1" applyAlignment="1" applyProtection="1">
      <alignment horizontal="center" vertical="center" wrapText="1"/>
    </xf>
    <xf numFmtId="0" fontId="36" fillId="2" borderId="43" xfId="0" applyFont="1" applyFill="1" applyBorder="1" applyAlignment="1" applyProtection="1">
      <alignment horizontal="left" vertical="center" wrapText="1"/>
    </xf>
    <xf numFmtId="0" fontId="49" fillId="2" borderId="45" xfId="0" applyFont="1" applyFill="1" applyBorder="1" applyAlignment="1" applyProtection="1">
      <alignment horizontal="center" vertical="center" wrapText="1"/>
    </xf>
    <xf numFmtId="0" fontId="55" fillId="0" borderId="44" xfId="0" applyFont="1" applyBorder="1" applyAlignment="1">
      <alignment horizontal="justify" vertical="center" wrapText="1"/>
    </xf>
    <xf numFmtId="9" fontId="59" fillId="0" borderId="30" xfId="0" applyNumberFormat="1" applyFont="1" applyFill="1" applyBorder="1" applyAlignment="1">
      <alignment horizontal="center" vertical="center" wrapText="1"/>
    </xf>
    <xf numFmtId="9" fontId="59" fillId="0" borderId="34" xfId="0" applyNumberFormat="1" applyFont="1" applyFill="1" applyBorder="1" applyAlignment="1">
      <alignment horizontal="center" vertical="center" wrapText="1"/>
    </xf>
    <xf numFmtId="9" fontId="59" fillId="0" borderId="43" xfId="0" applyNumberFormat="1" applyFont="1" applyFill="1" applyBorder="1" applyAlignment="1">
      <alignment horizontal="center" vertical="center" wrapText="1"/>
    </xf>
    <xf numFmtId="9" fontId="59" fillId="0" borderId="26" xfId="0" applyNumberFormat="1" applyFont="1" applyFill="1" applyBorder="1" applyAlignment="1">
      <alignment horizontal="center" vertical="center" wrapText="1"/>
    </xf>
    <xf numFmtId="9" fontId="59" fillId="0" borderId="7" xfId="0" applyNumberFormat="1" applyFont="1" applyFill="1" applyBorder="1" applyAlignment="1">
      <alignment horizontal="center" vertical="center" wrapText="1"/>
    </xf>
    <xf numFmtId="9" fontId="59" fillId="0" borderId="40" xfId="0" applyNumberFormat="1" applyFont="1" applyFill="1" applyBorder="1" applyAlignment="1">
      <alignment horizontal="center" vertical="center" wrapText="1"/>
    </xf>
    <xf numFmtId="0" fontId="17" fillId="45" borderId="2" xfId="0" applyFont="1" applyFill="1" applyBorder="1" applyAlignment="1">
      <alignment vertical="center" wrapText="1"/>
    </xf>
    <xf numFmtId="0" fontId="55" fillId="0" borderId="44" xfId="0" applyFont="1" applyFill="1" applyBorder="1" applyAlignment="1">
      <alignment vertical="center" wrapText="1"/>
    </xf>
    <xf numFmtId="9" fontId="59" fillId="0" borderId="52" xfId="0" applyNumberFormat="1" applyFont="1" applyFill="1" applyBorder="1" applyAlignment="1">
      <alignment horizontal="center" vertical="center" wrapText="1"/>
    </xf>
    <xf numFmtId="14" fontId="7" fillId="0" borderId="83" xfId="0" applyNumberFormat="1" applyFont="1" applyFill="1" applyBorder="1" applyAlignment="1" applyProtection="1">
      <alignment horizontal="center" vertical="center" wrapText="1"/>
    </xf>
    <xf numFmtId="9" fontId="40" fillId="2" borderId="82" xfId="0" applyNumberFormat="1" applyFont="1" applyFill="1" applyBorder="1" applyAlignment="1">
      <alignment horizontal="center" vertical="center" wrapText="1"/>
    </xf>
    <xf numFmtId="9" fontId="40" fillId="0" borderId="82" xfId="0" applyNumberFormat="1" applyFont="1" applyBorder="1" applyAlignment="1">
      <alignment horizontal="center" vertical="center" wrapText="1"/>
    </xf>
    <xf numFmtId="0" fontId="46" fillId="0" borderId="86" xfId="0" applyFont="1" applyFill="1" applyBorder="1" applyAlignment="1" applyProtection="1">
      <alignment horizontal="left" vertical="center" wrapText="1"/>
    </xf>
    <xf numFmtId="0" fontId="46" fillId="0" borderId="87" xfId="0" applyFont="1" applyFill="1" applyBorder="1" applyAlignment="1" applyProtection="1">
      <alignment horizontal="left" vertical="center" wrapText="1"/>
    </xf>
    <xf numFmtId="14" fontId="7" fillId="0" borderId="88" xfId="0" applyNumberFormat="1" applyFont="1" applyFill="1" applyBorder="1" applyAlignment="1" applyProtection="1">
      <alignment horizontal="center" vertical="center" wrapText="1"/>
    </xf>
    <xf numFmtId="9" fontId="40" fillId="0" borderId="86" xfId="0" applyNumberFormat="1" applyFont="1" applyBorder="1" applyAlignment="1">
      <alignment horizontal="center" vertical="center" wrapText="1"/>
    </xf>
    <xf numFmtId="0" fontId="40" fillId="0" borderId="87" xfId="0" applyFont="1" applyBorder="1" applyAlignment="1">
      <alignment horizontal="justify" vertical="center" wrapText="1"/>
    </xf>
    <xf numFmtId="9" fontId="40" fillId="0" borderId="87" xfId="0" applyNumberFormat="1" applyFont="1" applyBorder="1" applyAlignment="1">
      <alignment horizontal="center" vertical="center"/>
    </xf>
    <xf numFmtId="0" fontId="40" fillId="0" borderId="88" xfId="0" applyFont="1" applyBorder="1" applyAlignment="1">
      <alignment vertical="center"/>
    </xf>
    <xf numFmtId="9" fontId="59" fillId="0" borderId="89" xfId="0" applyNumberFormat="1" applyFont="1" applyFill="1" applyBorder="1" applyAlignment="1">
      <alignment horizontal="center" vertical="center" wrapText="1"/>
    </xf>
    <xf numFmtId="0" fontId="7" fillId="0" borderId="91" xfId="0" applyFont="1" applyFill="1" applyBorder="1" applyAlignment="1" applyProtection="1">
      <alignment horizontal="justify" vertical="center" wrapText="1"/>
    </xf>
    <xf numFmtId="0" fontId="7" fillId="0" borderId="1" xfId="0" applyFont="1" applyFill="1" applyBorder="1" applyAlignment="1" applyProtection="1">
      <alignment horizontal="center" vertical="center" wrapText="1"/>
    </xf>
    <xf numFmtId="14" fontId="7" fillId="0" borderId="73" xfId="0" applyNumberFormat="1" applyFont="1" applyFill="1" applyBorder="1" applyAlignment="1" applyProtection="1">
      <alignment horizontal="center" vertical="center" wrapText="1"/>
    </xf>
    <xf numFmtId="9" fontId="40" fillId="0" borderId="91" xfId="0" applyNumberFormat="1" applyFont="1" applyBorder="1" applyAlignment="1">
      <alignment horizontal="center" vertical="center" wrapText="1"/>
    </xf>
    <xf numFmtId="0" fontId="40" fillId="0" borderId="1" xfId="0" applyFont="1" applyBorder="1" applyAlignment="1">
      <alignment horizontal="justify" vertical="center" wrapText="1"/>
    </xf>
    <xf numFmtId="9" fontId="40" fillId="0" borderId="1" xfId="0" applyNumberFormat="1" applyFont="1" applyBorder="1" applyAlignment="1">
      <alignment horizontal="center" vertical="center"/>
    </xf>
    <xf numFmtId="0" fontId="40" fillId="0" borderId="73" xfId="0" applyFont="1" applyBorder="1" applyAlignment="1">
      <alignment vertical="center"/>
    </xf>
    <xf numFmtId="0" fontId="46" fillId="0" borderId="81" xfId="0" applyFont="1" applyFill="1" applyBorder="1" applyAlignment="1" applyProtection="1">
      <alignment horizontal="left" vertical="center" wrapText="1"/>
    </xf>
    <xf numFmtId="0" fontId="45" fillId="0" borderId="82" xfId="0" applyFont="1" applyFill="1" applyBorder="1" applyAlignment="1" applyProtection="1">
      <alignment horizontal="left" vertical="center" wrapText="1"/>
    </xf>
    <xf numFmtId="9" fontId="40" fillId="0" borderId="81" xfId="0" applyNumberFormat="1" applyFont="1" applyBorder="1" applyAlignment="1">
      <alignment horizontal="center" vertical="center" wrapText="1"/>
    </xf>
    <xf numFmtId="0" fontId="40" fillId="2" borderId="82" xfId="0" applyFont="1" applyFill="1" applyBorder="1" applyAlignment="1">
      <alignment horizontal="justify" vertical="center" wrapText="1"/>
    </xf>
    <xf numFmtId="0" fontId="40" fillId="2" borderId="83" xfId="0" applyFont="1" applyFill="1" applyBorder="1" applyAlignment="1">
      <alignment horizontal="justify" vertical="center" wrapText="1"/>
    </xf>
    <xf numFmtId="0" fontId="40" fillId="0" borderId="82" xfId="0" applyFont="1" applyBorder="1" applyAlignment="1">
      <alignment horizontal="justify" vertical="center" wrapText="1"/>
    </xf>
    <xf numFmtId="0" fontId="40" fillId="0" borderId="93" xfId="0" applyFont="1" applyBorder="1" applyAlignment="1">
      <alignment horizontal="justify" vertical="center" wrapText="1"/>
    </xf>
    <xf numFmtId="0" fontId="45" fillId="0" borderId="87" xfId="0" applyFont="1" applyFill="1" applyBorder="1" applyAlignment="1" applyProtection="1">
      <alignment horizontal="left" vertical="center" wrapText="1"/>
    </xf>
    <xf numFmtId="0" fontId="40" fillId="2" borderId="87" xfId="0" applyFont="1" applyFill="1" applyBorder="1" applyAlignment="1">
      <alignment horizontal="justify" vertical="center" wrapText="1"/>
    </xf>
    <xf numFmtId="9" fontId="40" fillId="0" borderId="87" xfId="0" applyNumberFormat="1" applyFont="1" applyBorder="1" applyAlignment="1">
      <alignment horizontal="center" vertical="center" wrapText="1"/>
    </xf>
    <xf numFmtId="0" fontId="40" fillId="2" borderId="88" xfId="0" applyFont="1" applyFill="1" applyBorder="1" applyAlignment="1">
      <alignment horizontal="justify" vertical="center" wrapText="1"/>
    </xf>
    <xf numFmtId="0" fontId="40" fillId="0" borderId="95" xfId="0" applyFont="1" applyBorder="1" applyAlignment="1">
      <alignment horizontal="justify" vertical="center" wrapText="1"/>
    </xf>
    <xf numFmtId="0" fontId="46" fillId="0" borderId="91" xfId="0" applyFont="1" applyBorder="1" applyAlignment="1" applyProtection="1">
      <alignment horizontal="left" vertical="center" wrapText="1"/>
      <protection locked="0"/>
    </xf>
    <xf numFmtId="0" fontId="46" fillId="0" borderId="1" xfId="0" applyFont="1" applyFill="1" applyBorder="1" applyAlignment="1" applyProtection="1">
      <alignment horizontal="left" vertical="center" wrapText="1"/>
    </xf>
    <xf numFmtId="9" fontId="17" fillId="0" borderId="91" xfId="0" applyNumberFormat="1" applyFont="1" applyBorder="1" applyAlignment="1">
      <alignment horizontal="center" vertical="center" wrapText="1"/>
    </xf>
    <xf numFmtId="0" fontId="55" fillId="2" borderId="1" xfId="0" applyFont="1" applyFill="1" applyBorder="1" applyAlignment="1">
      <alignment horizontal="justify" vertical="center" wrapText="1"/>
    </xf>
    <xf numFmtId="9" fontId="40" fillId="2" borderId="1" xfId="0" applyNumberFormat="1" applyFont="1" applyFill="1" applyBorder="1" applyAlignment="1">
      <alignment horizontal="center" vertical="center" wrapText="1"/>
    </xf>
    <xf numFmtId="0" fontId="55" fillId="0" borderId="1" xfId="0" applyFont="1" applyBorder="1" applyAlignment="1">
      <alignment horizontal="justify" vertical="center" wrapText="1"/>
    </xf>
    <xf numFmtId="9" fontId="40" fillId="0" borderId="1" xfId="0" applyNumberFormat="1" applyFont="1" applyBorder="1" applyAlignment="1">
      <alignment horizontal="center" vertical="center" wrapText="1"/>
    </xf>
    <xf numFmtId="9" fontId="59" fillId="0" borderId="97" xfId="0" applyNumberFormat="1" applyFont="1" applyFill="1" applyBorder="1" applyAlignment="1">
      <alignment horizontal="center" vertical="center" wrapText="1"/>
    </xf>
    <xf numFmtId="0" fontId="59" fillId="0" borderId="98" xfId="0" applyFont="1" applyFill="1" applyBorder="1" applyAlignment="1">
      <alignment horizontal="center" vertical="center" wrapText="1"/>
    </xf>
    <xf numFmtId="9" fontId="59" fillId="0" borderId="99" xfId="0" applyNumberFormat="1" applyFont="1" applyFill="1" applyBorder="1" applyAlignment="1">
      <alignment horizontal="center" vertical="center" wrapText="1"/>
    </xf>
    <xf numFmtId="0" fontId="59" fillId="0" borderId="100" xfId="0" applyFont="1" applyFill="1" applyBorder="1" applyAlignment="1">
      <alignment horizontal="center" vertical="center" wrapText="1"/>
    </xf>
    <xf numFmtId="9" fontId="59" fillId="0" borderId="101" xfId="0" applyNumberFormat="1" applyFont="1" applyFill="1" applyBorder="1" applyAlignment="1">
      <alignment horizontal="center" vertical="center" wrapText="1"/>
    </xf>
    <xf numFmtId="0" fontId="59" fillId="0" borderId="102" xfId="0" applyFont="1" applyFill="1" applyBorder="1" applyAlignment="1">
      <alignment horizontal="center" vertical="center" wrapText="1"/>
    </xf>
    <xf numFmtId="0" fontId="60" fillId="0" borderId="2" xfId="0" applyFont="1" applyBorder="1" applyAlignment="1" applyProtection="1">
      <alignment horizontal="left" vertical="center" wrapText="1"/>
      <protection locked="0"/>
    </xf>
    <xf numFmtId="9" fontId="60" fillId="0" borderId="37" xfId="0" applyNumberFormat="1" applyFont="1" applyBorder="1" applyAlignment="1" applyProtection="1">
      <alignment horizontal="center" vertical="center"/>
      <protection locked="0"/>
    </xf>
    <xf numFmtId="9" fontId="60" fillId="0" borderId="69" xfId="0" applyNumberFormat="1" applyFont="1" applyBorder="1" applyAlignment="1" applyProtection="1">
      <alignment horizontal="center" vertical="center"/>
      <protection locked="0"/>
    </xf>
    <xf numFmtId="0" fontId="60" fillId="0" borderId="2" xfId="0" applyFont="1" applyBorder="1" applyAlignment="1" applyProtection="1">
      <alignment wrapText="1"/>
      <protection locked="0"/>
    </xf>
    <xf numFmtId="9" fontId="60" fillId="0" borderId="7" xfId="0" applyNumberFormat="1" applyFont="1" applyBorder="1" applyAlignment="1" applyProtection="1">
      <alignment horizontal="center" vertical="center"/>
      <protection locked="0"/>
    </xf>
    <xf numFmtId="0" fontId="60" fillId="0" borderId="2" xfId="0" applyFont="1" applyBorder="1" applyAlignment="1" applyProtection="1">
      <alignment vertical="center" wrapText="1"/>
      <protection locked="0"/>
    </xf>
    <xf numFmtId="0" fontId="60" fillId="0" borderId="35" xfId="0" applyFont="1" applyBorder="1" applyAlignment="1" applyProtection="1">
      <alignment wrapText="1"/>
      <protection locked="0"/>
    </xf>
    <xf numFmtId="9" fontId="60" fillId="0" borderId="60" xfId="0" applyNumberFormat="1" applyFont="1" applyBorder="1" applyAlignment="1" applyProtection="1">
      <alignment horizontal="center" vertical="center"/>
      <protection locked="0"/>
    </xf>
    <xf numFmtId="9" fontId="60" fillId="0" borderId="30" xfId="0" applyNumberFormat="1" applyFont="1" applyBorder="1" applyAlignment="1" applyProtection="1">
      <alignment horizontal="center" vertical="center"/>
      <protection locked="0"/>
    </xf>
    <xf numFmtId="0" fontId="60" fillId="0" borderId="31" xfId="0" applyFont="1" applyBorder="1" applyAlignment="1" applyProtection="1">
      <alignment horizontal="left" vertical="center"/>
      <protection locked="0"/>
    </xf>
    <xf numFmtId="9" fontId="60" fillId="0" borderId="26" xfId="0" applyNumberFormat="1" applyFont="1" applyBorder="1" applyAlignment="1" applyProtection="1">
      <alignment horizontal="center" vertical="center"/>
      <protection locked="0"/>
    </xf>
    <xf numFmtId="0" fontId="59" fillId="0" borderId="7" xfId="0" applyFont="1" applyFill="1" applyBorder="1" applyAlignment="1">
      <alignment horizontal="left" vertical="center" wrapText="1"/>
    </xf>
    <xf numFmtId="0" fontId="7" fillId="0" borderId="31" xfId="0" applyFont="1" applyBorder="1" applyAlignment="1" applyProtection="1">
      <alignment vertical="center" wrapText="1"/>
      <protection locked="0"/>
    </xf>
    <xf numFmtId="0" fontId="7" fillId="0" borderId="35" xfId="0" applyFont="1" applyBorder="1" applyAlignment="1" applyProtection="1">
      <alignment horizontal="left" vertical="center" wrapText="1"/>
      <protection locked="0"/>
    </xf>
    <xf numFmtId="0" fontId="7" fillId="0" borderId="35" xfId="0" applyFont="1" applyBorder="1" applyAlignment="1" applyProtection="1">
      <alignment wrapText="1"/>
      <protection locked="0"/>
    </xf>
    <xf numFmtId="0" fontId="60" fillId="0" borderId="2" xfId="0" applyFont="1" applyFill="1" applyBorder="1" applyAlignment="1" applyProtection="1">
      <alignment vertical="center" wrapText="1"/>
      <protection locked="0"/>
    </xf>
    <xf numFmtId="0" fontId="61" fillId="0" borderId="35" xfId="0" applyFont="1" applyFill="1" applyBorder="1" applyAlignment="1">
      <alignment horizontal="left" vertical="center" wrapText="1"/>
    </xf>
    <xf numFmtId="0" fontId="17" fillId="0" borderId="31" xfId="0" applyFont="1" applyFill="1" applyBorder="1" applyAlignment="1">
      <alignment vertical="center" wrapText="1"/>
    </xf>
    <xf numFmtId="0" fontId="17" fillId="0" borderId="35" xfId="0" applyFont="1" applyFill="1" applyBorder="1" applyAlignment="1">
      <alignment vertical="center" wrapText="1"/>
    </xf>
    <xf numFmtId="0" fontId="7" fillId="0" borderId="44" xfId="0" applyFont="1" applyFill="1" applyBorder="1" applyAlignment="1" applyProtection="1">
      <alignment vertical="center" wrapText="1"/>
      <protection locked="0"/>
    </xf>
    <xf numFmtId="9" fontId="60" fillId="0" borderId="7" xfId="0" applyNumberFormat="1" applyFont="1" applyFill="1" applyBorder="1" applyAlignment="1" applyProtection="1">
      <alignment horizontal="center" vertical="center"/>
      <protection locked="0"/>
    </xf>
    <xf numFmtId="9" fontId="60" fillId="0" borderId="34" xfId="0" applyNumberFormat="1" applyFont="1" applyFill="1" applyBorder="1" applyAlignment="1" applyProtection="1">
      <alignment horizontal="center" vertical="center"/>
      <protection locked="0"/>
    </xf>
    <xf numFmtId="0" fontId="8" fillId="2" borderId="0" xfId="0" applyFont="1" applyFill="1" applyBorder="1" applyAlignment="1" applyProtection="1">
      <alignment horizontal="center" vertical="center"/>
    </xf>
    <xf numFmtId="0" fontId="1" fillId="2" borderId="2" xfId="0" applyFont="1" applyFill="1" applyBorder="1" applyAlignment="1">
      <alignment horizontal="center" vertical="center" wrapText="1"/>
    </xf>
    <xf numFmtId="0" fontId="46" fillId="2" borderId="26" xfId="0" applyFont="1" applyFill="1" applyBorder="1" applyAlignment="1" applyProtection="1">
      <alignment horizontal="left" vertical="center" wrapText="1"/>
    </xf>
    <xf numFmtId="0" fontId="40" fillId="0" borderId="42" xfId="0" applyFont="1" applyBorder="1" applyAlignment="1">
      <alignment horizontal="justify" vertical="center" wrapText="1"/>
    </xf>
    <xf numFmtId="0" fontId="40" fillId="0" borderId="73" xfId="0" applyFont="1" applyBorder="1" applyAlignment="1">
      <alignment horizontal="justify" vertical="center" wrapText="1"/>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9" fontId="11" fillId="5" borderId="0" xfId="1" applyNumberFormat="1" applyFont="1" applyFill="1" applyBorder="1" applyAlignment="1" applyProtection="1">
      <alignment horizontal="left" vertical="top"/>
      <protection locked="0"/>
    </xf>
    <xf numFmtId="0" fontId="46" fillId="2" borderId="34" xfId="0" applyFont="1" applyFill="1" applyBorder="1" applyAlignment="1" applyProtection="1">
      <alignment horizontal="left" vertical="center" wrapText="1"/>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40" fillId="0" borderId="103" xfId="0" applyFont="1" applyBorder="1" applyAlignment="1">
      <alignment horizontal="justify" vertical="center" wrapText="1"/>
    </xf>
    <xf numFmtId="0" fontId="40" fillId="0" borderId="104" xfId="0" applyFont="1" applyBorder="1" applyAlignment="1">
      <alignment horizontal="justify" vertical="center" wrapText="1"/>
    </xf>
    <xf numFmtId="0" fontId="60" fillId="0" borderId="2" xfId="0" applyFont="1" applyFill="1" applyBorder="1" applyAlignment="1" applyProtection="1">
      <alignment horizontal="justify" vertical="center" wrapText="1"/>
      <protection locked="0"/>
    </xf>
    <xf numFmtId="0" fontId="17" fillId="0" borderId="89" xfId="0" applyFont="1" applyFill="1" applyBorder="1" applyAlignment="1">
      <alignment horizontal="justify" vertical="center" wrapText="1"/>
    </xf>
    <xf numFmtId="0" fontId="59" fillId="0" borderId="69" xfId="0" applyFont="1" applyFill="1" applyBorder="1" applyAlignment="1">
      <alignment horizontal="justify" vertical="center" wrapText="1"/>
    </xf>
    <xf numFmtId="0" fontId="59" fillId="0" borderId="60" xfId="0" applyFont="1" applyFill="1" applyBorder="1" applyAlignment="1">
      <alignment horizontal="justify" vertical="center" wrapText="1"/>
    </xf>
    <xf numFmtId="0" fontId="59" fillId="0" borderId="10" xfId="0" applyFont="1" applyFill="1" applyBorder="1" applyAlignment="1">
      <alignment horizontal="justify" vertical="center" wrapText="1"/>
    </xf>
    <xf numFmtId="0" fontId="59" fillId="0" borderId="35" xfId="0" applyFont="1" applyFill="1" applyBorder="1" applyAlignment="1" applyProtection="1">
      <alignment horizontal="justify" vertical="center" wrapText="1"/>
      <protection locked="0"/>
    </xf>
    <xf numFmtId="0" fontId="17" fillId="0" borderId="60" xfId="0" applyFont="1" applyFill="1" applyBorder="1" applyAlignment="1">
      <alignment horizontal="justify" vertical="center" wrapText="1"/>
    </xf>
    <xf numFmtId="0" fontId="59" fillId="0" borderId="62" xfId="0" applyFont="1" applyFill="1" applyBorder="1" applyAlignment="1">
      <alignment horizontal="justify" vertical="center" wrapText="1"/>
    </xf>
    <xf numFmtId="0" fontId="17" fillId="0" borderId="62" xfId="0" applyFont="1" applyFill="1" applyBorder="1" applyAlignment="1">
      <alignment horizontal="justify" vertical="center" wrapText="1"/>
    </xf>
    <xf numFmtId="0" fontId="6" fillId="5" borderId="4" xfId="1" applyFont="1" applyFill="1" applyBorder="1" applyAlignment="1">
      <alignment horizontal="center" vertical="center" wrapText="1"/>
    </xf>
    <xf numFmtId="0" fontId="6" fillId="5" borderId="0" xfId="1" applyFont="1" applyFill="1" applyBorder="1" applyAlignment="1">
      <alignment horizontal="center" vertical="center" wrapText="1"/>
    </xf>
    <xf numFmtId="0" fontId="7" fillId="2" borderId="3" xfId="0" applyFont="1" applyFill="1" applyBorder="1" applyAlignment="1" applyProtection="1">
      <alignment horizontal="center" vertical="center"/>
    </xf>
    <xf numFmtId="0" fontId="7" fillId="2" borderId="9" xfId="0" applyFont="1" applyFill="1" applyBorder="1" applyAlignment="1" applyProtection="1">
      <alignment horizontal="center" vertical="center"/>
    </xf>
    <xf numFmtId="0" fontId="7" fillId="2" borderId="46"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0" xfId="0" applyFont="1" applyFill="1" applyBorder="1" applyAlignment="1" applyProtection="1">
      <alignment horizontal="center" vertical="center"/>
    </xf>
    <xf numFmtId="0" fontId="8" fillId="2" borderId="47" xfId="0" applyFont="1" applyFill="1" applyBorder="1" applyAlignment="1" applyProtection="1">
      <alignment horizontal="center" vertical="center"/>
    </xf>
    <xf numFmtId="0" fontId="0" fillId="0" borderId="4" xfId="0" applyBorder="1" applyAlignment="1">
      <alignment horizontal="center"/>
    </xf>
    <xf numFmtId="0" fontId="0" fillId="0" borderId="0" xfId="0" applyBorder="1" applyAlignment="1">
      <alignment horizontal="center"/>
    </xf>
    <xf numFmtId="0" fontId="0" fillId="0" borderId="47" xfId="0" applyBorder="1" applyAlignment="1">
      <alignment horizontal="center"/>
    </xf>
    <xf numFmtId="0" fontId="0" fillId="0" borderId="3" xfId="0" applyBorder="1" applyAlignment="1">
      <alignment horizontal="left" vertical="center" wrapText="1"/>
    </xf>
    <xf numFmtId="0" fontId="0" fillId="0" borderId="9" xfId="0" applyBorder="1" applyAlignment="1">
      <alignment horizontal="left" vertical="center" wrapText="1"/>
    </xf>
    <xf numFmtId="0" fontId="0" fillId="0" borderId="46" xfId="0" applyBorder="1" applyAlignment="1">
      <alignment horizontal="left" vertical="center" wrapText="1"/>
    </xf>
    <xf numFmtId="0" fontId="8" fillId="4" borderId="64" xfId="0" applyFont="1" applyFill="1" applyBorder="1" applyAlignment="1" applyProtection="1">
      <alignment horizontal="center" vertical="center" wrapText="1"/>
    </xf>
    <xf numFmtId="0" fontId="8" fillId="4" borderId="66" xfId="0" applyFont="1" applyFill="1" applyBorder="1" applyAlignment="1" applyProtection="1">
      <alignment horizontal="center" vertical="center" wrapText="1"/>
    </xf>
    <xf numFmtId="0" fontId="8" fillId="4" borderId="90" xfId="0" applyFont="1" applyFill="1" applyBorder="1" applyAlignment="1" applyProtection="1">
      <alignment horizontal="center" vertical="center" wrapText="1"/>
    </xf>
    <xf numFmtId="0" fontId="44" fillId="4" borderId="96" xfId="0" applyFont="1" applyFill="1" applyBorder="1" applyAlignment="1" applyProtection="1">
      <alignment horizontal="center" vertical="center" wrapText="1"/>
    </xf>
    <xf numFmtId="0" fontId="44" fillId="4" borderId="84" xfId="0" applyFont="1" applyFill="1" applyBorder="1" applyAlignment="1" applyProtection="1">
      <alignment horizontal="center" vertical="center" wrapText="1"/>
    </xf>
    <xf numFmtId="0" fontId="47" fillId="4" borderId="84" xfId="0" applyFont="1" applyFill="1" applyBorder="1" applyAlignment="1" applyProtection="1">
      <alignment horizontal="center" vertical="center" wrapText="1"/>
    </xf>
    <xf numFmtId="0" fontId="44" fillId="4" borderId="85" xfId="0" applyFont="1" applyFill="1" applyBorder="1" applyAlignment="1" applyProtection="1">
      <alignment horizontal="center" vertical="center" wrapText="1"/>
    </xf>
    <xf numFmtId="0" fontId="10" fillId="3" borderId="43" xfId="1" applyFont="1" applyFill="1" applyBorder="1" applyAlignment="1" applyProtection="1">
      <alignment horizontal="center" vertical="center" wrapText="1"/>
    </xf>
    <xf numFmtId="0" fontId="10" fillId="3" borderId="44" xfId="1" applyFont="1" applyFill="1" applyBorder="1" applyAlignment="1" applyProtection="1">
      <alignment horizontal="center" vertical="center" wrapText="1"/>
    </xf>
    <xf numFmtId="0" fontId="10" fillId="3" borderId="58" xfId="1" applyFont="1" applyFill="1" applyBorder="1" applyAlignment="1" applyProtection="1">
      <alignment horizontal="center" vertical="center" wrapText="1"/>
    </xf>
    <xf numFmtId="0" fontId="44" fillId="4" borderId="92" xfId="0" applyFont="1" applyFill="1" applyBorder="1" applyAlignment="1" applyProtection="1">
      <alignment horizontal="center" vertical="center" wrapText="1"/>
    </xf>
    <xf numFmtId="0" fontId="44" fillId="4" borderId="94" xfId="0" applyFont="1" applyFill="1" applyBorder="1" applyAlignment="1" applyProtection="1">
      <alignment horizontal="center" vertical="center" wrapText="1"/>
    </xf>
    <xf numFmtId="0" fontId="15" fillId="7" borderId="43" xfId="1" applyFont="1" applyFill="1" applyBorder="1" applyAlignment="1" applyProtection="1">
      <alignment horizontal="center" vertical="center" wrapText="1"/>
    </xf>
    <xf numFmtId="0" fontId="15" fillId="7" borderId="44" xfId="1" applyFont="1" applyFill="1" applyBorder="1" applyAlignment="1" applyProtection="1">
      <alignment horizontal="center" vertical="center" wrapText="1"/>
    </xf>
    <xf numFmtId="0" fontId="1" fillId="0" borderId="40" xfId="0" applyFont="1" applyBorder="1" applyAlignment="1">
      <alignment horizontal="center" vertical="center"/>
    </xf>
    <xf numFmtId="0" fontId="1" fillId="0" borderId="41" xfId="0" applyFont="1" applyBorder="1" applyAlignment="1">
      <alignment horizontal="center" vertical="center"/>
    </xf>
    <xf numFmtId="0" fontId="7" fillId="2" borderId="3" xfId="0" applyFont="1" applyFill="1" applyBorder="1" applyAlignment="1" applyProtection="1">
      <alignment horizontal="center"/>
    </xf>
    <xf numFmtId="0" fontId="7" fillId="2" borderId="9" xfId="0" applyFont="1" applyFill="1" applyBorder="1" applyAlignment="1" applyProtection="1">
      <alignment horizontal="center"/>
    </xf>
    <xf numFmtId="0" fontId="7" fillId="2" borderId="46" xfId="0" applyFont="1" applyFill="1" applyBorder="1" applyAlignment="1" applyProtection="1">
      <alignment horizontal="center"/>
    </xf>
    <xf numFmtId="0" fontId="0" fillId="0" borderId="38" xfId="0" applyBorder="1" applyAlignment="1">
      <alignment horizontal="center"/>
    </xf>
    <xf numFmtId="0" fontId="0" fillId="0" borderId="39" xfId="0" applyBorder="1" applyAlignment="1">
      <alignment horizontal="center"/>
    </xf>
    <xf numFmtId="0" fontId="1" fillId="0" borderId="61" xfId="0" applyFont="1" applyBorder="1" applyAlignment="1">
      <alignment horizontal="center" vertic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0" fontId="15" fillId="42" borderId="44" xfId="1" applyFont="1" applyFill="1" applyBorder="1" applyAlignment="1" applyProtection="1">
      <alignment horizontal="center" vertical="center" wrapText="1"/>
    </xf>
    <xf numFmtId="0" fontId="15" fillId="42" borderId="45" xfId="1" applyFont="1" applyFill="1" applyBorder="1" applyAlignment="1" applyProtection="1">
      <alignment horizontal="center" vertical="center"/>
    </xf>
    <xf numFmtId="0" fontId="15" fillId="7" borderId="44" xfId="1" applyFont="1" applyFill="1" applyBorder="1" applyAlignment="1" applyProtection="1">
      <alignment horizontal="center" vertical="center"/>
    </xf>
    <xf numFmtId="0" fontId="1" fillId="0" borderId="0" xfId="0" applyFont="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10" xfId="0" applyFont="1" applyBorder="1" applyAlignment="1">
      <alignment horizontal="center" vertical="center"/>
    </xf>
    <xf numFmtId="0" fontId="1" fillId="2" borderId="2" xfId="0" applyFont="1" applyFill="1" applyBorder="1" applyAlignment="1">
      <alignment horizontal="center" vertical="center" wrapText="1"/>
    </xf>
    <xf numFmtId="0" fontId="8" fillId="2" borderId="3"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xf>
    <xf numFmtId="0" fontId="8" fillId="2" borderId="46" xfId="0" applyFont="1" applyFill="1" applyBorder="1" applyAlignment="1" applyProtection="1">
      <alignment horizontal="center" vertical="center"/>
    </xf>
    <xf numFmtId="0" fontId="8" fillId="2" borderId="38" xfId="0" applyFont="1" applyFill="1" applyBorder="1" applyAlignment="1" applyProtection="1">
      <alignment horizontal="center" vertical="center"/>
    </xf>
    <xf numFmtId="0" fontId="8" fillId="2" borderId="39" xfId="0" applyFont="1" applyFill="1" applyBorder="1" applyAlignment="1" applyProtection="1">
      <alignment horizontal="center" vertical="center"/>
    </xf>
    <xf numFmtId="0" fontId="10" fillId="3" borderId="49" xfId="1" applyFont="1" applyFill="1" applyBorder="1" applyAlignment="1" applyProtection="1">
      <alignment horizontal="center" vertical="center" wrapText="1"/>
    </xf>
    <xf numFmtId="0" fontId="10" fillId="3" borderId="50" xfId="1" applyFont="1" applyFill="1" applyBorder="1" applyAlignment="1" applyProtection="1">
      <alignment horizontal="center" vertical="center" wrapText="1"/>
    </xf>
    <xf numFmtId="0" fontId="1" fillId="0" borderId="42" xfId="0" applyFont="1" applyBorder="1" applyAlignment="1">
      <alignment horizontal="center" vertical="center"/>
    </xf>
    <xf numFmtId="0" fontId="46" fillId="2" borderId="26" xfId="0" applyFont="1" applyFill="1" applyBorder="1" applyAlignment="1" applyProtection="1">
      <alignment horizontal="left" vertical="center" wrapText="1"/>
    </xf>
    <xf numFmtId="0" fontId="46" fillId="2" borderId="34" xfId="0" applyFont="1" applyFill="1" applyBorder="1" applyAlignment="1" applyProtection="1">
      <alignment horizontal="left" vertical="center" wrapText="1"/>
    </xf>
    <xf numFmtId="0" fontId="0" fillId="0" borderId="48" xfId="0" applyBorder="1" applyAlignment="1">
      <alignment horizontal="center"/>
    </xf>
    <xf numFmtId="0" fontId="50" fillId="4" borderId="64" xfId="0" applyFont="1" applyFill="1" applyBorder="1" applyAlignment="1" applyProtection="1">
      <alignment horizontal="center" vertical="center" wrapText="1"/>
    </xf>
    <xf numFmtId="0" fontId="50" fillId="4" borderId="65" xfId="0" applyFont="1" applyFill="1" applyBorder="1" applyAlignment="1" applyProtection="1">
      <alignment horizontal="center" vertical="center" wrapText="1"/>
    </xf>
    <xf numFmtId="0" fontId="50" fillId="4" borderId="66" xfId="0" applyFont="1" applyFill="1" applyBorder="1" applyAlignment="1" applyProtection="1">
      <alignment horizontal="center" vertical="center" wrapText="1"/>
    </xf>
    <xf numFmtId="0" fontId="47" fillId="4" borderId="77" xfId="0" applyFont="1" applyFill="1" applyBorder="1" applyAlignment="1" applyProtection="1">
      <alignment horizontal="center" vertical="center" wrapText="1"/>
    </xf>
    <xf numFmtId="0" fontId="50" fillId="4" borderId="57" xfId="0" applyFont="1" applyFill="1" applyBorder="1" applyAlignment="1" applyProtection="1">
      <alignment horizontal="center" vertical="center" wrapText="1"/>
    </xf>
    <xf numFmtId="0" fontId="13" fillId="4" borderId="57" xfId="0" applyFont="1" applyFill="1" applyBorder="1" applyAlignment="1" applyProtection="1">
      <alignment horizontal="center" vertical="center" wrapText="1"/>
    </xf>
    <xf numFmtId="0" fontId="13" fillId="4" borderId="76" xfId="0" applyFont="1" applyFill="1" applyBorder="1" applyAlignment="1" applyProtection="1">
      <alignment horizontal="center" vertical="center" wrapText="1"/>
    </xf>
    <xf numFmtId="0" fontId="15" fillId="42" borderId="6" xfId="1" applyFont="1" applyFill="1" applyBorder="1" applyAlignment="1" applyProtection="1">
      <alignment horizontal="center" vertical="center" wrapText="1"/>
    </xf>
    <xf numFmtId="0" fontId="15" fillId="42" borderId="70" xfId="1" applyFont="1" applyFill="1" applyBorder="1" applyAlignment="1" applyProtection="1">
      <alignment horizontal="center" vertical="center" wrapText="1"/>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lignment horizontal="center" vertical="center"/>
    </xf>
    <xf numFmtId="0" fontId="12" fillId="4" borderId="75" xfId="0" applyFont="1" applyFill="1" applyBorder="1" applyAlignment="1" applyProtection="1">
      <alignment horizontal="center" vertical="center" wrapText="1"/>
    </xf>
    <xf numFmtId="0" fontId="12" fillId="4" borderId="57" xfId="0" applyFont="1" applyFill="1" applyBorder="1" applyAlignment="1" applyProtection="1">
      <alignment horizontal="center" vertical="center" wrapText="1"/>
    </xf>
    <xf numFmtId="0" fontId="12" fillId="4" borderId="78" xfId="0" applyFont="1" applyFill="1" applyBorder="1" applyAlignment="1" applyProtection="1">
      <alignment horizontal="center" vertical="center" wrapText="1"/>
    </xf>
    <xf numFmtId="0" fontId="12" fillId="4" borderId="76" xfId="0" applyFont="1" applyFill="1" applyBorder="1" applyAlignment="1" applyProtection="1">
      <alignment horizontal="center" vertical="center" wrapText="1"/>
    </xf>
    <xf numFmtId="0" fontId="1" fillId="0" borderId="74" xfId="0" applyFont="1" applyBorder="1" applyAlignment="1">
      <alignment horizontal="center" vertical="center"/>
    </xf>
    <xf numFmtId="0" fontId="15" fillId="42" borderId="58" xfId="1" applyFont="1" applyFill="1" applyBorder="1" applyAlignment="1" applyProtection="1">
      <alignment horizontal="center" vertical="center" wrapText="1"/>
    </xf>
    <xf numFmtId="0" fontId="15" fillId="42" borderId="51" xfId="1" applyFont="1" applyFill="1" applyBorder="1" applyAlignment="1" applyProtection="1">
      <alignment horizontal="center" vertical="center" wrapText="1"/>
    </xf>
    <xf numFmtId="0" fontId="15" fillId="7" borderId="49" xfId="1" applyFont="1" applyFill="1" applyBorder="1" applyAlignment="1" applyProtection="1">
      <alignment horizontal="center" vertical="center" wrapText="1"/>
    </xf>
    <xf numFmtId="0" fontId="15" fillId="7" borderId="62" xfId="1" applyFont="1" applyFill="1" applyBorder="1" applyAlignment="1" applyProtection="1">
      <alignment horizontal="center" vertical="center" wrapText="1"/>
    </xf>
    <xf numFmtId="0" fontId="15" fillId="7" borderId="57" xfId="1" applyFont="1" applyFill="1" applyBorder="1" applyAlignment="1" applyProtection="1">
      <alignment horizontal="center" vertical="center" wrapText="1"/>
    </xf>
    <xf numFmtId="0" fontId="15" fillId="7" borderId="7" xfId="1" applyFont="1" applyFill="1" applyBorder="1" applyAlignment="1" applyProtection="1">
      <alignment horizontal="center" vertical="center" wrapText="1"/>
    </xf>
    <xf numFmtId="0" fontId="7" fillId="2" borderId="40" xfId="0" applyFont="1" applyFill="1" applyBorder="1" applyAlignment="1" applyProtection="1">
      <alignment horizontal="center"/>
    </xf>
    <xf numFmtId="0" fontId="7" fillId="2" borderId="41" xfId="0" applyFont="1" applyFill="1" applyBorder="1" applyAlignment="1" applyProtection="1">
      <alignment horizontal="center"/>
    </xf>
    <xf numFmtId="0" fontId="7" fillId="2" borderId="42" xfId="0" applyFont="1" applyFill="1" applyBorder="1" applyAlignment="1" applyProtection="1">
      <alignment horizontal="center"/>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14" fillId="6" borderId="64" xfId="1" applyFont="1" applyFill="1" applyBorder="1" applyAlignment="1" applyProtection="1">
      <alignment horizontal="center" vertical="center" wrapText="1"/>
    </xf>
    <xf numFmtId="0" fontId="14" fillId="6" borderId="66" xfId="1" applyFont="1" applyFill="1" applyBorder="1" applyAlignment="1" applyProtection="1">
      <alignment horizontal="center" vertical="center" wrapText="1"/>
    </xf>
    <xf numFmtId="0" fontId="11" fillId="6" borderId="64" xfId="1" applyFont="1" applyFill="1" applyBorder="1" applyAlignment="1" applyProtection="1">
      <alignment horizontal="center" vertical="center" wrapText="1"/>
    </xf>
    <xf numFmtId="0" fontId="11" fillId="6" borderId="65" xfId="1" applyFont="1" applyFill="1" applyBorder="1" applyAlignment="1" applyProtection="1">
      <alignment horizontal="center" vertical="center" wrapText="1"/>
    </xf>
    <xf numFmtId="0" fontId="11" fillId="6" borderId="71" xfId="1" applyFont="1" applyFill="1" applyBorder="1" applyAlignment="1" applyProtection="1">
      <alignment horizontal="center" vertical="center" wrapText="1"/>
    </xf>
    <xf numFmtId="0" fontId="11" fillId="6" borderId="66" xfId="1" applyFont="1" applyFill="1" applyBorder="1" applyAlignment="1" applyProtection="1">
      <alignment horizontal="center" vertical="center" wrapText="1"/>
    </xf>
    <xf numFmtId="0" fontId="14" fillId="6" borderId="65" xfId="1" applyFont="1" applyFill="1" applyBorder="1" applyAlignment="1" applyProtection="1">
      <alignment horizontal="center" vertical="center" wrapText="1"/>
    </xf>
    <xf numFmtId="0" fontId="14" fillId="6" borderId="3" xfId="1" applyFont="1" applyFill="1" applyBorder="1" applyAlignment="1" applyProtection="1">
      <alignment horizontal="center" vertical="center" wrapText="1"/>
    </xf>
    <xf numFmtId="0" fontId="14" fillId="6" borderId="4" xfId="1" applyFont="1" applyFill="1" applyBorder="1" applyAlignment="1" applyProtection="1">
      <alignment horizontal="center" vertical="center" wrapText="1"/>
    </xf>
    <xf numFmtId="0" fontId="14" fillId="6" borderId="38" xfId="1" applyFont="1" applyFill="1" applyBorder="1" applyAlignment="1" applyProtection="1">
      <alignment horizontal="center" vertical="center" wrapText="1"/>
    </xf>
    <xf numFmtId="0" fontId="7" fillId="0" borderId="53" xfId="0" applyFont="1" applyBorder="1" applyAlignment="1">
      <alignment horizontal="center"/>
    </xf>
    <xf numFmtId="0" fontId="7" fillId="0" borderId="55" xfId="0" applyFont="1" applyBorder="1" applyAlignment="1">
      <alignment horizontal="center"/>
    </xf>
    <xf numFmtId="0" fontId="7" fillId="0" borderId="72" xfId="0" applyFont="1" applyBorder="1" applyAlignment="1">
      <alignment horizontal="center"/>
    </xf>
    <xf numFmtId="0" fontId="45" fillId="4" borderId="67" xfId="0" applyFont="1" applyFill="1" applyBorder="1" applyAlignment="1" applyProtection="1">
      <alignment horizontal="center" vertical="center" wrapText="1"/>
    </xf>
    <xf numFmtId="0" fontId="45" fillId="4" borderId="79" xfId="0" applyFont="1" applyFill="1" applyBorder="1" applyAlignment="1" applyProtection="1">
      <alignment horizontal="center" vertical="center" wrapText="1"/>
    </xf>
    <xf numFmtId="0" fontId="45" fillId="4" borderId="80" xfId="0" applyFont="1" applyFill="1" applyBorder="1" applyAlignment="1" applyProtection="1">
      <alignment horizontal="center" vertical="center" wrapText="1"/>
    </xf>
    <xf numFmtId="0" fontId="45" fillId="4" borderId="75" xfId="0" applyFont="1" applyFill="1" applyBorder="1" applyAlignment="1" applyProtection="1">
      <alignment horizontal="center" vertical="center" wrapText="1"/>
    </xf>
    <xf numFmtId="0" fontId="45" fillId="4" borderId="57" xfId="0" applyFont="1" applyFill="1" applyBorder="1" applyAlignment="1" applyProtection="1">
      <alignment horizontal="center" vertical="center" wrapText="1"/>
    </xf>
    <xf numFmtId="0" fontId="45" fillId="4" borderId="78" xfId="0" applyFont="1" applyFill="1" applyBorder="1" applyAlignment="1" applyProtection="1">
      <alignment horizontal="center" vertical="center" wrapText="1"/>
    </xf>
    <xf numFmtId="0" fontId="1" fillId="0" borderId="49" xfId="0" applyFont="1" applyBorder="1" applyAlignment="1">
      <alignment horizontal="center" vertical="center"/>
    </xf>
    <xf numFmtId="0" fontId="1" fillId="0" borderId="50" xfId="0" applyFont="1" applyBorder="1" applyAlignment="1">
      <alignment horizontal="center" vertical="center"/>
    </xf>
    <xf numFmtId="0" fontId="1" fillId="0" borderId="51" xfId="0" applyFont="1" applyBorder="1" applyAlignment="1">
      <alignment horizontal="center" vertical="center"/>
    </xf>
    <xf numFmtId="0" fontId="7" fillId="0" borderId="0" xfId="0" applyFont="1" applyAlignment="1" applyProtection="1">
      <alignment vertical="center"/>
      <protection locked="0"/>
    </xf>
    <xf numFmtId="0" fontId="7" fillId="0" borderId="32" xfId="0" applyFont="1" applyBorder="1" applyAlignment="1" applyProtection="1">
      <alignment vertical="center"/>
      <protection locked="0"/>
    </xf>
    <xf numFmtId="0" fontId="40" fillId="0" borderId="31" xfId="0" applyFont="1" applyBorder="1" applyAlignment="1" applyProtection="1">
      <alignment vertical="center"/>
      <protection locked="0"/>
    </xf>
    <xf numFmtId="0" fontId="7" fillId="0" borderId="0" xfId="0" applyFont="1" applyAlignment="1" applyProtection="1">
      <alignment horizontal="center" vertical="center"/>
      <protection locked="0"/>
    </xf>
    <xf numFmtId="9" fontId="7" fillId="0" borderId="2" xfId="0" applyNumberFormat="1" applyFont="1" applyBorder="1" applyAlignment="1" applyProtection="1">
      <alignment horizontal="center" vertical="center"/>
      <protection locked="0"/>
    </xf>
    <xf numFmtId="0" fontId="40" fillId="0" borderId="5" xfId="0" applyFont="1" applyBorder="1" applyAlignment="1" applyProtection="1">
      <alignment vertical="top" wrapText="1"/>
      <protection locked="0"/>
    </xf>
    <xf numFmtId="0" fontId="17" fillId="0" borderId="74" xfId="0" applyFont="1" applyFill="1" applyBorder="1" applyAlignment="1">
      <alignment horizontal="left" vertical="center" wrapText="1"/>
    </xf>
    <xf numFmtId="0" fontId="40" fillId="0" borderId="31" xfId="0" applyFont="1" applyBorder="1" applyAlignment="1" applyProtection="1">
      <alignment vertical="center" wrapText="1"/>
      <protection locked="0"/>
    </xf>
    <xf numFmtId="0" fontId="17" fillId="0" borderId="7" xfId="0" applyFont="1" applyFill="1" applyBorder="1" applyAlignment="1">
      <alignment horizontal="left" vertical="center" wrapText="1"/>
    </xf>
    <xf numFmtId="0" fontId="46" fillId="2" borderId="30" xfId="1" applyFont="1" applyFill="1" applyBorder="1" applyAlignment="1" applyProtection="1">
      <alignment horizontal="left" vertical="center" wrapText="1"/>
    </xf>
    <xf numFmtId="0" fontId="45" fillId="2" borderId="34" xfId="0" applyFont="1" applyFill="1" applyBorder="1" applyAlignment="1" applyProtection="1">
      <alignment vertical="center" wrapText="1"/>
      <protection locked="0"/>
    </xf>
    <xf numFmtId="0" fontId="45" fillId="0" borderId="30" xfId="0" applyFont="1" applyFill="1" applyBorder="1" applyAlignment="1" applyProtection="1">
      <alignment vertical="center" wrapText="1"/>
      <protection locked="0"/>
    </xf>
    <xf numFmtId="0" fontId="46" fillId="2" borderId="30" xfId="1" applyFont="1" applyFill="1" applyBorder="1" applyAlignment="1" applyProtection="1">
      <alignment horizontal="justify" vertical="center" wrapText="1"/>
    </xf>
    <xf numFmtId="0" fontId="46" fillId="2" borderId="26" xfId="1" applyFont="1" applyFill="1" applyBorder="1" applyAlignment="1" applyProtection="1">
      <alignment horizontal="justify" vertical="center" wrapText="1"/>
    </xf>
    <xf numFmtId="0" fontId="63" fillId="0" borderId="31" xfId="0" applyFont="1" applyBorder="1" applyAlignment="1">
      <alignment horizontal="justify" vertical="center" wrapText="1"/>
    </xf>
    <xf numFmtId="0" fontId="46" fillId="2" borderId="26" xfId="1" applyFont="1" applyFill="1" applyBorder="1" applyAlignment="1" applyProtection="1">
      <alignment horizontal="left" vertical="center" wrapText="1"/>
    </xf>
    <xf numFmtId="0" fontId="63" fillId="0" borderId="2" xfId="0" applyFont="1" applyBorder="1" applyAlignment="1">
      <alignment horizontal="justify" vertical="center" wrapText="1"/>
    </xf>
    <xf numFmtId="0" fontId="63" fillId="0" borderId="32" xfId="0" applyFont="1" applyBorder="1" applyAlignment="1">
      <alignment vertical="center"/>
    </xf>
    <xf numFmtId="0" fontId="63" fillId="0" borderId="33" xfId="0" applyFont="1" applyBorder="1" applyAlignment="1">
      <alignment vertical="center"/>
    </xf>
    <xf numFmtId="0" fontId="40" fillId="0" borderId="42" xfId="0" applyFont="1" applyBorder="1" applyAlignment="1">
      <alignment vertical="center" wrapText="1"/>
    </xf>
    <xf numFmtId="0" fontId="63" fillId="0" borderId="36" xfId="0" applyFont="1" applyBorder="1" applyAlignment="1">
      <alignment horizontal="justify" vertical="center" wrapText="1"/>
    </xf>
    <xf numFmtId="9" fontId="45" fillId="0" borderId="30" xfId="0" applyNumberFormat="1" applyFont="1" applyBorder="1" applyAlignment="1" applyProtection="1">
      <alignment horizontal="center" vertical="center"/>
      <protection locked="0"/>
    </xf>
    <xf numFmtId="9" fontId="36" fillId="2" borderId="26" xfId="1" applyNumberFormat="1" applyFont="1" applyFill="1" applyBorder="1" applyAlignment="1">
      <alignment horizontal="center" vertical="center" wrapText="1"/>
    </xf>
    <xf numFmtId="9" fontId="64" fillId="0" borderId="30" xfId="0" applyNumberFormat="1" applyFont="1" applyBorder="1" applyAlignment="1" applyProtection="1">
      <alignment horizontal="center" vertical="center"/>
      <protection locked="0"/>
    </xf>
    <xf numFmtId="9" fontId="45" fillId="0" borderId="34" xfId="0" applyNumberFormat="1" applyFont="1" applyBorder="1" applyAlignment="1" applyProtection="1">
      <alignment horizontal="center" vertical="center"/>
      <protection locked="0"/>
    </xf>
    <xf numFmtId="9" fontId="45" fillId="0" borderId="26" xfId="0" applyNumberFormat="1" applyFont="1" applyBorder="1" applyAlignment="1" applyProtection="1">
      <alignment horizontal="center" vertical="center"/>
      <protection locked="0"/>
    </xf>
    <xf numFmtId="9" fontId="45" fillId="0" borderId="37" xfId="0" applyNumberFormat="1" applyFont="1" applyBorder="1" applyAlignment="1" applyProtection="1">
      <alignment horizontal="center" vertical="center"/>
      <protection locked="0"/>
    </xf>
    <xf numFmtId="9" fontId="3" fillId="0" borderId="26" xfId="0" applyNumberFormat="1" applyFont="1" applyFill="1" applyBorder="1" applyAlignment="1">
      <alignment horizontal="center" vertical="center" wrapText="1"/>
    </xf>
    <xf numFmtId="9" fontId="49" fillId="0" borderId="26" xfId="0" applyNumberFormat="1" applyFont="1" applyFill="1" applyBorder="1" applyAlignment="1" applyProtection="1">
      <alignment horizontal="center" vertical="center"/>
      <protection locked="0"/>
    </xf>
    <xf numFmtId="9" fontId="3" fillId="0" borderId="34" xfId="0" applyNumberFormat="1" applyFont="1" applyFill="1" applyBorder="1" applyAlignment="1">
      <alignment horizontal="center" vertical="center" wrapText="1"/>
    </xf>
    <xf numFmtId="9" fontId="49" fillId="0" borderId="30" xfId="0" applyNumberFormat="1" applyFont="1" applyBorder="1" applyAlignment="1">
      <alignment horizontal="center" vertical="center" wrapText="1"/>
    </xf>
    <xf numFmtId="9" fontId="45" fillId="2" borderId="34" xfId="0" applyNumberFormat="1" applyFont="1" applyFill="1" applyBorder="1" applyAlignment="1" applyProtection="1">
      <alignment horizontal="center" vertical="center" wrapText="1"/>
    </xf>
    <xf numFmtId="9" fontId="65" fillId="0" borderId="31" xfId="0" applyNumberFormat="1" applyFont="1" applyBorder="1" applyAlignment="1">
      <alignment horizontal="center" vertical="center"/>
    </xf>
    <xf numFmtId="0" fontId="45" fillId="0" borderId="35" xfId="0" applyFont="1" applyBorder="1" applyProtection="1">
      <protection locked="0"/>
    </xf>
    <xf numFmtId="9" fontId="49" fillId="0" borderId="31" xfId="0" applyNumberFormat="1" applyFont="1" applyBorder="1" applyAlignment="1">
      <alignment horizontal="center" vertical="center"/>
    </xf>
    <xf numFmtId="9" fontId="49" fillId="0" borderId="2" xfId="0" applyNumberFormat="1" applyFont="1" applyBorder="1" applyAlignment="1">
      <alignment horizontal="center" vertical="center"/>
    </xf>
    <xf numFmtId="0" fontId="45" fillId="0" borderId="5" xfId="0" applyFont="1" applyBorder="1" applyProtection="1">
      <protection locked="0"/>
    </xf>
    <xf numFmtId="9" fontId="49" fillId="0" borderId="35" xfId="0" applyNumberFormat="1" applyFont="1" applyBorder="1" applyAlignment="1">
      <alignment horizontal="center" vertical="center"/>
    </xf>
    <xf numFmtId="9" fontId="36" fillId="0" borderId="30" xfId="0" applyNumberFormat="1" applyFont="1" applyBorder="1" applyAlignment="1">
      <alignment horizontal="center" vertical="center" wrapText="1"/>
    </xf>
    <xf numFmtId="0" fontId="45" fillId="0" borderId="34" xfId="0" applyFont="1" applyBorder="1" applyProtection="1">
      <protection locked="0"/>
    </xf>
    <xf numFmtId="9" fontId="36" fillId="2" borderId="30" xfId="0" applyNumberFormat="1" applyFont="1" applyFill="1" applyBorder="1" applyAlignment="1">
      <alignment horizontal="center" vertical="center" wrapText="1"/>
    </xf>
    <xf numFmtId="9" fontId="36" fillId="0" borderId="26" xfId="1" applyNumberFormat="1" applyFont="1" applyBorder="1" applyAlignment="1">
      <alignment horizontal="center" vertical="center" wrapText="1"/>
    </xf>
    <xf numFmtId="0" fontId="45" fillId="0" borderId="37" xfId="0" applyFont="1" applyBorder="1" applyProtection="1">
      <protection locked="0"/>
    </xf>
    <xf numFmtId="9" fontId="36" fillId="0" borderId="30" xfId="1" applyNumberFormat="1" applyFont="1" applyBorder="1" applyAlignment="1">
      <alignment horizontal="center" vertical="center" wrapText="1"/>
    </xf>
    <xf numFmtId="9" fontId="49" fillId="0" borderId="26" xfId="0" applyNumberFormat="1" applyFont="1" applyBorder="1" applyAlignment="1">
      <alignment horizontal="center" vertical="center"/>
    </xf>
    <xf numFmtId="9" fontId="49" fillId="0" borderId="34" xfId="0" applyNumberFormat="1" applyFont="1" applyBorder="1" applyAlignment="1">
      <alignment horizontal="center" vertical="center"/>
    </xf>
    <xf numFmtId="0" fontId="45" fillId="0" borderId="2" xfId="0" applyFont="1" applyBorder="1" applyProtection="1">
      <protection locked="0"/>
    </xf>
    <xf numFmtId="14" fontId="46" fillId="0" borderId="34" xfId="0" applyNumberFormat="1" applyFont="1" applyFill="1" applyBorder="1" applyAlignment="1" applyProtection="1">
      <alignment horizontal="center" vertical="center" wrapText="1"/>
    </xf>
    <xf numFmtId="14" fontId="46" fillId="2" borderId="26" xfId="1" applyNumberFormat="1" applyFont="1" applyFill="1" applyBorder="1" applyAlignment="1" applyProtection="1">
      <alignment horizontal="center" vertical="center" wrapText="1"/>
    </xf>
    <xf numFmtId="14" fontId="46" fillId="2" borderId="53" xfId="1" applyNumberFormat="1" applyFont="1" applyFill="1" applyBorder="1" applyAlignment="1" applyProtection="1">
      <alignment horizontal="center" vertical="center" wrapText="1"/>
    </xf>
    <xf numFmtId="9" fontId="36" fillId="2" borderId="30" xfId="1" applyNumberFormat="1" applyFont="1" applyFill="1" applyBorder="1" applyAlignment="1">
      <alignment horizontal="center" vertical="center" wrapText="1"/>
    </xf>
    <xf numFmtId="9" fontId="49" fillId="2" borderId="26" xfId="0" applyNumberFormat="1" applyFont="1" applyFill="1" applyBorder="1" applyAlignment="1">
      <alignment horizontal="center" vertical="center"/>
    </xf>
    <xf numFmtId="9" fontId="49" fillId="2" borderId="34" xfId="0" applyNumberFormat="1" applyFont="1" applyFill="1" applyBorder="1" applyAlignment="1">
      <alignment horizontal="center" vertical="center"/>
    </xf>
    <xf numFmtId="14" fontId="45" fillId="0" borderId="34" xfId="0" applyNumberFormat="1" applyFont="1" applyFill="1" applyBorder="1" applyAlignment="1" applyProtection="1">
      <alignment horizontal="center" vertical="center" wrapText="1"/>
      <protection locked="0"/>
    </xf>
    <xf numFmtId="0" fontId="49" fillId="0" borderId="2" xfId="0" applyFont="1" applyBorder="1" applyAlignment="1">
      <alignment horizontal="justify" vertical="center" wrapText="1"/>
    </xf>
    <xf numFmtId="0" fontId="3" fillId="0" borderId="2" xfId="0" applyFont="1" applyFill="1" applyBorder="1" applyAlignment="1">
      <alignment horizontal="left" vertical="center" wrapText="1"/>
    </xf>
    <xf numFmtId="0" fontId="66" fillId="0" borderId="31" xfId="0" applyFont="1" applyFill="1" applyBorder="1" applyAlignment="1">
      <alignment horizontal="left" vertical="center" wrapText="1"/>
    </xf>
    <xf numFmtId="0" fontId="63" fillId="0" borderId="33" xfId="0" applyFont="1" applyBorder="1" applyAlignment="1">
      <alignment horizontal="justify" vertical="center" wrapText="1"/>
    </xf>
    <xf numFmtId="0" fontId="66" fillId="0" borderId="2" xfId="0" applyFont="1" applyFill="1" applyBorder="1" applyAlignment="1">
      <alignment vertical="center" wrapText="1"/>
    </xf>
    <xf numFmtId="0" fontId="49" fillId="0" borderId="36" xfId="0" applyFont="1" applyBorder="1" applyAlignment="1">
      <alignment horizontal="justify" vertical="center" wrapText="1"/>
    </xf>
    <xf numFmtId="0" fontId="67" fillId="7" borderId="49" xfId="1" applyFont="1" applyFill="1" applyBorder="1" applyAlignment="1" applyProtection="1">
      <alignment horizontal="center" vertical="center" wrapText="1"/>
    </xf>
    <xf numFmtId="0" fontId="67" fillId="7" borderId="62" xfId="1" applyFont="1" applyFill="1" applyBorder="1" applyAlignment="1" applyProtection="1">
      <alignment horizontal="center" vertical="center" wrapText="1"/>
    </xf>
    <xf numFmtId="0" fontId="67" fillId="7" borderId="43" xfId="1" applyFont="1" applyFill="1" applyBorder="1" applyAlignment="1" applyProtection="1">
      <alignment horizontal="center" vertical="center" wrapText="1"/>
    </xf>
    <xf numFmtId="0" fontId="67" fillId="7" borderId="44" xfId="1" applyFont="1" applyFill="1" applyBorder="1" applyAlignment="1" applyProtection="1">
      <alignment horizontal="center" vertical="center"/>
    </xf>
    <xf numFmtId="0" fontId="66" fillId="0" borderId="60" xfId="0" applyFont="1" applyFill="1" applyBorder="1" applyAlignment="1">
      <alignment horizontal="left" vertical="center" wrapText="1"/>
    </xf>
    <xf numFmtId="0" fontId="63" fillId="0" borderId="32" xfId="0" applyFont="1" applyBorder="1" applyAlignment="1">
      <alignment horizontal="justify" vertical="center" wrapText="1"/>
    </xf>
    <xf numFmtId="0" fontId="69" fillId="0" borderId="44" xfId="0" applyFont="1" applyBorder="1" applyAlignment="1" applyProtection="1">
      <alignment vertical="center" wrapText="1"/>
      <protection locked="0"/>
    </xf>
    <xf numFmtId="0" fontId="44" fillId="2" borderId="40" xfId="0" applyFont="1" applyFill="1" applyBorder="1" applyAlignment="1" applyProtection="1">
      <alignment horizontal="center" vertical="center" wrapText="1"/>
    </xf>
    <xf numFmtId="0" fontId="44" fillId="0" borderId="42" xfId="0" applyFont="1" applyFill="1" applyBorder="1" applyAlignment="1" applyProtection="1">
      <alignment horizontal="center" vertical="center" wrapText="1"/>
    </xf>
    <xf numFmtId="9" fontId="49" fillId="0" borderId="30" xfId="0" applyNumberFormat="1" applyFont="1" applyBorder="1" applyAlignment="1">
      <alignment horizontal="center" vertical="center"/>
    </xf>
    <xf numFmtId="9" fontId="36" fillId="0" borderId="26" xfId="0" applyNumberFormat="1" applyFont="1" applyBorder="1" applyAlignment="1">
      <alignment horizontal="center" vertical="center" wrapText="1"/>
    </xf>
    <xf numFmtId="9" fontId="36" fillId="2" borderId="37" xfId="0" applyNumberFormat="1" applyFont="1" applyFill="1" applyBorder="1" applyAlignment="1">
      <alignment horizontal="center" vertical="center" wrapText="1"/>
    </xf>
    <xf numFmtId="9" fontId="36" fillId="2" borderId="43" xfId="0" applyNumberFormat="1" applyFont="1" applyFill="1" applyBorder="1" applyAlignment="1">
      <alignment horizontal="center" vertical="center" wrapText="1"/>
    </xf>
    <xf numFmtId="9" fontId="36" fillId="2" borderId="26" xfId="0" applyNumberFormat="1" applyFont="1" applyFill="1" applyBorder="1" applyAlignment="1">
      <alignment horizontal="center" vertical="center" wrapText="1"/>
    </xf>
    <xf numFmtId="9" fontId="36" fillId="2" borderId="34" xfId="0" applyNumberFormat="1" applyFont="1" applyFill="1" applyBorder="1" applyAlignment="1">
      <alignment horizontal="center" vertical="center" wrapText="1"/>
    </xf>
    <xf numFmtId="9" fontId="49" fillId="2" borderId="43" xfId="0" applyNumberFormat="1" applyFont="1" applyFill="1" applyBorder="1" applyAlignment="1">
      <alignment horizontal="center" vertical="center" wrapText="1"/>
    </xf>
    <xf numFmtId="9" fontId="49" fillId="0" borderId="43" xfId="0" applyNumberFormat="1" applyFont="1" applyBorder="1" applyAlignment="1">
      <alignment horizontal="center" vertical="center"/>
    </xf>
    <xf numFmtId="9" fontId="49" fillId="0" borderId="5" xfId="0" applyNumberFormat="1" applyFont="1" applyBorder="1" applyAlignment="1">
      <alignment horizontal="center" vertical="center"/>
    </xf>
    <xf numFmtId="9" fontId="49" fillId="0" borderId="44" xfId="0" applyNumberFormat="1" applyFont="1" applyBorder="1" applyAlignment="1">
      <alignment horizontal="center" vertical="center"/>
    </xf>
    <xf numFmtId="0" fontId="8" fillId="0" borderId="40" xfId="0" applyFont="1" applyFill="1" applyBorder="1" applyAlignment="1" applyProtection="1">
      <alignment horizontal="center" vertical="center" wrapText="1"/>
    </xf>
    <xf numFmtId="9" fontId="36" fillId="0" borderId="37" xfId="0" applyNumberFormat="1" applyFont="1" applyBorder="1" applyAlignment="1">
      <alignment horizontal="center" vertical="center" wrapText="1"/>
    </xf>
    <xf numFmtId="9" fontId="36" fillId="0" borderId="43" xfId="0" applyNumberFormat="1" applyFont="1" applyBorder="1" applyAlignment="1">
      <alignment horizontal="center" vertical="center" wrapText="1"/>
    </xf>
    <xf numFmtId="9" fontId="36" fillId="0" borderId="34" xfId="0" applyNumberFormat="1" applyFont="1" applyBorder="1" applyAlignment="1">
      <alignment horizontal="center" vertical="center" wrapText="1"/>
    </xf>
    <xf numFmtId="9" fontId="49" fillId="0" borderId="43" xfId="0" applyNumberFormat="1" applyFont="1" applyBorder="1" applyAlignment="1">
      <alignment horizontal="center" vertical="center" wrapText="1"/>
    </xf>
    <xf numFmtId="9" fontId="65" fillId="0" borderId="2" xfId="0" applyNumberFormat="1" applyFont="1" applyBorder="1" applyAlignment="1">
      <alignment horizontal="center" vertical="center"/>
    </xf>
    <xf numFmtId="0" fontId="67" fillId="42" borderId="44" xfId="1" applyFont="1" applyFill="1" applyBorder="1" applyAlignment="1" applyProtection="1">
      <alignment horizontal="center" vertical="center" wrapText="1"/>
    </xf>
    <xf numFmtId="0" fontId="67" fillId="42" borderId="45" xfId="1" applyFont="1" applyFill="1" applyBorder="1" applyAlignment="1" applyProtection="1">
      <alignment horizontal="center" vertical="center"/>
    </xf>
    <xf numFmtId="0" fontId="47" fillId="3" borderId="43" xfId="1" applyFont="1" applyFill="1" applyBorder="1" applyAlignment="1" applyProtection="1">
      <alignment horizontal="center" vertical="center" wrapText="1"/>
    </xf>
    <xf numFmtId="0" fontId="47" fillId="3" borderId="44" xfId="1" applyFont="1" applyFill="1" applyBorder="1" applyAlignment="1" applyProtection="1">
      <alignment horizontal="center" vertical="center" wrapText="1"/>
    </xf>
    <xf numFmtId="0" fontId="47" fillId="3" borderId="58" xfId="1" applyFont="1" applyFill="1" applyBorder="1" applyAlignment="1" applyProtection="1">
      <alignment horizontal="center" vertical="center" wrapText="1"/>
    </xf>
    <xf numFmtId="9" fontId="3" fillId="0" borderId="37" xfId="0" applyNumberFormat="1" applyFont="1" applyFill="1" applyBorder="1" applyAlignment="1">
      <alignment horizontal="center" vertical="center" wrapText="1"/>
    </xf>
    <xf numFmtId="9" fontId="45" fillId="0" borderId="43" xfId="0" applyNumberFormat="1" applyFont="1" applyFill="1" applyBorder="1" applyAlignment="1" applyProtection="1">
      <alignment horizontal="center" vertical="center"/>
      <protection locked="0"/>
    </xf>
    <xf numFmtId="9" fontId="45" fillId="0" borderId="43" xfId="0" applyNumberFormat="1" applyFont="1" applyBorder="1" applyAlignment="1" applyProtection="1">
      <alignment horizontal="center" vertical="center"/>
      <protection locked="0"/>
    </xf>
    <xf numFmtId="0" fontId="49" fillId="0" borderId="32" xfId="0" applyFont="1" applyBorder="1" applyAlignment="1">
      <alignment vertical="center"/>
    </xf>
    <xf numFmtId="0" fontId="66" fillId="0" borderId="7" xfId="0" applyFont="1" applyFill="1" applyBorder="1" applyAlignment="1">
      <alignment horizontal="left" vertical="center" wrapText="1"/>
    </xf>
    <xf numFmtId="0" fontId="61" fillId="45" borderId="5" xfId="0" applyFont="1" applyFill="1" applyBorder="1" applyAlignment="1">
      <alignment horizontal="left" vertical="center" wrapText="1"/>
    </xf>
    <xf numFmtId="0" fontId="62" fillId="0" borderId="30" xfId="0" applyFont="1" applyFill="1" applyBorder="1" applyAlignment="1">
      <alignment horizontal="left" vertical="center" wrapText="1"/>
    </xf>
    <xf numFmtId="0" fontId="63" fillId="0" borderId="35" xfId="0" applyFont="1" applyBorder="1" applyAlignment="1">
      <alignment horizontal="justify" vertical="center"/>
    </xf>
    <xf numFmtId="0" fontId="63" fillId="0" borderId="45" xfId="0" applyFont="1" applyBorder="1" applyAlignment="1">
      <alignment horizontal="justify" vertical="center"/>
    </xf>
    <xf numFmtId="0" fontId="7" fillId="2" borderId="44" xfId="0" applyFont="1" applyFill="1" applyBorder="1" applyAlignment="1" applyProtection="1">
      <alignment horizontal="left" vertical="center" wrapText="1"/>
    </xf>
    <xf numFmtId="0" fontId="63" fillId="0" borderId="45" xfId="0" applyFont="1" applyBorder="1" applyAlignment="1">
      <alignment horizontal="justify" vertical="center" wrapText="1"/>
    </xf>
    <xf numFmtId="0" fontId="8" fillId="0" borderId="3" xfId="0" applyFont="1" applyFill="1" applyBorder="1" applyAlignment="1" applyProtection="1">
      <alignment horizontal="center" vertical="center" wrapText="1"/>
    </xf>
    <xf numFmtId="9" fontId="49" fillId="0" borderId="44" xfId="0" applyNumberFormat="1" applyFont="1" applyBorder="1" applyAlignment="1">
      <alignment horizontal="center" vertical="center" wrapText="1"/>
    </xf>
    <xf numFmtId="9" fontId="49" fillId="2" borderId="44" xfId="0" applyNumberFormat="1" applyFont="1" applyFill="1" applyBorder="1" applyAlignment="1">
      <alignment horizontal="center" vertical="center" wrapText="1"/>
    </xf>
    <xf numFmtId="169" fontId="49" fillId="0" borderId="44" xfId="0" applyNumberFormat="1" applyFont="1" applyBorder="1" applyAlignment="1">
      <alignment horizontal="center" vertical="center" wrapText="1"/>
    </xf>
    <xf numFmtId="10" fontId="49" fillId="0" borderId="44" xfId="0" applyNumberFormat="1" applyFont="1" applyBorder="1" applyAlignment="1">
      <alignment horizontal="center" vertical="center" wrapText="1"/>
    </xf>
    <xf numFmtId="9" fontId="45" fillId="2" borderId="44" xfId="0" applyNumberFormat="1" applyFont="1" applyFill="1" applyBorder="1" applyAlignment="1" applyProtection="1">
      <alignment horizontal="center" vertical="center" wrapText="1"/>
    </xf>
    <xf numFmtId="0" fontId="7" fillId="2" borderId="45" xfId="0" applyFont="1" applyFill="1" applyBorder="1" applyAlignment="1" applyProtection="1">
      <alignment horizontal="center" vertical="center" wrapText="1"/>
    </xf>
  </cellXfs>
  <cellStyles count="8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Hipervínculo" xfId="2" builtinId="8"/>
    <cellStyle name="Incorrecto" xfId="8" builtinId="27" customBuiltin="1"/>
    <cellStyle name="Millares [0]" xfId="80" builtinId="6"/>
    <cellStyle name="Millares [0] 2" xfId="61" xr:uid="{00000000-0005-0000-0000-000022000000}"/>
    <cellStyle name="Millares 10" xfId="42" xr:uid="{00000000-0005-0000-0000-000023000000}"/>
    <cellStyle name="Millares 2" xfId="46" xr:uid="{00000000-0005-0000-0000-000024000000}"/>
    <cellStyle name="Millares 2 2" xfId="56" xr:uid="{00000000-0005-0000-0000-000025000000}"/>
    <cellStyle name="Millares 20" xfId="55" xr:uid="{00000000-0005-0000-0000-000026000000}"/>
    <cellStyle name="Millares 3" xfId="47" xr:uid="{00000000-0005-0000-0000-000027000000}"/>
    <cellStyle name="Millares 4" xfId="48" xr:uid="{00000000-0005-0000-0000-000028000000}"/>
    <cellStyle name="Millares 4 2" xfId="65" xr:uid="{00000000-0005-0000-0000-000029000000}"/>
    <cellStyle name="Millares 5" xfId="45" xr:uid="{00000000-0005-0000-0000-00002A000000}"/>
    <cellStyle name="Millares 5 2" xfId="67" xr:uid="{00000000-0005-0000-0000-00002B000000}"/>
    <cellStyle name="Millares 6" xfId="53" xr:uid="{00000000-0005-0000-0000-00002C000000}"/>
    <cellStyle name="Millares 6 2" xfId="70" xr:uid="{00000000-0005-0000-0000-00002D000000}"/>
    <cellStyle name="Millares 7" xfId="58" xr:uid="{00000000-0005-0000-0000-00002E000000}"/>
    <cellStyle name="Millares 7 2" xfId="71" xr:uid="{00000000-0005-0000-0000-00002F000000}"/>
    <cellStyle name="Millares 8" xfId="75" xr:uid="{00000000-0005-0000-0000-000030000000}"/>
    <cellStyle name="Millares 9" xfId="72" xr:uid="{00000000-0005-0000-0000-000031000000}"/>
    <cellStyle name="Moneda" xfId="81" builtinId="4"/>
    <cellStyle name="Moneda 2" xfId="54" xr:uid="{00000000-0005-0000-0000-000033000000}"/>
    <cellStyle name="Moneda 2 2" xfId="69" xr:uid="{00000000-0005-0000-0000-000034000000}"/>
    <cellStyle name="Moneda 3" xfId="59" xr:uid="{00000000-0005-0000-0000-000035000000}"/>
    <cellStyle name="Neutral" xfId="9" builtinId="28" customBuiltin="1"/>
    <cellStyle name="Normal" xfId="0" builtinId="0"/>
    <cellStyle name="Normal 10" xfId="62" xr:uid="{00000000-0005-0000-0000-000038000000}"/>
    <cellStyle name="Normal 2" xfId="1" xr:uid="{00000000-0005-0000-0000-000039000000}"/>
    <cellStyle name="Normal 2 2" xfId="57" xr:uid="{00000000-0005-0000-0000-00003A000000}"/>
    <cellStyle name="Normal 2 2 2" xfId="63" xr:uid="{00000000-0005-0000-0000-00003B000000}"/>
    <cellStyle name="Normal 2 3" xfId="60" xr:uid="{00000000-0005-0000-0000-00003C000000}"/>
    <cellStyle name="Normal 2 4" xfId="64" xr:uid="{00000000-0005-0000-0000-00003D000000}"/>
    <cellStyle name="Normal 2 5" xfId="43" xr:uid="{00000000-0005-0000-0000-00003E000000}"/>
    <cellStyle name="Normal 3" xfId="49" xr:uid="{00000000-0005-0000-0000-00003F000000}"/>
    <cellStyle name="Normal 4" xfId="50" xr:uid="{00000000-0005-0000-0000-000040000000}"/>
    <cellStyle name="Normal 4 2" xfId="51" xr:uid="{00000000-0005-0000-0000-000041000000}"/>
    <cellStyle name="Normal 5" xfId="44" xr:uid="{00000000-0005-0000-0000-000042000000}"/>
    <cellStyle name="Normal 5 2" xfId="76" xr:uid="{00000000-0005-0000-0000-000043000000}"/>
    <cellStyle name="Normal 6" xfId="74" xr:uid="{00000000-0005-0000-0000-000044000000}"/>
    <cellStyle name="Normal 7" xfId="77" xr:uid="{00000000-0005-0000-0000-000045000000}"/>
    <cellStyle name="Notas 2" xfId="79" xr:uid="{00000000-0005-0000-0000-000046000000}"/>
    <cellStyle name="Porcentaje 2" xfId="52" xr:uid="{00000000-0005-0000-0000-000047000000}"/>
    <cellStyle name="Porcentaje 3" xfId="68" xr:uid="{00000000-0005-0000-0000-000048000000}"/>
    <cellStyle name="Porcentaje 4" xfId="78" xr:uid="{00000000-0005-0000-0000-000049000000}"/>
    <cellStyle name="Porcentaje 5" xfId="73" xr:uid="{00000000-0005-0000-0000-00004A000000}"/>
    <cellStyle name="Salida" xfId="11" builtinId="21" customBuiltin="1"/>
    <cellStyle name="Texto de advertencia" xfId="15" builtinId="11" customBuiltin="1"/>
    <cellStyle name="Texto explicativo" xfId="16" builtinId="53" customBuiltin="1"/>
    <cellStyle name="Título 2" xfId="4" builtinId="17" customBuiltin="1"/>
    <cellStyle name="Título 3" xfId="5" builtinId="18" customBuiltin="1"/>
    <cellStyle name="Título 4" xfId="66" xr:uid="{00000000-0005-0000-0000-000050000000}"/>
    <cellStyle name="Total" xfId="17" builtinId="25" customBuiltin="1"/>
  </cellStyles>
  <dxfs count="3">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71F0FD"/>
      <color rgb="FFB2B2B2"/>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142874</xdr:colOff>
      <xdr:row>1</xdr:row>
      <xdr:rowOff>142875</xdr:rowOff>
    </xdr:from>
    <xdr:to>
      <xdr:col>1</xdr:col>
      <xdr:colOff>2666215</xdr:colOff>
      <xdr:row>5</xdr:row>
      <xdr:rowOff>8954</xdr:rowOff>
    </xdr:to>
    <xdr:pic>
      <xdr:nvPicPr>
        <xdr:cNvPr id="3" name="2 Imagen" descr="Logo-Mindeporte.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799" y="304800"/>
          <a:ext cx="2523341" cy="5137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323850</xdr:colOff>
      <xdr:row>0</xdr:row>
      <xdr:rowOff>171450</xdr:rowOff>
    </xdr:from>
    <xdr:to>
      <xdr:col>0</xdr:col>
      <xdr:colOff>2400944</xdr:colOff>
      <xdr:row>2</xdr:row>
      <xdr:rowOff>41669</xdr:rowOff>
    </xdr:to>
    <xdr:pic>
      <xdr:nvPicPr>
        <xdr:cNvPr id="2" name="3 Imagen" descr="Logo-Mindeporte.pn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71450"/>
          <a:ext cx="2077094" cy="4226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120510</xdr:colOff>
      <xdr:row>0</xdr:row>
      <xdr:rowOff>72664</xdr:rowOff>
    </xdr:from>
    <xdr:to>
      <xdr:col>1</xdr:col>
      <xdr:colOff>1390651</xdr:colOff>
      <xdr:row>0</xdr:row>
      <xdr:rowOff>660794</xdr:rowOff>
    </xdr:to>
    <xdr:pic>
      <xdr:nvPicPr>
        <xdr:cNvPr id="4" name="3 Imagen" descr="Logo-Mindeporte.png">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510" y="72664"/>
          <a:ext cx="3190829" cy="5881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11515</xdr:rowOff>
    </xdr:from>
    <xdr:to>
      <xdr:col>1</xdr:col>
      <xdr:colOff>1682554</xdr:colOff>
      <xdr:row>0</xdr:row>
      <xdr:rowOff>599645</xdr:rowOff>
    </xdr:to>
    <xdr:pic>
      <xdr:nvPicPr>
        <xdr:cNvPr id="4" name="3 Imagen" descr="Logo-Mindeporte.pn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515"/>
          <a:ext cx="3353092" cy="5881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30236</xdr:colOff>
      <xdr:row>0</xdr:row>
      <xdr:rowOff>6045</xdr:rowOff>
    </xdr:from>
    <xdr:to>
      <xdr:col>1</xdr:col>
      <xdr:colOff>1843504</xdr:colOff>
      <xdr:row>0</xdr:row>
      <xdr:rowOff>705112</xdr:rowOff>
    </xdr:to>
    <xdr:pic>
      <xdr:nvPicPr>
        <xdr:cNvPr id="4" name="3 Imagen" descr="Logo-Mindeporte.png">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36" y="6045"/>
          <a:ext cx="3485435" cy="69906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27214</xdr:colOff>
      <xdr:row>0</xdr:row>
      <xdr:rowOff>40821</xdr:rowOff>
    </xdr:from>
    <xdr:to>
      <xdr:col>1</xdr:col>
      <xdr:colOff>1290372</xdr:colOff>
      <xdr:row>0</xdr:row>
      <xdr:rowOff>628951</xdr:rowOff>
    </xdr:to>
    <xdr:pic>
      <xdr:nvPicPr>
        <xdr:cNvPr id="4" name="3 Imagen" descr="Logo-Mindeporte.png">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14" y="40821"/>
          <a:ext cx="2938074" cy="5881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40822</xdr:colOff>
      <xdr:row>0</xdr:row>
      <xdr:rowOff>27214</xdr:rowOff>
    </xdr:from>
    <xdr:to>
      <xdr:col>1</xdr:col>
      <xdr:colOff>1318825</xdr:colOff>
      <xdr:row>0</xdr:row>
      <xdr:rowOff>615344</xdr:rowOff>
    </xdr:to>
    <xdr:pic>
      <xdr:nvPicPr>
        <xdr:cNvPr id="4" name="3 Imagen" descr="Logo-Mindeporte.png">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2" y="27214"/>
          <a:ext cx="2938074" cy="5881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52463</xdr:rowOff>
    </xdr:from>
    <xdr:to>
      <xdr:col>0</xdr:col>
      <xdr:colOff>1595438</xdr:colOff>
      <xdr:row>1</xdr:row>
      <xdr:rowOff>186719</xdr:rowOff>
    </xdr:to>
    <xdr:pic>
      <xdr:nvPicPr>
        <xdr:cNvPr id="2" name="3 Imagen" descr="Logo-Mindeporte.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52463"/>
          <a:ext cx="1595438" cy="3247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749992370372631"/>
  </sheetPr>
  <dimension ref="B1:G29"/>
  <sheetViews>
    <sheetView zoomScaleNormal="100" zoomScaleSheetLayoutView="120" workbookViewId="0">
      <selection activeCell="C30" sqref="C30"/>
    </sheetView>
  </sheetViews>
  <sheetFormatPr baseColWidth="10" defaultColWidth="11.42578125" defaultRowHeight="12.75" x14ac:dyDescent="0.25"/>
  <cols>
    <col min="1" max="1" width="0.42578125" style="6" customWidth="1"/>
    <col min="2" max="2" width="67" style="6" customWidth="1"/>
    <col min="3" max="3" width="20.5703125" style="6" customWidth="1"/>
    <col min="4" max="4" width="14.140625" style="6" customWidth="1"/>
    <col min="5" max="5" width="15.5703125" style="6" customWidth="1"/>
    <col min="6" max="6" width="18.28515625" style="6" customWidth="1"/>
    <col min="7" max="7" width="4.28515625" style="6" customWidth="1"/>
    <col min="8" max="8" width="11.42578125" style="6"/>
    <col min="9" max="9" width="17.85546875" style="6" customWidth="1"/>
    <col min="10" max="10" width="11.42578125" style="6"/>
    <col min="11" max="11" width="14.140625" style="6" customWidth="1"/>
    <col min="12" max="16384" width="11.42578125" style="6"/>
  </cols>
  <sheetData>
    <row r="1" spans="2:7" x14ac:dyDescent="0.25">
      <c r="B1" s="4"/>
      <c r="C1" s="5"/>
      <c r="D1" s="5"/>
      <c r="E1" s="5"/>
      <c r="F1" s="5"/>
      <c r="G1" s="5"/>
    </row>
    <row r="2" spans="2:7" x14ac:dyDescent="0.25">
      <c r="B2" s="2"/>
    </row>
    <row r="3" spans="2:7" x14ac:dyDescent="0.25">
      <c r="B3" s="2"/>
    </row>
    <row r="4" spans="2:7" x14ac:dyDescent="0.25">
      <c r="B4" s="2"/>
    </row>
    <row r="5" spans="2:7" x14ac:dyDescent="0.25">
      <c r="B5" s="2"/>
    </row>
    <row r="6" spans="2:7" x14ac:dyDescent="0.25">
      <c r="B6" s="2"/>
    </row>
    <row r="7" spans="2:7" x14ac:dyDescent="0.25">
      <c r="B7" s="2"/>
    </row>
    <row r="8" spans="2:7" ht="15.75" x14ac:dyDescent="0.25">
      <c r="B8" s="423" t="s">
        <v>0</v>
      </c>
      <c r="C8" s="424"/>
      <c r="D8" s="424"/>
      <c r="E8" s="424"/>
      <c r="F8" s="424"/>
      <c r="G8" s="25"/>
    </row>
    <row r="9" spans="2:7" x14ac:dyDescent="0.25">
      <c r="B9" s="3"/>
      <c r="C9" s="43"/>
      <c r="D9" s="43"/>
    </row>
    <row r="10" spans="2:7" x14ac:dyDescent="0.25">
      <c r="B10" s="7"/>
      <c r="C10" s="8"/>
      <c r="D10" s="8"/>
      <c r="E10" s="8"/>
      <c r="F10" s="8"/>
    </row>
    <row r="11" spans="2:7" ht="36" customHeight="1" x14ac:dyDescent="0.25">
      <c r="B11" s="9" t="s">
        <v>1</v>
      </c>
      <c r="C11" s="104" t="s">
        <v>2</v>
      </c>
      <c r="D11" s="10" t="s">
        <v>3</v>
      </c>
      <c r="E11" s="10" t="s">
        <v>4</v>
      </c>
      <c r="F11" s="10" t="s">
        <v>5</v>
      </c>
    </row>
    <row r="12" spans="2:7" ht="3.75" customHeight="1" x14ac:dyDescent="0.25">
      <c r="B12" s="11"/>
      <c r="C12" s="12"/>
      <c r="D12" s="12"/>
      <c r="E12" s="12"/>
      <c r="F12" s="12"/>
    </row>
    <row r="13" spans="2:7" x14ac:dyDescent="0.25">
      <c r="B13" s="13" t="s">
        <v>6</v>
      </c>
      <c r="C13" s="100"/>
      <c r="D13" s="14" t="e">
        <f>+'1.Riesgos corrupción'!#REF!</f>
        <v>#REF!</v>
      </c>
      <c r="E13" s="14" t="e">
        <f>+'1.Riesgos corrupción'!#REF!</f>
        <v>#REF!</v>
      </c>
      <c r="F13" s="15" t="e">
        <f>+IF(AND(E13&gt;=0,E13&lt;=0.59),"ZONA BAJA",IF(AND(E13&gt;=0.6,E13&lt;=0.79),"ZONA MEDIA","ZONA ALTA"))</f>
        <v>#REF!</v>
      </c>
    </row>
    <row r="14" spans="2:7" ht="4.5" customHeight="1" x14ac:dyDescent="0.25">
      <c r="B14" s="16"/>
      <c r="C14" s="101"/>
      <c r="D14" s="17"/>
      <c r="E14" s="17"/>
      <c r="F14" s="18"/>
    </row>
    <row r="15" spans="2:7" x14ac:dyDescent="0.25">
      <c r="B15" s="19" t="s">
        <v>7</v>
      </c>
      <c r="C15" s="102"/>
      <c r="D15" s="14" t="e">
        <f>+'2.Racionalización'!#REF!</f>
        <v>#REF!</v>
      </c>
      <c r="E15" s="14" t="e">
        <f>+'2.Racionalización'!#REF!</f>
        <v>#REF!</v>
      </c>
      <c r="F15" s="15" t="e">
        <f>+IF(AND(E15&gt;=0,E15&lt;=0.59),"ZONA BAJA",IF(AND(E15&gt;=0.6,E15&lt;=0.79),"ZONA MEDIA","ZONA ALTA"))</f>
        <v>#REF!</v>
      </c>
    </row>
    <row r="16" spans="2:7" ht="4.5" customHeight="1" x14ac:dyDescent="0.25">
      <c r="B16" s="11"/>
      <c r="C16" s="12"/>
      <c r="D16" s="17"/>
      <c r="E16" s="17"/>
      <c r="F16" s="20"/>
    </row>
    <row r="17" spans="2:6" x14ac:dyDescent="0.25">
      <c r="B17" s="19" t="s">
        <v>8</v>
      </c>
      <c r="C17" s="102"/>
      <c r="D17" s="14" t="e">
        <f>+'3.Rendición de Cuentas'!#REF!</f>
        <v>#REF!</v>
      </c>
      <c r="E17" s="14" t="e">
        <f>+'3.Rendición de Cuentas'!#REF!</f>
        <v>#REF!</v>
      </c>
      <c r="F17" s="15" t="e">
        <f>+IF(AND(E17&gt;=0,E17&lt;=0.59),"ZONA BAJA",IF(AND(E17&gt;=0.6,E17&lt;=0.79),"ZONA MEDIA","ZONA ALTA"))</f>
        <v>#REF!</v>
      </c>
    </row>
    <row r="18" spans="2:6" ht="4.5" customHeight="1" x14ac:dyDescent="0.25">
      <c r="B18" s="11"/>
      <c r="C18" s="12"/>
      <c r="D18" s="17"/>
      <c r="E18" s="17"/>
      <c r="F18" s="18"/>
    </row>
    <row r="19" spans="2:6" x14ac:dyDescent="0.25">
      <c r="B19" s="19" t="s">
        <v>9</v>
      </c>
      <c r="C19" s="102"/>
      <c r="D19" s="14" t="e">
        <f>+'4.Atencion al Ciudadano'!#REF!</f>
        <v>#REF!</v>
      </c>
      <c r="E19" s="14" t="e">
        <f>+'4.Atencion al Ciudadano'!#REF!</f>
        <v>#REF!</v>
      </c>
      <c r="F19" s="15" t="e">
        <f>+IF(AND(E19&gt;=0,E19&lt;=0.59),"ZONA BAJA",IF(AND(E19&gt;=0.6,E19&lt;=0.79),"ZONA MEDIA","ZONA ALTA"))</f>
        <v>#REF!</v>
      </c>
    </row>
    <row r="20" spans="2:6" ht="4.5" customHeight="1" x14ac:dyDescent="0.25">
      <c r="B20" s="11"/>
      <c r="C20" s="12"/>
      <c r="D20" s="17"/>
      <c r="E20" s="17"/>
      <c r="F20" s="18"/>
    </row>
    <row r="21" spans="2:6" x14ac:dyDescent="0.25">
      <c r="B21" s="19" t="s">
        <v>10</v>
      </c>
      <c r="C21" s="102"/>
      <c r="D21" s="14" t="e">
        <f>+'5.Transparencia '!#REF!</f>
        <v>#REF!</v>
      </c>
      <c r="E21" s="14" t="e">
        <f>+'5.Transparencia '!#REF!</f>
        <v>#REF!</v>
      </c>
      <c r="F21" s="15" t="e">
        <f>+IF(AND(E21&gt;=0,E21&lt;=0.59),"ZONA BAJA",IF(AND(E21&gt;=0.6,E21&lt;=0.79),"ZONA MEDIA","ZONA ALTA"))</f>
        <v>#REF!</v>
      </c>
    </row>
    <row r="22" spans="2:6" ht="4.5" customHeight="1" x14ac:dyDescent="0.25">
      <c r="B22" s="11"/>
      <c r="C22" s="12"/>
      <c r="D22" s="17"/>
      <c r="E22" s="17"/>
      <c r="F22" s="18"/>
    </row>
    <row r="23" spans="2:6" x14ac:dyDescent="0.25">
      <c r="B23" s="19" t="s">
        <v>11</v>
      </c>
      <c r="C23" s="102"/>
      <c r="D23" s="14" t="e">
        <f>+#REF!</f>
        <v>#REF!</v>
      </c>
      <c r="E23" s="14" t="e">
        <f>+#REF!</f>
        <v>#REF!</v>
      </c>
      <c r="F23" s="15" t="e">
        <f>+IF(AND(E23&gt;=0,E23&lt;=0.59),"ZONA BAJA",IF(AND(E23&gt;=0.6,E23&lt;=0.79),"ZONA MEDIA","ZONA ALTA"))</f>
        <v>#REF!</v>
      </c>
    </row>
    <row r="24" spans="2:6" ht="5.25" customHeight="1" x14ac:dyDescent="0.25">
      <c r="B24" s="21"/>
      <c r="C24" s="103"/>
      <c r="D24" s="22"/>
      <c r="E24" s="22"/>
      <c r="F24" s="23"/>
    </row>
    <row r="25" spans="2:6" x14ac:dyDescent="0.25">
      <c r="B25" s="16" t="s">
        <v>12</v>
      </c>
      <c r="C25" s="12"/>
      <c r="D25" s="24" t="e">
        <f>AVERAGE(D13:D23)</f>
        <v>#REF!</v>
      </c>
      <c r="E25" s="24" t="e">
        <f>AVERAGE(E13:E23)</f>
        <v>#REF!</v>
      </c>
      <c r="F25" s="15" t="e">
        <f>+IF(AND(E25&gt;=0,E25&lt;=0.59),"ZONA BAJA",IF(AND(E25&gt;=0.6,E25&lt;=0.79),"ZONA MEDIA","ZONA ALTA"))</f>
        <v>#REF!</v>
      </c>
    </row>
    <row r="26" spans="2:6" x14ac:dyDescent="0.25">
      <c r="B26" s="7"/>
      <c r="C26" s="8"/>
      <c r="D26" s="8"/>
      <c r="E26" s="8"/>
      <c r="F26" s="8"/>
    </row>
    <row r="27" spans="2:6" x14ac:dyDescent="0.25">
      <c r="B27" s="7"/>
      <c r="C27" s="8"/>
      <c r="D27" s="8"/>
      <c r="E27" s="35" t="s">
        <v>13</v>
      </c>
      <c r="F27" s="36" t="s">
        <v>14</v>
      </c>
    </row>
    <row r="28" spans="2:6" x14ac:dyDescent="0.25">
      <c r="B28" s="8"/>
      <c r="C28" s="8"/>
      <c r="D28" s="8"/>
      <c r="E28" s="35" t="s">
        <v>15</v>
      </c>
      <c r="F28" s="37" t="s">
        <v>16</v>
      </c>
    </row>
    <row r="29" spans="2:6" x14ac:dyDescent="0.25">
      <c r="E29" s="35" t="s">
        <v>17</v>
      </c>
      <c r="F29" s="38" t="s">
        <v>18</v>
      </c>
    </row>
  </sheetData>
  <sheetProtection password="CC0F"/>
  <mergeCells count="1">
    <mergeCell ref="B8:F8"/>
  </mergeCells>
  <conditionalFormatting sqref="F13:F25">
    <cfRule type="cellIs" dxfId="2" priority="1" operator="equal">
      <formula>"ZONA BAJA"</formula>
    </cfRule>
    <cfRule type="cellIs" dxfId="1" priority="2" operator="equal">
      <formula>"ZONA MEDIA"</formula>
    </cfRule>
    <cfRule type="cellIs" dxfId="0" priority="3" operator="equal">
      <formula>"ZONA ALTA"</formula>
    </cfRule>
  </conditionalFormatting>
  <hyperlinks>
    <hyperlink ref="B13" location="'1.Riesgos corrupción'!A1" tooltip="Riesgos corrupción" display="Componente 1. Gestión del Riesgo de Corrupción" xr:uid="{00000000-0004-0000-0000-000000000000}"/>
    <hyperlink ref="B15" location="'2.Racionalización'!A1" display="Componente 2. Racionalización de tramites" xr:uid="{00000000-0004-0000-0000-000001000000}"/>
    <hyperlink ref="B17" location="'3,Rendición de Cuentas'!A1" display="Componente 3. Rendición de cuentas" xr:uid="{00000000-0004-0000-0000-000002000000}"/>
    <hyperlink ref="B21" location="'5.Transparencia '!A1" display="Componente 5. Transparencia y Acceso a la Información" xr:uid="{00000000-0004-0000-0000-000003000000}"/>
    <hyperlink ref="B23" location="'6.Iniciativas adicionales ajust'!A1" display="Componente 6. Iniciativas Adicionales - Código de Ética y Buen Gobierno" xr:uid="{00000000-0004-0000-0000-000004000000}"/>
    <hyperlink ref="B19" location="'4.Atencion al Ciudadano'!A1" display="Componente 4. Atención al Ciudadano" xr:uid="{00000000-0004-0000-0000-000005000000}"/>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E15"/>
  <sheetViews>
    <sheetView topLeftCell="A4" workbookViewId="0">
      <selection activeCell="C19" sqref="C19"/>
    </sheetView>
  </sheetViews>
  <sheetFormatPr baseColWidth="10" defaultColWidth="11.42578125" defaultRowHeight="15" x14ac:dyDescent="0.25"/>
  <cols>
    <col min="1" max="1" width="67.85546875" customWidth="1"/>
    <col min="2" max="2" width="23.28515625" style="162" customWidth="1"/>
    <col min="5" max="5" width="25.140625" customWidth="1"/>
  </cols>
  <sheetData>
    <row r="1" spans="1:5" ht="25.5" customHeight="1" x14ac:dyDescent="0.25">
      <c r="A1" s="425"/>
      <c r="B1" s="426"/>
      <c r="C1" s="426"/>
      <c r="D1" s="426"/>
      <c r="E1" s="427"/>
    </row>
    <row r="2" spans="1:5" ht="18" customHeight="1" x14ac:dyDescent="0.25">
      <c r="A2" s="428" t="s">
        <v>19</v>
      </c>
      <c r="B2" s="429"/>
      <c r="C2" s="429"/>
      <c r="D2" s="429"/>
      <c r="E2" s="430"/>
    </row>
    <row r="3" spans="1:5" ht="15.75" thickBot="1" x14ac:dyDescent="0.3">
      <c r="A3" s="431"/>
      <c r="B3" s="432"/>
      <c r="C3" s="432"/>
      <c r="D3" s="432"/>
      <c r="E3" s="433"/>
    </row>
    <row r="4" spans="1:5" ht="80.25" customHeight="1" x14ac:dyDescent="0.25">
      <c r="A4" s="434" t="s">
        <v>20</v>
      </c>
      <c r="B4" s="435"/>
      <c r="C4" s="435"/>
      <c r="D4" s="435"/>
      <c r="E4" s="436"/>
    </row>
    <row r="5" spans="1:5" x14ac:dyDescent="0.25">
      <c r="A5" s="166"/>
      <c r="B5" s="165"/>
      <c r="C5" s="163"/>
      <c r="D5" s="163"/>
      <c r="E5" s="164"/>
    </row>
    <row r="6" spans="1:5" ht="31.5" x14ac:dyDescent="0.25">
      <c r="A6" s="173" t="s">
        <v>21</v>
      </c>
      <c r="B6" s="174" t="s">
        <v>22</v>
      </c>
      <c r="C6" s="163"/>
      <c r="D6" s="163"/>
      <c r="E6" s="164"/>
    </row>
    <row r="7" spans="1:5" ht="30" x14ac:dyDescent="0.25">
      <c r="A7" s="177" t="s">
        <v>6</v>
      </c>
      <c r="B7" s="178">
        <v>23849301</v>
      </c>
      <c r="C7" s="163"/>
      <c r="D7" s="163"/>
      <c r="E7" s="164"/>
    </row>
    <row r="8" spans="1:5" x14ac:dyDescent="0.25">
      <c r="A8" s="166" t="s">
        <v>23</v>
      </c>
      <c r="B8" s="179">
        <v>5307692</v>
      </c>
      <c r="C8" s="163"/>
      <c r="D8" s="163"/>
      <c r="E8" s="164"/>
    </row>
    <row r="9" spans="1:5" x14ac:dyDescent="0.25">
      <c r="A9" s="166" t="s">
        <v>24</v>
      </c>
      <c r="B9" s="175">
        <v>80000000</v>
      </c>
      <c r="C9" s="163"/>
      <c r="D9" s="163"/>
      <c r="E9" s="164"/>
    </row>
    <row r="10" spans="1:5" x14ac:dyDescent="0.25">
      <c r="A10" s="166" t="s">
        <v>25</v>
      </c>
      <c r="B10" s="175">
        <f>81477813+27353110</f>
        <v>108830923</v>
      </c>
      <c r="C10" s="163"/>
      <c r="D10" s="163"/>
      <c r="E10" s="164"/>
    </row>
    <row r="11" spans="1:5" x14ac:dyDescent="0.25">
      <c r="A11" s="166" t="s">
        <v>26</v>
      </c>
      <c r="B11" s="175">
        <f>5136667+49000000</f>
        <v>54136667</v>
      </c>
      <c r="C11" s="163"/>
      <c r="D11" s="163"/>
      <c r="E11" s="164"/>
    </row>
    <row r="12" spans="1:5" x14ac:dyDescent="0.25">
      <c r="A12" s="166" t="s">
        <v>27</v>
      </c>
      <c r="B12" s="167">
        <v>0</v>
      </c>
      <c r="C12" s="163"/>
      <c r="D12" s="163"/>
      <c r="E12" s="164"/>
    </row>
    <row r="13" spans="1:5" ht="27.75" customHeight="1" x14ac:dyDescent="0.25">
      <c r="A13" s="168"/>
      <c r="B13" s="176"/>
      <c r="C13" s="163"/>
      <c r="D13" s="163"/>
      <c r="E13" s="164"/>
    </row>
    <row r="14" spans="1:5" x14ac:dyDescent="0.25">
      <c r="A14" s="166"/>
      <c r="B14" s="165"/>
      <c r="C14" s="163"/>
      <c r="D14" s="163"/>
      <c r="E14" s="164"/>
    </row>
    <row r="15" spans="1:5" ht="15.75" thickBot="1" x14ac:dyDescent="0.3">
      <c r="A15" s="169"/>
      <c r="B15" s="170"/>
      <c r="C15" s="171"/>
      <c r="D15" s="171"/>
      <c r="E15" s="172"/>
    </row>
  </sheetData>
  <mergeCells count="4">
    <mergeCell ref="A1:E1"/>
    <mergeCell ref="A2:E2"/>
    <mergeCell ref="A3:E3"/>
    <mergeCell ref="A4:E4"/>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499984740745262"/>
  </sheetPr>
  <dimension ref="A1:R330"/>
  <sheetViews>
    <sheetView zoomScale="80" zoomScaleNormal="80" zoomScaleSheetLayoutView="80" workbookViewId="0">
      <pane xSplit="2" ySplit="5" topLeftCell="C16" activePane="bottomRight" state="frozen"/>
      <selection pane="topRight" activeCell="C1" sqref="C1"/>
      <selection pane="bottomLeft" activeCell="A6" sqref="A6"/>
      <selection pane="bottomRight" activeCell="O16" sqref="O16"/>
    </sheetView>
  </sheetViews>
  <sheetFormatPr baseColWidth="10" defaultColWidth="11.42578125" defaultRowHeight="15" x14ac:dyDescent="0.25"/>
  <cols>
    <col min="1" max="1" width="25" style="59" customWidth="1"/>
    <col min="2" max="2" width="38.140625" style="57" customWidth="1"/>
    <col min="3" max="3" width="31.7109375" style="61" customWidth="1"/>
    <col min="4" max="4" width="20.42578125" style="57" customWidth="1"/>
    <col min="5" max="5" width="19.140625" style="57" customWidth="1"/>
    <col min="6" max="6" width="19.140625" style="77" customWidth="1"/>
    <col min="7" max="7" width="53.5703125" style="78" customWidth="1"/>
    <col min="8" max="8" width="16.42578125" style="78" customWidth="1"/>
    <col min="9" max="9" width="31.5703125" style="78" customWidth="1"/>
    <col min="10" max="10" width="16.140625" style="78" customWidth="1"/>
    <col min="11" max="11" width="53.5703125" style="78" customWidth="1"/>
    <col min="12" max="12" width="16.140625" style="78" customWidth="1"/>
    <col min="13" max="13" width="31.85546875" style="78" customWidth="1"/>
    <col min="14" max="14" width="16.28515625" style="78" customWidth="1"/>
    <col min="15" max="15" width="53.5703125" style="78" customWidth="1"/>
    <col min="16" max="16" width="16" style="78" customWidth="1"/>
    <col min="17" max="17" width="31.28515625" style="78" customWidth="1"/>
    <col min="18" max="16384" width="11.42578125" style="57"/>
  </cols>
  <sheetData>
    <row r="1" spans="1:18" ht="59.25" customHeight="1" x14ac:dyDescent="0.25">
      <c r="A1" s="453"/>
      <c r="B1" s="454"/>
      <c r="C1" s="454"/>
      <c r="D1" s="454"/>
      <c r="E1" s="455"/>
      <c r="F1" s="106"/>
      <c r="G1" s="75"/>
      <c r="H1" s="75"/>
      <c r="I1" s="75"/>
      <c r="J1" s="75"/>
      <c r="K1" s="75"/>
      <c r="L1" s="75"/>
      <c r="M1" s="75"/>
      <c r="N1" s="75"/>
      <c r="O1" s="75"/>
      <c r="P1" s="75"/>
      <c r="Q1" s="75"/>
      <c r="R1" s="77"/>
    </row>
    <row r="2" spans="1:18" s="66" customFormat="1" ht="30" customHeight="1" thickBot="1" x14ac:dyDescent="0.25">
      <c r="A2" s="428" t="s">
        <v>19</v>
      </c>
      <c r="B2" s="429"/>
      <c r="C2" s="429"/>
      <c r="D2" s="429"/>
      <c r="E2" s="430"/>
      <c r="F2" s="399"/>
      <c r="G2" s="76"/>
      <c r="H2" s="76"/>
      <c r="I2" s="76"/>
      <c r="J2" s="76"/>
      <c r="K2" s="76"/>
      <c r="L2" s="76"/>
      <c r="M2" s="76"/>
      <c r="N2" s="76"/>
      <c r="O2" s="76"/>
      <c r="P2" s="76"/>
      <c r="Q2" s="76"/>
    </row>
    <row r="3" spans="1:18" s="67" customFormat="1" ht="15.75" thickBot="1" x14ac:dyDescent="0.3">
      <c r="A3" s="456"/>
      <c r="B3" s="457"/>
      <c r="C3" s="457"/>
      <c r="D3" s="457"/>
      <c r="E3" s="457"/>
      <c r="F3" s="451" t="s">
        <v>28</v>
      </c>
      <c r="G3" s="452"/>
      <c r="H3" s="452"/>
      <c r="I3" s="452"/>
      <c r="J3" s="452" t="s">
        <v>29</v>
      </c>
      <c r="K3" s="452"/>
      <c r="L3" s="452"/>
      <c r="M3" s="458"/>
      <c r="N3" s="459" t="s">
        <v>30</v>
      </c>
      <c r="O3" s="460"/>
      <c r="P3" s="460"/>
      <c r="Q3" s="461"/>
    </row>
    <row r="4" spans="1:18" s="58" customFormat="1" ht="38.25" customHeight="1" thickBot="1" x14ac:dyDescent="0.3">
      <c r="A4" s="444" t="s">
        <v>6</v>
      </c>
      <c r="B4" s="445"/>
      <c r="C4" s="445"/>
      <c r="D4" s="445"/>
      <c r="E4" s="446"/>
      <c r="F4" s="449" t="s">
        <v>31</v>
      </c>
      <c r="G4" s="450"/>
      <c r="H4" s="462" t="s">
        <v>32</v>
      </c>
      <c r="I4" s="463"/>
      <c r="J4" s="449" t="s">
        <v>33</v>
      </c>
      <c r="K4" s="464"/>
      <c r="L4" s="462" t="s">
        <v>34</v>
      </c>
      <c r="M4" s="463"/>
      <c r="N4" s="449" t="s">
        <v>35</v>
      </c>
      <c r="O4" s="464"/>
      <c r="P4" s="462" t="s">
        <v>36</v>
      </c>
      <c r="Q4" s="463"/>
    </row>
    <row r="5" spans="1:18" ht="36" customHeight="1" thickBot="1" x14ac:dyDescent="0.25">
      <c r="A5" s="151" t="s">
        <v>37</v>
      </c>
      <c r="B5" s="226" t="s">
        <v>38</v>
      </c>
      <c r="C5" s="157" t="s">
        <v>39</v>
      </c>
      <c r="D5" s="226" t="s">
        <v>40</v>
      </c>
      <c r="E5" s="227" t="s">
        <v>41</v>
      </c>
      <c r="F5" s="140" t="s">
        <v>42</v>
      </c>
      <c r="G5" s="121" t="s">
        <v>43</v>
      </c>
      <c r="H5" s="407" t="s">
        <v>44</v>
      </c>
      <c r="I5" s="406" t="s">
        <v>45</v>
      </c>
      <c r="J5" s="404" t="s">
        <v>46</v>
      </c>
      <c r="K5" s="405" t="s">
        <v>43</v>
      </c>
      <c r="L5" s="405" t="s">
        <v>44</v>
      </c>
      <c r="M5" s="406" t="s">
        <v>45</v>
      </c>
      <c r="N5" s="404" t="s">
        <v>46</v>
      </c>
      <c r="O5" s="405" t="s">
        <v>43</v>
      </c>
      <c r="P5" s="405" t="s">
        <v>44</v>
      </c>
      <c r="Q5" s="406" t="s">
        <v>45</v>
      </c>
      <c r="R5" s="77"/>
    </row>
    <row r="6" spans="1:18" ht="65.25" customHeight="1" x14ac:dyDescent="0.2">
      <c r="A6" s="447" t="s">
        <v>47</v>
      </c>
      <c r="B6" s="352" t="s">
        <v>48</v>
      </c>
      <c r="C6" s="353" t="s">
        <v>49</v>
      </c>
      <c r="D6" s="353" t="s">
        <v>50</v>
      </c>
      <c r="E6" s="334">
        <v>43951</v>
      </c>
      <c r="F6" s="354">
        <v>1</v>
      </c>
      <c r="G6" s="355" t="s">
        <v>51</v>
      </c>
      <c r="H6" s="335">
        <f t="shared" ref="H6:H13" si="0">+F6</f>
        <v>1</v>
      </c>
      <c r="I6" s="356" t="s">
        <v>52</v>
      </c>
      <c r="J6" s="354">
        <v>1</v>
      </c>
      <c r="K6" s="357" t="s">
        <v>53</v>
      </c>
      <c r="L6" s="336">
        <f t="shared" ref="L6:L14" si="1">+J6</f>
        <v>1</v>
      </c>
      <c r="M6" s="358" t="s">
        <v>54</v>
      </c>
      <c r="N6" s="371">
        <v>1</v>
      </c>
      <c r="O6" s="372" t="s">
        <v>55</v>
      </c>
      <c r="P6" s="336">
        <f t="shared" ref="P6:P10" si="2">+N6</f>
        <v>1</v>
      </c>
      <c r="Q6" s="195" t="s">
        <v>54</v>
      </c>
      <c r="R6" s="66"/>
    </row>
    <row r="7" spans="1:18" ht="79.5" thickBot="1" x14ac:dyDescent="0.25">
      <c r="A7" s="448"/>
      <c r="B7" s="337" t="s">
        <v>56</v>
      </c>
      <c r="C7" s="359" t="s">
        <v>57</v>
      </c>
      <c r="D7" s="359" t="s">
        <v>58</v>
      </c>
      <c r="E7" s="339">
        <v>43861</v>
      </c>
      <c r="F7" s="340">
        <v>1</v>
      </c>
      <c r="G7" s="360" t="s">
        <v>59</v>
      </c>
      <c r="H7" s="361">
        <f t="shared" si="0"/>
        <v>1</v>
      </c>
      <c r="I7" s="362" t="s">
        <v>60</v>
      </c>
      <c r="J7" s="340">
        <v>1</v>
      </c>
      <c r="K7" s="341" t="s">
        <v>61</v>
      </c>
      <c r="L7" s="361">
        <f t="shared" si="1"/>
        <v>1</v>
      </c>
      <c r="M7" s="363" t="s">
        <v>54</v>
      </c>
      <c r="N7" s="373">
        <v>1</v>
      </c>
      <c r="O7" s="374" t="s">
        <v>55</v>
      </c>
      <c r="P7" s="361">
        <f t="shared" si="2"/>
        <v>1</v>
      </c>
      <c r="Q7" s="195" t="s">
        <v>54</v>
      </c>
      <c r="R7" s="66"/>
    </row>
    <row r="8" spans="1:18" ht="171.75" customHeight="1" x14ac:dyDescent="0.2">
      <c r="A8" s="440" t="s">
        <v>62</v>
      </c>
      <c r="B8" s="364" t="s">
        <v>63</v>
      </c>
      <c r="C8" s="365" t="s">
        <v>64</v>
      </c>
      <c r="D8" s="365" t="s">
        <v>65</v>
      </c>
      <c r="E8" s="347">
        <v>43861</v>
      </c>
      <c r="F8" s="366">
        <v>1</v>
      </c>
      <c r="G8" s="367" t="s">
        <v>66</v>
      </c>
      <c r="H8" s="368">
        <f t="shared" si="0"/>
        <v>1</v>
      </c>
      <c r="I8" s="403" t="s">
        <v>67</v>
      </c>
      <c r="J8" s="366">
        <v>1</v>
      </c>
      <c r="K8" s="369" t="s">
        <v>53</v>
      </c>
      <c r="L8" s="370">
        <f t="shared" si="1"/>
        <v>1</v>
      </c>
      <c r="M8" s="403" t="s">
        <v>54</v>
      </c>
      <c r="N8" s="375">
        <v>1</v>
      </c>
      <c r="O8" s="376" t="s">
        <v>55</v>
      </c>
      <c r="P8" s="370">
        <f t="shared" si="2"/>
        <v>1</v>
      </c>
      <c r="Q8" s="195" t="s">
        <v>54</v>
      </c>
      <c r="R8" s="77"/>
    </row>
    <row r="9" spans="1:18" ht="111.75" customHeight="1" x14ac:dyDescent="0.2">
      <c r="A9" s="441"/>
      <c r="B9" s="235" t="s">
        <v>68</v>
      </c>
      <c r="C9" s="72" t="s">
        <v>69</v>
      </c>
      <c r="D9" s="72" t="s">
        <v>58</v>
      </c>
      <c r="E9" s="107">
        <v>44180</v>
      </c>
      <c r="F9" s="236">
        <v>1</v>
      </c>
      <c r="G9" s="195" t="s">
        <v>70</v>
      </c>
      <c r="H9" s="201">
        <f t="shared" si="0"/>
        <v>1</v>
      </c>
      <c r="I9" s="196" t="s">
        <v>52</v>
      </c>
      <c r="J9" s="236">
        <v>1</v>
      </c>
      <c r="K9" s="195" t="s">
        <v>444</v>
      </c>
      <c r="L9" s="201">
        <f t="shared" si="1"/>
        <v>1</v>
      </c>
      <c r="M9" s="196" t="s">
        <v>52</v>
      </c>
      <c r="N9" s="333">
        <v>1</v>
      </c>
      <c r="O9" s="202" t="s">
        <v>443</v>
      </c>
      <c r="P9" s="201">
        <f t="shared" si="2"/>
        <v>1</v>
      </c>
      <c r="Q9" s="195" t="s">
        <v>53</v>
      </c>
      <c r="R9" s="77"/>
    </row>
    <row r="10" spans="1:18" ht="146.25" customHeight="1" x14ac:dyDescent="0.2">
      <c r="A10" s="442"/>
      <c r="B10" s="235" t="s">
        <v>71</v>
      </c>
      <c r="C10" s="72" t="s">
        <v>72</v>
      </c>
      <c r="D10" s="72" t="s">
        <v>65</v>
      </c>
      <c r="E10" s="107">
        <v>44180</v>
      </c>
      <c r="F10" s="237">
        <v>0.33</v>
      </c>
      <c r="G10" s="202" t="s">
        <v>73</v>
      </c>
      <c r="H10" s="201">
        <f t="shared" si="0"/>
        <v>0.33</v>
      </c>
      <c r="I10" s="196" t="s">
        <v>74</v>
      </c>
      <c r="J10" s="237">
        <v>0.67</v>
      </c>
      <c r="K10" s="202" t="s">
        <v>75</v>
      </c>
      <c r="L10" s="201">
        <f t="shared" si="1"/>
        <v>0.67</v>
      </c>
      <c r="M10" s="196" t="s">
        <v>76</v>
      </c>
      <c r="N10" s="397">
        <v>1</v>
      </c>
      <c r="O10" s="414" t="s">
        <v>77</v>
      </c>
      <c r="P10" s="201">
        <f t="shared" si="2"/>
        <v>1</v>
      </c>
      <c r="Q10" s="195" t="s">
        <v>445</v>
      </c>
      <c r="R10" s="77"/>
    </row>
    <row r="11" spans="1:18" ht="103.5" customHeight="1" thickBot="1" x14ac:dyDescent="0.25">
      <c r="A11" s="443"/>
      <c r="B11" s="337" t="s">
        <v>78</v>
      </c>
      <c r="C11" s="338" t="s">
        <v>79</v>
      </c>
      <c r="D11" s="338" t="s">
        <v>65</v>
      </c>
      <c r="E11" s="339">
        <v>44180</v>
      </c>
      <c r="F11" s="340">
        <v>0</v>
      </c>
      <c r="G11" s="341" t="s">
        <v>80</v>
      </c>
      <c r="H11" s="342">
        <f t="shared" si="0"/>
        <v>0</v>
      </c>
      <c r="I11" s="343" t="s">
        <v>52</v>
      </c>
      <c r="J11" s="340">
        <v>0.6</v>
      </c>
      <c r="K11" s="341" t="s">
        <v>446</v>
      </c>
      <c r="L11" s="342">
        <f t="shared" si="1"/>
        <v>0.6</v>
      </c>
      <c r="M11" s="343" t="s">
        <v>52</v>
      </c>
      <c r="N11" s="344">
        <v>1</v>
      </c>
      <c r="O11" s="415" t="s">
        <v>447</v>
      </c>
      <c r="P11" s="344">
        <v>1</v>
      </c>
      <c r="Q11" s="195" t="s">
        <v>448</v>
      </c>
      <c r="R11" s="77"/>
    </row>
    <row r="12" spans="1:18" ht="60.75" customHeight="1" thickBot="1" x14ac:dyDescent="0.25">
      <c r="A12" s="439" t="s">
        <v>81</v>
      </c>
      <c r="B12" s="345" t="s">
        <v>82</v>
      </c>
      <c r="C12" s="346" t="s">
        <v>83</v>
      </c>
      <c r="D12" s="346" t="s">
        <v>58</v>
      </c>
      <c r="E12" s="347">
        <v>43861</v>
      </c>
      <c r="F12" s="348">
        <v>1</v>
      </c>
      <c r="G12" s="349" t="s">
        <v>84</v>
      </c>
      <c r="H12" s="350">
        <f t="shared" si="0"/>
        <v>1</v>
      </c>
      <c r="I12" s="351" t="s">
        <v>52</v>
      </c>
      <c r="J12" s="348">
        <v>1</v>
      </c>
      <c r="K12" s="349" t="s">
        <v>85</v>
      </c>
      <c r="L12" s="350">
        <f t="shared" si="1"/>
        <v>1</v>
      </c>
      <c r="M12" s="403" t="s">
        <v>54</v>
      </c>
      <c r="N12" s="333">
        <v>1</v>
      </c>
      <c r="O12" s="418" t="s">
        <v>55</v>
      </c>
      <c r="P12" s="201">
        <f t="shared" ref="P12" si="3">+N12</f>
        <v>1</v>
      </c>
      <c r="Q12" s="413" t="s">
        <v>437</v>
      </c>
      <c r="R12" s="77"/>
    </row>
    <row r="13" spans="1:18" ht="132.75" customHeight="1" thickBot="1" x14ac:dyDescent="0.25">
      <c r="A13" s="438"/>
      <c r="B13" s="240" t="s">
        <v>86</v>
      </c>
      <c r="C13" s="82" t="s">
        <v>83</v>
      </c>
      <c r="D13" s="82" t="s">
        <v>58</v>
      </c>
      <c r="E13" s="108">
        <v>44180</v>
      </c>
      <c r="F13" s="198">
        <v>0.33</v>
      </c>
      <c r="G13" s="242" t="s">
        <v>87</v>
      </c>
      <c r="H13" s="204">
        <f t="shared" si="0"/>
        <v>0.33</v>
      </c>
      <c r="I13" s="200" t="s">
        <v>74</v>
      </c>
      <c r="J13" s="198">
        <v>0.67</v>
      </c>
      <c r="K13" s="242" t="s">
        <v>88</v>
      </c>
      <c r="L13" s="204">
        <f t="shared" si="1"/>
        <v>0.67</v>
      </c>
      <c r="M13" s="200" t="s">
        <v>76</v>
      </c>
      <c r="N13" s="398">
        <v>1</v>
      </c>
      <c r="O13" s="419" t="s">
        <v>89</v>
      </c>
      <c r="P13" s="201">
        <f t="shared" ref="P13" si="4">+N13</f>
        <v>1</v>
      </c>
      <c r="Q13" s="412" t="s">
        <v>449</v>
      </c>
      <c r="R13" s="77"/>
    </row>
    <row r="14" spans="1:18" ht="69.75" customHeight="1" thickBot="1" x14ac:dyDescent="0.25">
      <c r="A14" s="437" t="s">
        <v>90</v>
      </c>
      <c r="B14" s="239" t="s">
        <v>91</v>
      </c>
      <c r="C14" s="111" t="s">
        <v>92</v>
      </c>
      <c r="D14" s="111" t="s">
        <v>93</v>
      </c>
      <c r="E14" s="110" t="s">
        <v>94</v>
      </c>
      <c r="F14" s="197">
        <v>0.33</v>
      </c>
      <c r="G14" s="247" t="s">
        <v>95</v>
      </c>
      <c r="H14" s="204">
        <f>+F14</f>
        <v>0.33</v>
      </c>
      <c r="I14" s="241" t="s">
        <v>52</v>
      </c>
      <c r="J14" s="197">
        <v>0.67</v>
      </c>
      <c r="K14" s="247" t="s">
        <v>96</v>
      </c>
      <c r="L14" s="204">
        <f t="shared" si="1"/>
        <v>0.67</v>
      </c>
      <c r="M14" s="211" t="s">
        <v>97</v>
      </c>
      <c r="N14" s="325">
        <v>1</v>
      </c>
      <c r="O14" s="416" t="s">
        <v>98</v>
      </c>
      <c r="P14" s="325">
        <v>1</v>
      </c>
      <c r="Q14" s="195" t="s">
        <v>438</v>
      </c>
      <c r="R14" s="77"/>
    </row>
    <row r="15" spans="1:18" ht="142.5" customHeight="1" thickBot="1" x14ac:dyDescent="0.25">
      <c r="A15" s="438"/>
      <c r="B15" s="243" t="s">
        <v>99</v>
      </c>
      <c r="C15" s="116" t="s">
        <v>100</v>
      </c>
      <c r="D15" s="116" t="s">
        <v>58</v>
      </c>
      <c r="E15" s="108" t="s">
        <v>101</v>
      </c>
      <c r="F15" s="198">
        <v>0.33</v>
      </c>
      <c r="G15" s="242" t="s">
        <v>102</v>
      </c>
      <c r="H15" s="204">
        <f>+F15</f>
        <v>0.33</v>
      </c>
      <c r="I15" s="200" t="s">
        <v>103</v>
      </c>
      <c r="J15" s="198">
        <v>0.67</v>
      </c>
      <c r="K15" s="242" t="s">
        <v>104</v>
      </c>
      <c r="L15" s="204">
        <f>+J15</f>
        <v>0.67</v>
      </c>
      <c r="M15" s="200" t="s">
        <v>97</v>
      </c>
      <c r="N15" s="326">
        <v>1</v>
      </c>
      <c r="O15" s="417" t="s">
        <v>105</v>
      </c>
      <c r="P15" s="326">
        <v>1</v>
      </c>
      <c r="Q15" s="195" t="s">
        <v>438</v>
      </c>
      <c r="R15" s="77"/>
    </row>
    <row r="16" spans="1:18" ht="123" customHeight="1" thickBot="1" x14ac:dyDescent="0.25">
      <c r="A16" s="112" t="s">
        <v>106</v>
      </c>
      <c r="B16" s="113" t="s">
        <v>107</v>
      </c>
      <c r="C16" s="114" t="s">
        <v>108</v>
      </c>
      <c r="D16" s="114" t="s">
        <v>109</v>
      </c>
      <c r="E16" s="115" t="s">
        <v>110</v>
      </c>
      <c r="F16" s="244">
        <v>0</v>
      </c>
      <c r="G16" s="245" t="s">
        <v>111</v>
      </c>
      <c r="H16" s="244">
        <f>+F16</f>
        <v>0</v>
      </c>
      <c r="I16" s="246" t="s">
        <v>52</v>
      </c>
      <c r="J16" s="248">
        <v>0.5</v>
      </c>
      <c r="K16" s="249" t="s">
        <v>450</v>
      </c>
      <c r="L16" s="248">
        <f>+J16</f>
        <v>0.5</v>
      </c>
      <c r="M16" s="246" t="s">
        <v>52</v>
      </c>
      <c r="N16" s="248">
        <v>1</v>
      </c>
      <c r="O16" s="420" t="s">
        <v>451</v>
      </c>
      <c r="P16" s="248">
        <v>1</v>
      </c>
      <c r="Q16" s="195" t="s">
        <v>438</v>
      </c>
      <c r="R16" s="77"/>
    </row>
    <row r="17" spans="3:17" s="59" customFormat="1" x14ac:dyDescent="0.25">
      <c r="C17" s="60"/>
      <c r="G17" s="78"/>
      <c r="H17" s="78"/>
      <c r="I17" s="78"/>
      <c r="J17" s="78"/>
      <c r="K17" s="78"/>
      <c r="L17" s="78"/>
      <c r="M17" s="78"/>
      <c r="N17" s="78"/>
      <c r="O17" s="78"/>
      <c r="P17" s="78"/>
      <c r="Q17" s="78"/>
    </row>
    <row r="18" spans="3:17" s="59" customFormat="1" x14ac:dyDescent="0.25">
      <c r="C18" s="60"/>
      <c r="G18" s="78"/>
      <c r="H18" s="78"/>
      <c r="I18" s="78"/>
      <c r="J18" s="78"/>
      <c r="K18" s="78"/>
      <c r="L18" s="78"/>
      <c r="M18" s="78"/>
      <c r="N18" s="78"/>
      <c r="O18" s="78"/>
      <c r="P18" s="78"/>
      <c r="Q18" s="78"/>
    </row>
    <row r="19" spans="3:17" s="59" customFormat="1" x14ac:dyDescent="0.25">
      <c r="C19" s="60"/>
      <c r="G19" s="78"/>
      <c r="H19" s="78"/>
      <c r="I19" s="78"/>
      <c r="J19" s="78"/>
      <c r="K19" s="78"/>
      <c r="L19" s="78"/>
      <c r="M19" s="78"/>
      <c r="N19" s="78"/>
      <c r="O19" s="78"/>
      <c r="P19" s="78"/>
      <c r="Q19" s="78"/>
    </row>
    <row r="20" spans="3:17" s="59" customFormat="1" x14ac:dyDescent="0.25">
      <c r="C20" s="60"/>
      <c r="G20" s="78"/>
      <c r="H20" s="78"/>
      <c r="I20" s="78"/>
      <c r="J20" s="78"/>
      <c r="K20" s="78"/>
      <c r="L20" s="78"/>
      <c r="M20" s="78"/>
      <c r="N20" s="78"/>
      <c r="O20" s="78"/>
      <c r="P20" s="78"/>
      <c r="Q20" s="78"/>
    </row>
    <row r="21" spans="3:17" s="59" customFormat="1" x14ac:dyDescent="0.25">
      <c r="C21" s="60"/>
      <c r="G21" s="78"/>
      <c r="H21" s="78"/>
      <c r="I21" s="78"/>
      <c r="J21" s="78"/>
      <c r="K21" s="78"/>
      <c r="L21" s="78"/>
      <c r="M21" s="78"/>
      <c r="N21" s="78"/>
      <c r="O21" s="78"/>
      <c r="P21" s="78"/>
      <c r="Q21" s="78"/>
    </row>
    <row r="22" spans="3:17" s="59" customFormat="1" x14ac:dyDescent="0.25">
      <c r="C22" s="60"/>
      <c r="G22" s="78"/>
      <c r="H22" s="78"/>
      <c r="I22" s="78"/>
      <c r="J22" s="78"/>
      <c r="K22" s="78"/>
      <c r="L22" s="78"/>
      <c r="M22" s="78"/>
      <c r="N22" s="78"/>
      <c r="O22" s="78"/>
      <c r="P22" s="78"/>
      <c r="Q22" s="78"/>
    </row>
    <row r="23" spans="3:17" s="59" customFormat="1" x14ac:dyDescent="0.25">
      <c r="C23" s="60"/>
      <c r="G23" s="78"/>
      <c r="H23" s="78"/>
      <c r="I23" s="78"/>
      <c r="J23" s="78"/>
      <c r="K23" s="78"/>
      <c r="L23" s="78"/>
      <c r="M23" s="78"/>
      <c r="N23" s="78"/>
      <c r="O23" s="78"/>
      <c r="P23" s="78"/>
      <c r="Q23" s="78"/>
    </row>
    <row r="24" spans="3:17" s="59" customFormat="1" x14ac:dyDescent="0.25">
      <c r="C24" s="60"/>
      <c r="G24" s="78"/>
      <c r="H24" s="78"/>
      <c r="I24" s="78"/>
      <c r="J24" s="78"/>
      <c r="K24" s="78"/>
      <c r="L24" s="78"/>
      <c r="M24" s="78"/>
      <c r="N24" s="78"/>
      <c r="O24" s="78"/>
      <c r="P24" s="78"/>
      <c r="Q24" s="78"/>
    </row>
    <row r="25" spans="3:17" s="59" customFormat="1" x14ac:dyDescent="0.25">
      <c r="C25" s="60"/>
      <c r="G25" s="78"/>
      <c r="H25" s="78"/>
      <c r="I25" s="78"/>
      <c r="J25" s="78"/>
      <c r="K25" s="78"/>
      <c r="L25" s="78"/>
      <c r="M25" s="78"/>
      <c r="N25" s="78"/>
      <c r="O25" s="78"/>
      <c r="P25" s="78"/>
      <c r="Q25" s="78"/>
    </row>
    <row r="26" spans="3:17" s="59" customFormat="1" x14ac:dyDescent="0.25">
      <c r="C26" s="60"/>
      <c r="G26" s="78"/>
      <c r="H26" s="78"/>
      <c r="I26" s="78"/>
      <c r="J26" s="78"/>
      <c r="K26" s="78"/>
      <c r="L26" s="78"/>
      <c r="M26" s="78"/>
      <c r="N26" s="78"/>
      <c r="O26" s="78"/>
      <c r="P26" s="78"/>
      <c r="Q26" s="78"/>
    </row>
    <row r="27" spans="3:17" s="59" customFormat="1" x14ac:dyDescent="0.25">
      <c r="C27" s="60"/>
      <c r="G27" s="78"/>
      <c r="H27" s="78"/>
      <c r="I27" s="78"/>
      <c r="J27" s="78"/>
      <c r="K27" s="78"/>
      <c r="L27" s="78"/>
      <c r="M27" s="78"/>
      <c r="N27" s="78"/>
      <c r="O27" s="78"/>
      <c r="P27" s="78"/>
      <c r="Q27" s="78"/>
    </row>
    <row r="28" spans="3:17" s="59" customFormat="1" x14ac:dyDescent="0.25">
      <c r="C28" s="60"/>
      <c r="G28" s="78"/>
      <c r="H28" s="78"/>
      <c r="I28" s="78"/>
      <c r="J28" s="78"/>
      <c r="K28" s="78"/>
      <c r="L28" s="78"/>
      <c r="M28" s="78"/>
      <c r="N28" s="78"/>
      <c r="O28" s="78"/>
      <c r="P28" s="78"/>
      <c r="Q28" s="78"/>
    </row>
    <row r="29" spans="3:17" s="59" customFormat="1" x14ac:dyDescent="0.25">
      <c r="C29" s="60"/>
      <c r="G29" s="78"/>
      <c r="H29" s="78"/>
      <c r="I29" s="78"/>
      <c r="J29" s="78"/>
      <c r="K29" s="78"/>
      <c r="L29" s="78"/>
      <c r="M29" s="78"/>
      <c r="N29" s="78"/>
      <c r="O29" s="78"/>
      <c r="P29" s="78"/>
      <c r="Q29" s="78"/>
    </row>
    <row r="30" spans="3:17" s="59" customFormat="1" x14ac:dyDescent="0.25">
      <c r="C30" s="60"/>
      <c r="G30" s="78"/>
      <c r="H30" s="78"/>
      <c r="I30" s="78"/>
      <c r="J30" s="78"/>
      <c r="K30" s="78"/>
      <c r="L30" s="78"/>
      <c r="M30" s="78"/>
      <c r="N30" s="78"/>
      <c r="O30" s="78"/>
      <c r="P30" s="78"/>
      <c r="Q30" s="78"/>
    </row>
    <row r="31" spans="3:17" s="59" customFormat="1" x14ac:dyDescent="0.25">
      <c r="C31" s="60"/>
      <c r="G31" s="78"/>
      <c r="H31" s="78"/>
      <c r="I31" s="78"/>
      <c r="J31" s="78"/>
      <c r="K31" s="78"/>
      <c r="L31" s="78"/>
      <c r="M31" s="78"/>
      <c r="N31" s="78"/>
      <c r="O31" s="78"/>
      <c r="P31" s="78"/>
      <c r="Q31" s="78"/>
    </row>
    <row r="32" spans="3:17" s="59" customFormat="1" x14ac:dyDescent="0.25">
      <c r="C32" s="60"/>
      <c r="G32" s="78"/>
      <c r="H32" s="78"/>
      <c r="I32" s="78"/>
      <c r="J32" s="78"/>
      <c r="K32" s="78"/>
      <c r="L32" s="78"/>
      <c r="M32" s="78"/>
      <c r="N32" s="78"/>
      <c r="O32" s="78"/>
      <c r="P32" s="78"/>
      <c r="Q32" s="78"/>
    </row>
    <row r="33" spans="3:17" s="59" customFormat="1" x14ac:dyDescent="0.25">
      <c r="C33" s="60"/>
      <c r="G33" s="78"/>
      <c r="H33" s="78"/>
      <c r="I33" s="78"/>
      <c r="J33" s="78"/>
      <c r="K33" s="78"/>
      <c r="L33" s="78"/>
      <c r="M33" s="78"/>
      <c r="N33" s="78"/>
      <c r="O33" s="78"/>
      <c r="P33" s="78"/>
      <c r="Q33" s="78"/>
    </row>
    <row r="34" spans="3:17" s="59" customFormat="1" x14ac:dyDescent="0.25">
      <c r="C34" s="60"/>
      <c r="G34" s="78"/>
      <c r="H34" s="78"/>
      <c r="I34" s="78"/>
      <c r="J34" s="78"/>
      <c r="K34" s="78"/>
      <c r="L34" s="78"/>
      <c r="M34" s="78"/>
      <c r="N34" s="78"/>
      <c r="O34" s="78"/>
      <c r="P34" s="78"/>
      <c r="Q34" s="78"/>
    </row>
    <row r="35" spans="3:17" s="59" customFormat="1" x14ac:dyDescent="0.25">
      <c r="C35" s="60"/>
      <c r="G35" s="78"/>
      <c r="H35" s="78"/>
      <c r="I35" s="78"/>
      <c r="J35" s="78"/>
      <c r="K35" s="78"/>
      <c r="L35" s="78"/>
      <c r="M35" s="78"/>
      <c r="N35" s="78"/>
      <c r="O35" s="78"/>
      <c r="P35" s="78"/>
      <c r="Q35" s="78"/>
    </row>
    <row r="36" spans="3:17" s="59" customFormat="1" x14ac:dyDescent="0.25">
      <c r="C36" s="60"/>
      <c r="G36" s="78"/>
      <c r="H36" s="78"/>
      <c r="I36" s="78"/>
      <c r="J36" s="78"/>
      <c r="K36" s="78"/>
      <c r="L36" s="78"/>
      <c r="M36" s="78"/>
      <c r="N36" s="78"/>
      <c r="O36" s="78"/>
      <c r="P36" s="78"/>
      <c r="Q36" s="78"/>
    </row>
    <row r="37" spans="3:17" s="59" customFormat="1" x14ac:dyDescent="0.25">
      <c r="C37" s="60"/>
      <c r="G37" s="78"/>
      <c r="H37" s="78"/>
      <c r="I37" s="78"/>
      <c r="J37" s="78"/>
      <c r="K37" s="78"/>
      <c r="L37" s="78"/>
      <c r="M37" s="78"/>
      <c r="N37" s="78"/>
      <c r="O37" s="78"/>
      <c r="P37" s="78"/>
      <c r="Q37" s="78"/>
    </row>
    <row r="38" spans="3:17" s="59" customFormat="1" x14ac:dyDescent="0.25">
      <c r="C38" s="60"/>
      <c r="G38" s="78"/>
      <c r="H38" s="78"/>
      <c r="I38" s="78"/>
      <c r="J38" s="78"/>
      <c r="K38" s="78"/>
      <c r="L38" s="78"/>
      <c r="M38" s="78"/>
      <c r="N38" s="78"/>
      <c r="O38" s="78"/>
      <c r="P38" s="78"/>
      <c r="Q38" s="78"/>
    </row>
    <row r="39" spans="3:17" s="59" customFormat="1" x14ac:dyDescent="0.25">
      <c r="C39" s="60"/>
      <c r="G39" s="78"/>
      <c r="H39" s="78"/>
      <c r="I39" s="78"/>
      <c r="J39" s="78"/>
      <c r="K39" s="78"/>
      <c r="L39" s="78"/>
      <c r="M39" s="78"/>
      <c r="N39" s="78"/>
      <c r="O39" s="78"/>
      <c r="P39" s="78"/>
      <c r="Q39" s="78"/>
    </row>
    <row r="40" spans="3:17" s="59" customFormat="1" x14ac:dyDescent="0.25">
      <c r="C40" s="60"/>
      <c r="G40" s="78"/>
      <c r="H40" s="78"/>
      <c r="I40" s="78"/>
      <c r="J40" s="78"/>
      <c r="K40" s="78"/>
      <c r="L40" s="78"/>
      <c r="M40" s="78"/>
      <c r="N40" s="78"/>
      <c r="O40" s="78"/>
      <c r="P40" s="78"/>
      <c r="Q40" s="78"/>
    </row>
    <row r="41" spans="3:17" s="59" customFormat="1" x14ac:dyDescent="0.25">
      <c r="C41" s="60"/>
      <c r="G41" s="78"/>
      <c r="H41" s="78"/>
      <c r="I41" s="78"/>
      <c r="J41" s="78"/>
      <c r="K41" s="78"/>
      <c r="L41" s="78"/>
      <c r="M41" s="78"/>
      <c r="N41" s="78"/>
      <c r="O41" s="78"/>
      <c r="P41" s="78"/>
      <c r="Q41" s="78"/>
    </row>
    <row r="42" spans="3:17" s="59" customFormat="1" x14ac:dyDescent="0.25">
      <c r="C42" s="60"/>
      <c r="G42" s="78"/>
      <c r="H42" s="78"/>
      <c r="I42" s="78"/>
      <c r="J42" s="78"/>
      <c r="K42" s="78"/>
      <c r="L42" s="78"/>
      <c r="M42" s="78"/>
      <c r="N42" s="78"/>
      <c r="O42" s="78"/>
      <c r="P42" s="78"/>
      <c r="Q42" s="78"/>
    </row>
    <row r="43" spans="3:17" s="59" customFormat="1" x14ac:dyDescent="0.25">
      <c r="C43" s="60"/>
      <c r="G43" s="78"/>
      <c r="H43" s="78"/>
      <c r="I43" s="78"/>
      <c r="J43" s="78"/>
      <c r="K43" s="78"/>
      <c r="L43" s="78"/>
      <c r="M43" s="78"/>
      <c r="N43" s="78"/>
      <c r="O43" s="78"/>
      <c r="P43" s="78"/>
      <c r="Q43" s="78"/>
    </row>
    <row r="44" spans="3:17" s="59" customFormat="1" x14ac:dyDescent="0.25">
      <c r="C44" s="60"/>
      <c r="G44" s="78"/>
      <c r="H44" s="78"/>
      <c r="I44" s="78"/>
      <c r="J44" s="78"/>
      <c r="K44" s="78"/>
      <c r="L44" s="78"/>
      <c r="M44" s="78"/>
      <c r="N44" s="78"/>
      <c r="O44" s="78"/>
      <c r="P44" s="78"/>
      <c r="Q44" s="78"/>
    </row>
    <row r="45" spans="3:17" s="59" customFormat="1" x14ac:dyDescent="0.25">
      <c r="C45" s="60"/>
      <c r="G45" s="78"/>
      <c r="H45" s="78"/>
      <c r="I45" s="78"/>
      <c r="J45" s="78"/>
      <c r="K45" s="78"/>
      <c r="L45" s="78"/>
      <c r="M45" s="78"/>
      <c r="N45" s="78"/>
      <c r="O45" s="78"/>
      <c r="P45" s="78"/>
      <c r="Q45" s="78"/>
    </row>
    <row r="46" spans="3:17" s="59" customFormat="1" x14ac:dyDescent="0.25">
      <c r="C46" s="60"/>
      <c r="G46" s="78"/>
      <c r="H46" s="78"/>
      <c r="I46" s="78"/>
      <c r="J46" s="78"/>
      <c r="K46" s="78"/>
      <c r="L46" s="78"/>
      <c r="M46" s="78"/>
      <c r="N46" s="78"/>
      <c r="O46" s="78"/>
      <c r="P46" s="78"/>
      <c r="Q46" s="78"/>
    </row>
    <row r="47" spans="3:17" s="59" customFormat="1" x14ac:dyDescent="0.25">
      <c r="C47" s="60"/>
      <c r="G47" s="78"/>
      <c r="H47" s="78"/>
      <c r="I47" s="78"/>
      <c r="J47" s="78"/>
      <c r="K47" s="78"/>
      <c r="L47" s="78"/>
      <c r="M47" s="78"/>
      <c r="N47" s="78"/>
      <c r="O47" s="78"/>
      <c r="P47" s="78"/>
      <c r="Q47" s="78"/>
    </row>
    <row r="48" spans="3:17" s="59" customFormat="1" x14ac:dyDescent="0.25">
      <c r="C48" s="60"/>
      <c r="G48" s="78"/>
      <c r="H48" s="78"/>
      <c r="I48" s="78"/>
      <c r="J48" s="78"/>
      <c r="K48" s="78"/>
      <c r="L48" s="78"/>
      <c r="M48" s="78"/>
      <c r="N48" s="78"/>
      <c r="O48" s="78"/>
      <c r="P48" s="78"/>
      <c r="Q48" s="78"/>
    </row>
    <row r="49" spans="3:17" s="59" customFormat="1" x14ac:dyDescent="0.25">
      <c r="C49" s="60"/>
      <c r="G49" s="78"/>
      <c r="H49" s="78"/>
      <c r="I49" s="78"/>
      <c r="J49" s="78"/>
      <c r="K49" s="78"/>
      <c r="L49" s="78"/>
      <c r="M49" s="78"/>
      <c r="N49" s="78"/>
      <c r="O49" s="78"/>
      <c r="P49" s="78"/>
      <c r="Q49" s="78"/>
    </row>
    <row r="50" spans="3:17" s="59" customFormat="1" x14ac:dyDescent="0.25">
      <c r="C50" s="60"/>
      <c r="G50" s="78"/>
      <c r="H50" s="78"/>
      <c r="I50" s="78"/>
      <c r="J50" s="78"/>
      <c r="K50" s="78"/>
      <c r="L50" s="78"/>
      <c r="M50" s="78"/>
      <c r="N50" s="78"/>
      <c r="O50" s="78"/>
      <c r="P50" s="78"/>
      <c r="Q50" s="78"/>
    </row>
    <row r="51" spans="3:17" s="59" customFormat="1" x14ac:dyDescent="0.25">
      <c r="C51" s="60"/>
      <c r="G51" s="78"/>
      <c r="H51" s="78"/>
      <c r="I51" s="78"/>
      <c r="J51" s="78"/>
      <c r="K51" s="78"/>
      <c r="L51" s="78"/>
      <c r="M51" s="78"/>
      <c r="N51" s="78"/>
      <c r="O51" s="78"/>
      <c r="P51" s="78"/>
      <c r="Q51" s="78"/>
    </row>
    <row r="52" spans="3:17" s="59" customFormat="1" x14ac:dyDescent="0.25">
      <c r="C52" s="60"/>
      <c r="G52" s="78"/>
      <c r="H52" s="78"/>
      <c r="I52" s="78"/>
      <c r="J52" s="78"/>
      <c r="K52" s="78"/>
      <c r="L52" s="78"/>
      <c r="M52" s="78"/>
      <c r="N52" s="78"/>
      <c r="O52" s="78"/>
      <c r="P52" s="78"/>
      <c r="Q52" s="78"/>
    </row>
    <row r="53" spans="3:17" s="59" customFormat="1" x14ac:dyDescent="0.25">
      <c r="C53" s="60"/>
      <c r="G53" s="78"/>
      <c r="H53" s="78"/>
      <c r="I53" s="78"/>
      <c r="J53" s="78"/>
      <c r="K53" s="78"/>
      <c r="L53" s="78"/>
      <c r="M53" s="78"/>
      <c r="N53" s="78"/>
      <c r="O53" s="78"/>
      <c r="P53" s="78"/>
      <c r="Q53" s="78"/>
    </row>
    <row r="54" spans="3:17" s="59" customFormat="1" x14ac:dyDescent="0.25">
      <c r="C54" s="60"/>
      <c r="G54" s="78"/>
      <c r="H54" s="78"/>
      <c r="I54" s="78"/>
      <c r="J54" s="78"/>
      <c r="K54" s="78"/>
      <c r="L54" s="78"/>
      <c r="M54" s="78"/>
      <c r="N54" s="78"/>
      <c r="O54" s="78"/>
      <c r="P54" s="78"/>
      <c r="Q54" s="78"/>
    </row>
    <row r="55" spans="3:17" s="59" customFormat="1" x14ac:dyDescent="0.25">
      <c r="C55" s="60"/>
      <c r="G55" s="78"/>
      <c r="H55" s="78"/>
      <c r="I55" s="78"/>
      <c r="J55" s="78"/>
      <c r="K55" s="78"/>
      <c r="L55" s="78"/>
      <c r="M55" s="78"/>
      <c r="N55" s="78"/>
      <c r="O55" s="78"/>
      <c r="P55" s="78"/>
      <c r="Q55" s="78"/>
    </row>
    <row r="56" spans="3:17" s="59" customFormat="1" x14ac:dyDescent="0.25">
      <c r="C56" s="60"/>
      <c r="G56" s="78"/>
      <c r="H56" s="78"/>
      <c r="I56" s="78"/>
      <c r="J56" s="78"/>
      <c r="K56" s="78"/>
      <c r="L56" s="78"/>
      <c r="M56" s="78"/>
      <c r="N56" s="78"/>
      <c r="O56" s="78"/>
      <c r="P56" s="78"/>
      <c r="Q56" s="78"/>
    </row>
    <row r="57" spans="3:17" s="59" customFormat="1" x14ac:dyDescent="0.25">
      <c r="C57" s="60"/>
      <c r="G57" s="78"/>
      <c r="H57" s="78"/>
      <c r="I57" s="78"/>
      <c r="J57" s="78"/>
      <c r="K57" s="78"/>
      <c r="L57" s="78"/>
      <c r="M57" s="78"/>
      <c r="N57" s="78"/>
      <c r="O57" s="78"/>
      <c r="P57" s="78"/>
      <c r="Q57" s="78"/>
    </row>
    <row r="58" spans="3:17" s="59" customFormat="1" x14ac:dyDescent="0.25">
      <c r="C58" s="60"/>
      <c r="G58" s="78"/>
      <c r="H58" s="78"/>
      <c r="I58" s="78"/>
      <c r="J58" s="78"/>
      <c r="K58" s="78"/>
      <c r="L58" s="78"/>
      <c r="M58" s="78"/>
      <c r="N58" s="78"/>
      <c r="O58" s="78"/>
      <c r="P58" s="78"/>
      <c r="Q58" s="78"/>
    </row>
    <row r="59" spans="3:17" s="59" customFormat="1" x14ac:dyDescent="0.25">
      <c r="C59" s="60"/>
      <c r="G59" s="78"/>
      <c r="H59" s="78"/>
      <c r="I59" s="78"/>
      <c r="J59" s="78"/>
      <c r="K59" s="78"/>
      <c r="L59" s="78"/>
      <c r="M59" s="78"/>
      <c r="N59" s="78"/>
      <c r="O59" s="78"/>
      <c r="P59" s="78"/>
      <c r="Q59" s="78"/>
    </row>
    <row r="60" spans="3:17" s="59" customFormat="1" x14ac:dyDescent="0.25">
      <c r="C60" s="60"/>
      <c r="G60" s="78"/>
      <c r="H60" s="78"/>
      <c r="I60" s="78"/>
      <c r="J60" s="78"/>
      <c r="K60" s="78"/>
      <c r="L60" s="78"/>
      <c r="M60" s="78"/>
      <c r="N60" s="78"/>
      <c r="O60" s="78"/>
      <c r="P60" s="78"/>
      <c r="Q60" s="78"/>
    </row>
    <row r="61" spans="3:17" s="59" customFormat="1" x14ac:dyDescent="0.25">
      <c r="C61" s="60"/>
      <c r="G61" s="78"/>
      <c r="H61" s="78"/>
      <c r="I61" s="78"/>
      <c r="J61" s="78"/>
      <c r="K61" s="78"/>
      <c r="L61" s="78"/>
      <c r="M61" s="78"/>
      <c r="N61" s="78"/>
      <c r="O61" s="78"/>
      <c r="P61" s="78"/>
      <c r="Q61" s="78"/>
    </row>
    <row r="62" spans="3:17" s="59" customFormat="1" x14ac:dyDescent="0.25">
      <c r="C62" s="60"/>
      <c r="G62" s="78"/>
      <c r="H62" s="78"/>
      <c r="I62" s="78"/>
      <c r="J62" s="78"/>
      <c r="K62" s="78"/>
      <c r="L62" s="78"/>
      <c r="M62" s="78"/>
      <c r="N62" s="78"/>
      <c r="O62" s="78"/>
      <c r="P62" s="78"/>
      <c r="Q62" s="78"/>
    </row>
    <row r="63" spans="3:17" s="59" customFormat="1" x14ac:dyDescent="0.25">
      <c r="C63" s="60"/>
      <c r="G63" s="78"/>
      <c r="H63" s="78"/>
      <c r="I63" s="78"/>
      <c r="J63" s="78"/>
      <c r="K63" s="78"/>
      <c r="L63" s="78"/>
      <c r="M63" s="78"/>
      <c r="N63" s="78"/>
      <c r="O63" s="78"/>
      <c r="P63" s="78"/>
      <c r="Q63" s="78"/>
    </row>
    <row r="64" spans="3:17" s="59" customFormat="1" x14ac:dyDescent="0.25">
      <c r="C64" s="60"/>
      <c r="G64" s="78"/>
      <c r="H64" s="78"/>
      <c r="I64" s="78"/>
      <c r="J64" s="78"/>
      <c r="K64" s="78"/>
      <c r="L64" s="78"/>
      <c r="M64" s="78"/>
      <c r="N64" s="78"/>
      <c r="O64" s="78"/>
      <c r="P64" s="78"/>
      <c r="Q64" s="78"/>
    </row>
    <row r="65" spans="3:17" s="59" customFormat="1" x14ac:dyDescent="0.25">
      <c r="C65" s="60"/>
      <c r="G65" s="78"/>
      <c r="H65" s="78"/>
      <c r="I65" s="78"/>
      <c r="J65" s="78"/>
      <c r="K65" s="78"/>
      <c r="L65" s="78"/>
      <c r="M65" s="78"/>
      <c r="N65" s="78"/>
      <c r="O65" s="78"/>
      <c r="P65" s="78"/>
      <c r="Q65" s="78"/>
    </row>
    <row r="66" spans="3:17" s="59" customFormat="1" x14ac:dyDescent="0.25">
      <c r="C66" s="60"/>
      <c r="G66" s="78"/>
      <c r="H66" s="78"/>
      <c r="I66" s="78"/>
      <c r="J66" s="78"/>
      <c r="K66" s="78"/>
      <c r="L66" s="78"/>
      <c r="M66" s="78"/>
      <c r="N66" s="78"/>
      <c r="O66" s="78"/>
      <c r="P66" s="78"/>
      <c r="Q66" s="78"/>
    </row>
    <row r="67" spans="3:17" s="59" customFormat="1" x14ac:dyDescent="0.25">
      <c r="C67" s="60"/>
      <c r="G67" s="78"/>
      <c r="H67" s="78"/>
      <c r="I67" s="78"/>
      <c r="J67" s="78"/>
      <c r="K67" s="78"/>
      <c r="L67" s="78"/>
      <c r="M67" s="78"/>
      <c r="N67" s="78"/>
      <c r="O67" s="78"/>
      <c r="P67" s="78"/>
      <c r="Q67" s="78"/>
    </row>
    <row r="68" spans="3:17" s="59" customFormat="1" x14ac:dyDescent="0.25">
      <c r="C68" s="60"/>
      <c r="G68" s="78"/>
      <c r="H68" s="78"/>
      <c r="I68" s="78"/>
      <c r="J68" s="78"/>
      <c r="K68" s="78"/>
      <c r="L68" s="78"/>
      <c r="M68" s="78"/>
      <c r="N68" s="78"/>
      <c r="O68" s="78"/>
      <c r="P68" s="78"/>
      <c r="Q68" s="78"/>
    </row>
    <row r="69" spans="3:17" s="59" customFormat="1" x14ac:dyDescent="0.25">
      <c r="C69" s="60"/>
      <c r="G69" s="78"/>
      <c r="H69" s="78"/>
      <c r="I69" s="78"/>
      <c r="J69" s="78"/>
      <c r="K69" s="78"/>
      <c r="L69" s="78"/>
      <c r="M69" s="78"/>
      <c r="N69" s="78"/>
      <c r="O69" s="78"/>
      <c r="P69" s="78"/>
      <c r="Q69" s="78"/>
    </row>
    <row r="70" spans="3:17" s="59" customFormat="1" x14ac:dyDescent="0.25">
      <c r="C70" s="60"/>
      <c r="G70" s="78"/>
      <c r="H70" s="78"/>
      <c r="I70" s="78"/>
      <c r="J70" s="78"/>
      <c r="K70" s="78"/>
      <c r="L70" s="78"/>
      <c r="M70" s="78"/>
      <c r="N70" s="78"/>
      <c r="O70" s="78"/>
      <c r="P70" s="78"/>
      <c r="Q70" s="78"/>
    </row>
    <row r="71" spans="3:17" s="59" customFormat="1" x14ac:dyDescent="0.25">
      <c r="C71" s="60"/>
      <c r="G71" s="78"/>
      <c r="H71" s="78"/>
      <c r="I71" s="78"/>
      <c r="J71" s="78"/>
      <c r="K71" s="78"/>
      <c r="L71" s="78"/>
      <c r="M71" s="78"/>
      <c r="N71" s="78"/>
      <c r="O71" s="78"/>
      <c r="P71" s="78"/>
      <c r="Q71" s="78"/>
    </row>
    <row r="72" spans="3:17" s="59" customFormat="1" x14ac:dyDescent="0.25">
      <c r="C72" s="60"/>
      <c r="G72" s="78"/>
      <c r="H72" s="78"/>
      <c r="I72" s="78"/>
      <c r="J72" s="78"/>
      <c r="K72" s="78"/>
      <c r="L72" s="78"/>
      <c r="M72" s="78"/>
      <c r="N72" s="78"/>
      <c r="O72" s="78"/>
      <c r="P72" s="78"/>
      <c r="Q72" s="78"/>
    </row>
    <row r="73" spans="3:17" s="59" customFormat="1" x14ac:dyDescent="0.25">
      <c r="C73" s="60"/>
      <c r="G73" s="78"/>
      <c r="H73" s="78"/>
      <c r="I73" s="78"/>
      <c r="J73" s="78"/>
      <c r="K73" s="78"/>
      <c r="L73" s="78"/>
      <c r="M73" s="78"/>
      <c r="N73" s="78"/>
      <c r="O73" s="78"/>
      <c r="P73" s="78"/>
      <c r="Q73" s="78"/>
    </row>
    <row r="74" spans="3:17" s="59" customFormat="1" x14ac:dyDescent="0.25">
      <c r="C74" s="60"/>
      <c r="G74" s="78"/>
      <c r="H74" s="78"/>
      <c r="I74" s="78"/>
      <c r="J74" s="78"/>
      <c r="K74" s="78"/>
      <c r="L74" s="78"/>
      <c r="M74" s="78"/>
      <c r="N74" s="78"/>
      <c r="O74" s="78"/>
      <c r="P74" s="78"/>
      <c r="Q74" s="78"/>
    </row>
    <row r="75" spans="3:17" s="59" customFormat="1" x14ac:dyDescent="0.25">
      <c r="C75" s="60"/>
      <c r="G75" s="78"/>
      <c r="H75" s="78"/>
      <c r="I75" s="78"/>
      <c r="J75" s="78"/>
      <c r="K75" s="78"/>
      <c r="L75" s="78"/>
      <c r="M75" s="78"/>
      <c r="N75" s="78"/>
      <c r="O75" s="78"/>
      <c r="P75" s="78"/>
      <c r="Q75" s="78"/>
    </row>
    <row r="76" spans="3:17" s="59" customFormat="1" x14ac:dyDescent="0.25">
      <c r="C76" s="60"/>
      <c r="G76" s="78"/>
      <c r="H76" s="78"/>
      <c r="I76" s="78"/>
      <c r="J76" s="78"/>
      <c r="K76" s="78"/>
      <c r="L76" s="78"/>
      <c r="M76" s="78"/>
      <c r="N76" s="78"/>
      <c r="O76" s="78"/>
      <c r="P76" s="78"/>
      <c r="Q76" s="78"/>
    </row>
    <row r="77" spans="3:17" s="59" customFormat="1" x14ac:dyDescent="0.25">
      <c r="C77" s="60"/>
      <c r="G77" s="78"/>
      <c r="H77" s="78"/>
      <c r="I77" s="78"/>
      <c r="J77" s="78"/>
      <c r="K77" s="78"/>
      <c r="L77" s="78"/>
      <c r="M77" s="78"/>
      <c r="N77" s="78"/>
      <c r="O77" s="78"/>
      <c r="P77" s="78"/>
      <c r="Q77" s="78"/>
    </row>
    <row r="78" spans="3:17" s="59" customFormat="1" x14ac:dyDescent="0.25">
      <c r="C78" s="60"/>
      <c r="G78" s="78"/>
      <c r="H78" s="78"/>
      <c r="I78" s="78"/>
      <c r="J78" s="78"/>
      <c r="K78" s="78"/>
      <c r="L78" s="78"/>
      <c r="M78" s="78"/>
      <c r="N78" s="78"/>
      <c r="O78" s="78"/>
      <c r="P78" s="78"/>
      <c r="Q78" s="78"/>
    </row>
    <row r="79" spans="3:17" s="59" customFormat="1" x14ac:dyDescent="0.25">
      <c r="C79" s="60"/>
      <c r="G79" s="78"/>
      <c r="H79" s="78"/>
      <c r="I79" s="78"/>
      <c r="J79" s="78"/>
      <c r="K79" s="78"/>
      <c r="L79" s="78"/>
      <c r="M79" s="78"/>
      <c r="N79" s="78"/>
      <c r="O79" s="78"/>
      <c r="P79" s="78"/>
      <c r="Q79" s="78"/>
    </row>
    <row r="80" spans="3:17" s="59" customFormat="1" x14ac:dyDescent="0.25">
      <c r="C80" s="60"/>
      <c r="G80" s="78"/>
      <c r="H80" s="78"/>
      <c r="I80" s="78"/>
      <c r="J80" s="78"/>
      <c r="K80" s="78"/>
      <c r="L80" s="78"/>
      <c r="M80" s="78"/>
      <c r="N80" s="78"/>
      <c r="O80" s="78"/>
      <c r="P80" s="78"/>
      <c r="Q80" s="78"/>
    </row>
    <row r="81" spans="3:17" s="59" customFormat="1" x14ac:dyDescent="0.25">
      <c r="C81" s="60"/>
      <c r="G81" s="78"/>
      <c r="H81" s="78"/>
      <c r="I81" s="78"/>
      <c r="J81" s="78"/>
      <c r="K81" s="78"/>
      <c r="L81" s="78"/>
      <c r="M81" s="78"/>
      <c r="N81" s="78"/>
      <c r="O81" s="78"/>
      <c r="P81" s="78"/>
      <c r="Q81" s="78"/>
    </row>
    <row r="82" spans="3:17" s="59" customFormat="1" x14ac:dyDescent="0.25">
      <c r="C82" s="60"/>
      <c r="G82" s="78"/>
      <c r="H82" s="78"/>
      <c r="I82" s="78"/>
      <c r="J82" s="78"/>
      <c r="K82" s="78"/>
      <c r="L82" s="78"/>
      <c r="M82" s="78"/>
      <c r="N82" s="78"/>
      <c r="O82" s="78"/>
      <c r="P82" s="78"/>
      <c r="Q82" s="78"/>
    </row>
    <row r="83" spans="3:17" s="59" customFormat="1" x14ac:dyDescent="0.25">
      <c r="C83" s="60"/>
      <c r="G83" s="78"/>
      <c r="H83" s="78"/>
      <c r="I83" s="78"/>
      <c r="J83" s="78"/>
      <c r="K83" s="78"/>
      <c r="L83" s="78"/>
      <c r="M83" s="78"/>
      <c r="N83" s="78"/>
      <c r="O83" s="78"/>
      <c r="P83" s="78"/>
      <c r="Q83" s="78"/>
    </row>
    <row r="84" spans="3:17" s="59" customFormat="1" x14ac:dyDescent="0.25">
      <c r="C84" s="60"/>
      <c r="G84" s="78"/>
      <c r="H84" s="78"/>
      <c r="I84" s="78"/>
      <c r="J84" s="78"/>
      <c r="K84" s="78"/>
      <c r="L84" s="78"/>
      <c r="M84" s="78"/>
      <c r="N84" s="78"/>
      <c r="O84" s="78"/>
      <c r="P84" s="78"/>
      <c r="Q84" s="78"/>
    </row>
    <row r="85" spans="3:17" s="59" customFormat="1" x14ac:dyDescent="0.25">
      <c r="C85" s="60"/>
      <c r="G85" s="78"/>
      <c r="H85" s="78"/>
      <c r="I85" s="78"/>
      <c r="J85" s="78"/>
      <c r="K85" s="78"/>
      <c r="L85" s="78"/>
      <c r="M85" s="78"/>
      <c r="N85" s="78"/>
      <c r="O85" s="78"/>
      <c r="P85" s="78"/>
      <c r="Q85" s="78"/>
    </row>
    <row r="86" spans="3:17" s="59" customFormat="1" x14ac:dyDescent="0.25">
      <c r="C86" s="60"/>
      <c r="G86" s="78"/>
      <c r="H86" s="78"/>
      <c r="I86" s="78"/>
      <c r="J86" s="78"/>
      <c r="K86" s="78"/>
      <c r="L86" s="78"/>
      <c r="M86" s="78"/>
      <c r="N86" s="78"/>
      <c r="O86" s="78"/>
      <c r="P86" s="78"/>
      <c r="Q86" s="78"/>
    </row>
    <row r="87" spans="3:17" s="59" customFormat="1" x14ac:dyDescent="0.25">
      <c r="C87" s="60"/>
      <c r="G87" s="78"/>
      <c r="H87" s="78"/>
      <c r="I87" s="78"/>
      <c r="J87" s="78"/>
      <c r="K87" s="78"/>
      <c r="L87" s="78"/>
      <c r="M87" s="78"/>
      <c r="N87" s="78"/>
      <c r="O87" s="78"/>
      <c r="P87" s="78"/>
      <c r="Q87" s="78"/>
    </row>
    <row r="88" spans="3:17" s="59" customFormat="1" x14ac:dyDescent="0.25">
      <c r="C88" s="60"/>
      <c r="G88" s="78"/>
      <c r="H88" s="78"/>
      <c r="I88" s="78"/>
      <c r="J88" s="78"/>
      <c r="K88" s="78"/>
      <c r="L88" s="78"/>
      <c r="M88" s="78"/>
      <c r="N88" s="78"/>
      <c r="O88" s="78"/>
      <c r="P88" s="78"/>
      <c r="Q88" s="78"/>
    </row>
    <row r="89" spans="3:17" s="59" customFormat="1" x14ac:dyDescent="0.25">
      <c r="C89" s="60"/>
      <c r="G89" s="78"/>
      <c r="H89" s="78"/>
      <c r="I89" s="78"/>
      <c r="J89" s="78"/>
      <c r="K89" s="78"/>
      <c r="L89" s="78"/>
      <c r="M89" s="78"/>
      <c r="N89" s="78"/>
      <c r="O89" s="78"/>
      <c r="P89" s="78"/>
      <c r="Q89" s="78"/>
    </row>
    <row r="90" spans="3:17" s="59" customFormat="1" x14ac:dyDescent="0.25">
      <c r="C90" s="60"/>
      <c r="G90" s="78"/>
      <c r="H90" s="78"/>
      <c r="I90" s="78"/>
      <c r="J90" s="78"/>
      <c r="K90" s="78"/>
      <c r="L90" s="78"/>
      <c r="M90" s="78"/>
      <c r="N90" s="78"/>
      <c r="O90" s="78"/>
      <c r="P90" s="78"/>
      <c r="Q90" s="78"/>
    </row>
    <row r="91" spans="3:17" s="59" customFormat="1" x14ac:dyDescent="0.25">
      <c r="C91" s="60"/>
      <c r="G91" s="78"/>
      <c r="H91" s="78"/>
      <c r="I91" s="78"/>
      <c r="J91" s="78"/>
      <c r="K91" s="78"/>
      <c r="L91" s="78"/>
      <c r="M91" s="78"/>
      <c r="N91" s="78"/>
      <c r="O91" s="78"/>
      <c r="P91" s="78"/>
      <c r="Q91" s="78"/>
    </row>
    <row r="92" spans="3:17" s="59" customFormat="1" x14ac:dyDescent="0.25">
      <c r="C92" s="60"/>
      <c r="G92" s="78"/>
      <c r="H92" s="78"/>
      <c r="I92" s="78"/>
      <c r="J92" s="78"/>
      <c r="K92" s="78"/>
      <c r="L92" s="78"/>
      <c r="M92" s="78"/>
      <c r="N92" s="78"/>
      <c r="O92" s="78"/>
      <c r="P92" s="78"/>
      <c r="Q92" s="78"/>
    </row>
    <row r="93" spans="3:17" s="59" customFormat="1" x14ac:dyDescent="0.25">
      <c r="C93" s="60"/>
      <c r="G93" s="78"/>
      <c r="H93" s="78"/>
      <c r="I93" s="78"/>
      <c r="J93" s="78"/>
      <c r="K93" s="78"/>
      <c r="L93" s="78"/>
      <c r="M93" s="78"/>
      <c r="N93" s="78"/>
      <c r="O93" s="78"/>
      <c r="P93" s="78"/>
      <c r="Q93" s="78"/>
    </row>
    <row r="94" spans="3:17" s="59" customFormat="1" x14ac:dyDescent="0.25">
      <c r="C94" s="60"/>
      <c r="G94" s="78"/>
      <c r="H94" s="78"/>
      <c r="I94" s="78"/>
      <c r="J94" s="78"/>
      <c r="K94" s="78"/>
      <c r="L94" s="78"/>
      <c r="M94" s="78"/>
      <c r="N94" s="78"/>
      <c r="O94" s="78"/>
      <c r="P94" s="78"/>
      <c r="Q94" s="78"/>
    </row>
    <row r="95" spans="3:17" s="59" customFormat="1" x14ac:dyDescent="0.25">
      <c r="C95" s="60"/>
      <c r="G95" s="78"/>
      <c r="H95" s="78"/>
      <c r="I95" s="78"/>
      <c r="J95" s="78"/>
      <c r="K95" s="78"/>
      <c r="L95" s="78"/>
      <c r="M95" s="78"/>
      <c r="N95" s="78"/>
      <c r="O95" s="78"/>
      <c r="P95" s="78"/>
      <c r="Q95" s="78"/>
    </row>
    <row r="96" spans="3:17" s="59" customFormat="1" x14ac:dyDescent="0.25">
      <c r="C96" s="60"/>
      <c r="G96" s="78"/>
      <c r="H96" s="78"/>
      <c r="I96" s="78"/>
      <c r="J96" s="78"/>
      <c r="K96" s="78"/>
      <c r="L96" s="78"/>
      <c r="M96" s="78"/>
      <c r="N96" s="78"/>
      <c r="O96" s="78"/>
      <c r="P96" s="78"/>
      <c r="Q96" s="78"/>
    </row>
    <row r="97" spans="3:17" s="59" customFormat="1" x14ac:dyDescent="0.25">
      <c r="C97" s="60"/>
      <c r="G97" s="78"/>
      <c r="H97" s="78"/>
      <c r="I97" s="78"/>
      <c r="J97" s="78"/>
      <c r="K97" s="78"/>
      <c r="L97" s="78"/>
      <c r="M97" s="78"/>
      <c r="N97" s="78"/>
      <c r="O97" s="78"/>
      <c r="P97" s="78"/>
      <c r="Q97" s="78"/>
    </row>
    <row r="98" spans="3:17" s="59" customFormat="1" x14ac:dyDescent="0.25">
      <c r="C98" s="60"/>
      <c r="G98" s="78"/>
      <c r="H98" s="78"/>
      <c r="I98" s="78"/>
      <c r="J98" s="78"/>
      <c r="K98" s="78"/>
      <c r="L98" s="78"/>
      <c r="M98" s="78"/>
      <c r="N98" s="78"/>
      <c r="O98" s="78"/>
      <c r="P98" s="78"/>
      <c r="Q98" s="78"/>
    </row>
    <row r="99" spans="3:17" s="59" customFormat="1" x14ac:dyDescent="0.25">
      <c r="C99" s="60"/>
      <c r="G99" s="78"/>
      <c r="H99" s="78"/>
      <c r="I99" s="78"/>
      <c r="J99" s="78"/>
      <c r="K99" s="78"/>
      <c r="L99" s="78"/>
      <c r="M99" s="78"/>
      <c r="N99" s="78"/>
      <c r="O99" s="78"/>
      <c r="P99" s="78"/>
      <c r="Q99" s="78"/>
    </row>
    <row r="100" spans="3:17" s="59" customFormat="1" x14ac:dyDescent="0.25">
      <c r="C100" s="60"/>
      <c r="G100" s="78"/>
      <c r="H100" s="78"/>
      <c r="I100" s="78"/>
      <c r="J100" s="78"/>
      <c r="K100" s="78"/>
      <c r="L100" s="78"/>
      <c r="M100" s="78"/>
      <c r="N100" s="78"/>
      <c r="O100" s="78"/>
      <c r="P100" s="78"/>
      <c r="Q100" s="78"/>
    </row>
    <row r="101" spans="3:17" s="59" customFormat="1" x14ac:dyDescent="0.25">
      <c r="C101" s="60"/>
      <c r="G101" s="78"/>
      <c r="H101" s="78"/>
      <c r="I101" s="78"/>
      <c r="J101" s="78"/>
      <c r="K101" s="78"/>
      <c r="L101" s="78"/>
      <c r="M101" s="78"/>
      <c r="N101" s="78"/>
      <c r="O101" s="78"/>
      <c r="P101" s="78"/>
      <c r="Q101" s="78"/>
    </row>
    <row r="102" spans="3:17" s="59" customFormat="1" x14ac:dyDescent="0.25">
      <c r="C102" s="60"/>
      <c r="G102" s="78"/>
      <c r="H102" s="78"/>
      <c r="I102" s="78"/>
      <c r="J102" s="78"/>
      <c r="K102" s="78"/>
      <c r="L102" s="78"/>
      <c r="M102" s="78"/>
      <c r="N102" s="78"/>
      <c r="O102" s="78"/>
      <c r="P102" s="78"/>
      <c r="Q102" s="78"/>
    </row>
    <row r="103" spans="3:17" s="59" customFormat="1" x14ac:dyDescent="0.25">
      <c r="C103" s="60"/>
      <c r="G103" s="78"/>
      <c r="H103" s="78"/>
      <c r="I103" s="78"/>
      <c r="J103" s="78"/>
      <c r="K103" s="78"/>
      <c r="L103" s="78"/>
      <c r="M103" s="78"/>
      <c r="N103" s="78"/>
      <c r="O103" s="78"/>
      <c r="P103" s="78"/>
      <c r="Q103" s="78"/>
    </row>
    <row r="104" spans="3:17" s="59" customFormat="1" x14ac:dyDescent="0.25">
      <c r="C104" s="60"/>
      <c r="G104" s="78"/>
      <c r="H104" s="78"/>
      <c r="I104" s="78"/>
      <c r="J104" s="78"/>
      <c r="K104" s="78"/>
      <c r="L104" s="78"/>
      <c r="M104" s="78"/>
      <c r="N104" s="78"/>
      <c r="O104" s="78"/>
      <c r="P104" s="78"/>
      <c r="Q104" s="78"/>
    </row>
    <row r="105" spans="3:17" s="59" customFormat="1" x14ac:dyDescent="0.25">
      <c r="C105" s="60"/>
      <c r="G105" s="78"/>
      <c r="H105" s="78"/>
      <c r="I105" s="78"/>
      <c r="J105" s="78"/>
      <c r="K105" s="78"/>
      <c r="L105" s="78"/>
      <c r="M105" s="78"/>
      <c r="N105" s="78"/>
      <c r="O105" s="78"/>
      <c r="P105" s="78"/>
      <c r="Q105" s="78"/>
    </row>
    <row r="106" spans="3:17" s="59" customFormat="1" x14ac:dyDescent="0.25">
      <c r="C106" s="60"/>
      <c r="G106" s="78"/>
      <c r="H106" s="78"/>
      <c r="I106" s="78"/>
      <c r="J106" s="78"/>
      <c r="K106" s="78"/>
      <c r="L106" s="78"/>
      <c r="M106" s="78"/>
      <c r="N106" s="78"/>
      <c r="O106" s="78"/>
      <c r="P106" s="78"/>
      <c r="Q106" s="78"/>
    </row>
    <row r="107" spans="3:17" s="59" customFormat="1" x14ac:dyDescent="0.25">
      <c r="C107" s="60"/>
      <c r="G107" s="78"/>
      <c r="H107" s="78"/>
      <c r="I107" s="78"/>
      <c r="J107" s="78"/>
      <c r="K107" s="78"/>
      <c r="L107" s="78"/>
      <c r="M107" s="78"/>
      <c r="N107" s="78"/>
      <c r="O107" s="78"/>
      <c r="P107" s="78"/>
      <c r="Q107" s="78"/>
    </row>
    <row r="108" spans="3:17" s="59" customFormat="1" x14ac:dyDescent="0.25">
      <c r="C108" s="60"/>
      <c r="G108" s="78"/>
      <c r="H108" s="78"/>
      <c r="I108" s="78"/>
      <c r="J108" s="78"/>
      <c r="K108" s="78"/>
      <c r="L108" s="78"/>
      <c r="M108" s="78"/>
      <c r="N108" s="78"/>
      <c r="O108" s="78"/>
      <c r="P108" s="78"/>
      <c r="Q108" s="78"/>
    </row>
    <row r="109" spans="3:17" s="59" customFormat="1" x14ac:dyDescent="0.25">
      <c r="C109" s="60"/>
      <c r="G109" s="78"/>
      <c r="H109" s="78"/>
      <c r="I109" s="78"/>
      <c r="J109" s="78"/>
      <c r="K109" s="78"/>
      <c r="L109" s="78"/>
      <c r="M109" s="78"/>
      <c r="N109" s="78"/>
      <c r="O109" s="78"/>
      <c r="P109" s="78"/>
      <c r="Q109" s="78"/>
    </row>
    <row r="110" spans="3:17" s="59" customFormat="1" x14ac:dyDescent="0.25">
      <c r="C110" s="60"/>
      <c r="G110" s="78"/>
      <c r="H110" s="78"/>
      <c r="I110" s="78"/>
      <c r="J110" s="78"/>
      <c r="K110" s="78"/>
      <c r="L110" s="78"/>
      <c r="M110" s="78"/>
      <c r="N110" s="78"/>
      <c r="O110" s="78"/>
      <c r="P110" s="78"/>
      <c r="Q110" s="78"/>
    </row>
    <row r="111" spans="3:17" s="59" customFormat="1" x14ac:dyDescent="0.25">
      <c r="C111" s="60"/>
      <c r="G111" s="78"/>
      <c r="H111" s="78"/>
      <c r="I111" s="78"/>
      <c r="J111" s="78"/>
      <c r="K111" s="78"/>
      <c r="L111" s="78"/>
      <c r="M111" s="78"/>
      <c r="N111" s="78"/>
      <c r="O111" s="78"/>
      <c r="P111" s="78"/>
      <c r="Q111" s="78"/>
    </row>
    <row r="112" spans="3:17" s="59" customFormat="1" x14ac:dyDescent="0.25">
      <c r="C112" s="60"/>
      <c r="G112" s="78"/>
      <c r="H112" s="78"/>
      <c r="I112" s="78"/>
      <c r="J112" s="78"/>
      <c r="K112" s="78"/>
      <c r="L112" s="78"/>
      <c r="M112" s="78"/>
      <c r="N112" s="78"/>
      <c r="O112" s="78"/>
      <c r="P112" s="78"/>
      <c r="Q112" s="78"/>
    </row>
    <row r="113" spans="3:17" s="59" customFormat="1" x14ac:dyDescent="0.25">
      <c r="C113" s="60"/>
      <c r="G113" s="78"/>
      <c r="H113" s="78"/>
      <c r="I113" s="78"/>
      <c r="J113" s="78"/>
      <c r="K113" s="78"/>
      <c r="L113" s="78"/>
      <c r="M113" s="78"/>
      <c r="N113" s="78"/>
      <c r="O113" s="78"/>
      <c r="P113" s="78"/>
      <c r="Q113" s="78"/>
    </row>
    <row r="114" spans="3:17" s="59" customFormat="1" x14ac:dyDescent="0.25">
      <c r="C114" s="60"/>
      <c r="G114" s="78"/>
      <c r="H114" s="78"/>
      <c r="I114" s="78"/>
      <c r="J114" s="78"/>
      <c r="K114" s="78"/>
      <c r="L114" s="78"/>
      <c r="M114" s="78"/>
      <c r="N114" s="78"/>
      <c r="O114" s="78"/>
      <c r="P114" s="78"/>
      <c r="Q114" s="78"/>
    </row>
    <row r="115" spans="3:17" s="59" customFormat="1" x14ac:dyDescent="0.25">
      <c r="C115" s="60"/>
      <c r="G115" s="78"/>
      <c r="H115" s="78"/>
      <c r="I115" s="78"/>
      <c r="J115" s="78"/>
      <c r="K115" s="78"/>
      <c r="L115" s="78"/>
      <c r="M115" s="78"/>
      <c r="N115" s="78"/>
      <c r="O115" s="78"/>
      <c r="P115" s="78"/>
      <c r="Q115" s="78"/>
    </row>
    <row r="116" spans="3:17" s="59" customFormat="1" x14ac:dyDescent="0.25">
      <c r="C116" s="60"/>
      <c r="G116" s="78"/>
      <c r="H116" s="78"/>
      <c r="I116" s="78"/>
      <c r="J116" s="78"/>
      <c r="K116" s="78"/>
      <c r="L116" s="78"/>
      <c r="M116" s="78"/>
      <c r="N116" s="78"/>
      <c r="O116" s="78"/>
      <c r="P116" s="78"/>
      <c r="Q116" s="78"/>
    </row>
    <row r="117" spans="3:17" s="59" customFormat="1" x14ac:dyDescent="0.25">
      <c r="C117" s="60"/>
      <c r="G117" s="78"/>
      <c r="H117" s="78"/>
      <c r="I117" s="78"/>
      <c r="J117" s="78"/>
      <c r="K117" s="78"/>
      <c r="L117" s="78"/>
      <c r="M117" s="78"/>
      <c r="N117" s="78"/>
      <c r="O117" s="78"/>
      <c r="P117" s="78"/>
      <c r="Q117" s="78"/>
    </row>
    <row r="118" spans="3:17" s="59" customFormat="1" x14ac:dyDescent="0.25">
      <c r="C118" s="60"/>
      <c r="G118" s="78"/>
      <c r="H118" s="78"/>
      <c r="I118" s="78"/>
      <c r="J118" s="78"/>
      <c r="K118" s="78"/>
      <c r="L118" s="78"/>
      <c r="M118" s="78"/>
      <c r="N118" s="78"/>
      <c r="O118" s="78"/>
      <c r="P118" s="78"/>
      <c r="Q118" s="78"/>
    </row>
    <row r="119" spans="3:17" s="59" customFormat="1" x14ac:dyDescent="0.25">
      <c r="C119" s="60"/>
      <c r="G119" s="78"/>
      <c r="H119" s="78"/>
      <c r="I119" s="78"/>
      <c r="J119" s="78"/>
      <c r="K119" s="78"/>
      <c r="L119" s="78"/>
      <c r="M119" s="78"/>
      <c r="N119" s="78"/>
      <c r="O119" s="78"/>
      <c r="P119" s="78"/>
      <c r="Q119" s="78"/>
    </row>
    <row r="120" spans="3:17" s="59" customFormat="1" x14ac:dyDescent="0.25">
      <c r="C120" s="60"/>
      <c r="G120" s="78"/>
      <c r="H120" s="78"/>
      <c r="I120" s="78"/>
      <c r="J120" s="78"/>
      <c r="K120" s="78"/>
      <c r="L120" s="78"/>
      <c r="M120" s="78"/>
      <c r="N120" s="78"/>
      <c r="O120" s="78"/>
      <c r="P120" s="78"/>
      <c r="Q120" s="78"/>
    </row>
    <row r="121" spans="3:17" s="59" customFormat="1" x14ac:dyDescent="0.25">
      <c r="C121" s="60"/>
      <c r="G121" s="78"/>
      <c r="H121" s="78"/>
      <c r="I121" s="78"/>
      <c r="J121" s="78"/>
      <c r="K121" s="78"/>
      <c r="L121" s="78"/>
      <c r="M121" s="78"/>
      <c r="N121" s="78"/>
      <c r="O121" s="78"/>
      <c r="P121" s="78"/>
      <c r="Q121" s="78"/>
    </row>
    <row r="122" spans="3:17" s="59" customFormat="1" x14ac:dyDescent="0.25">
      <c r="C122" s="60"/>
      <c r="G122" s="78"/>
      <c r="H122" s="78"/>
      <c r="I122" s="78"/>
      <c r="J122" s="78"/>
      <c r="K122" s="78"/>
      <c r="L122" s="78"/>
      <c r="M122" s="78"/>
      <c r="N122" s="78"/>
      <c r="O122" s="78"/>
      <c r="P122" s="78"/>
      <c r="Q122" s="78"/>
    </row>
    <row r="123" spans="3:17" s="59" customFormat="1" x14ac:dyDescent="0.25">
      <c r="C123" s="60"/>
      <c r="G123" s="78"/>
      <c r="H123" s="78"/>
      <c r="I123" s="78"/>
      <c r="J123" s="78"/>
      <c r="K123" s="78"/>
      <c r="L123" s="78"/>
      <c r="M123" s="78"/>
      <c r="N123" s="78"/>
      <c r="O123" s="78"/>
      <c r="P123" s="78"/>
      <c r="Q123" s="78"/>
    </row>
    <row r="124" spans="3:17" s="59" customFormat="1" x14ac:dyDescent="0.25">
      <c r="C124" s="60"/>
      <c r="G124" s="78"/>
      <c r="H124" s="78"/>
      <c r="I124" s="78"/>
      <c r="J124" s="78"/>
      <c r="K124" s="78"/>
      <c r="L124" s="78"/>
      <c r="M124" s="78"/>
      <c r="N124" s="78"/>
      <c r="O124" s="78"/>
      <c r="P124" s="78"/>
      <c r="Q124" s="78"/>
    </row>
    <row r="125" spans="3:17" s="59" customFormat="1" x14ac:dyDescent="0.25">
      <c r="C125" s="60"/>
      <c r="G125" s="78"/>
      <c r="H125" s="78"/>
      <c r="I125" s="78"/>
      <c r="J125" s="78"/>
      <c r="K125" s="78"/>
      <c r="L125" s="78"/>
      <c r="M125" s="78"/>
      <c r="N125" s="78"/>
      <c r="O125" s="78"/>
      <c r="P125" s="78"/>
      <c r="Q125" s="78"/>
    </row>
    <row r="126" spans="3:17" s="59" customFormat="1" x14ac:dyDescent="0.25">
      <c r="C126" s="60"/>
      <c r="G126" s="78"/>
      <c r="H126" s="78"/>
      <c r="I126" s="78"/>
      <c r="J126" s="78"/>
      <c r="K126" s="78"/>
      <c r="L126" s="78"/>
      <c r="M126" s="78"/>
      <c r="N126" s="78"/>
      <c r="O126" s="78"/>
      <c r="P126" s="78"/>
      <c r="Q126" s="78"/>
    </row>
    <row r="127" spans="3:17" s="59" customFormat="1" x14ac:dyDescent="0.25">
      <c r="C127" s="60"/>
      <c r="G127" s="78"/>
      <c r="H127" s="78"/>
      <c r="I127" s="78"/>
      <c r="J127" s="78"/>
      <c r="K127" s="78"/>
      <c r="L127" s="78"/>
      <c r="M127" s="78"/>
      <c r="N127" s="78"/>
      <c r="O127" s="78"/>
      <c r="P127" s="78"/>
      <c r="Q127" s="78"/>
    </row>
    <row r="128" spans="3:17" s="59" customFormat="1" x14ac:dyDescent="0.25">
      <c r="C128" s="60"/>
      <c r="G128" s="78"/>
      <c r="H128" s="78"/>
      <c r="I128" s="78"/>
      <c r="J128" s="78"/>
      <c r="K128" s="78"/>
      <c r="L128" s="78"/>
      <c r="M128" s="78"/>
      <c r="N128" s="78"/>
      <c r="O128" s="78"/>
      <c r="P128" s="78"/>
      <c r="Q128" s="78"/>
    </row>
    <row r="129" spans="3:17" s="59" customFormat="1" x14ac:dyDescent="0.25">
      <c r="C129" s="60"/>
      <c r="G129" s="78"/>
      <c r="H129" s="78"/>
      <c r="I129" s="78"/>
      <c r="J129" s="78"/>
      <c r="K129" s="78"/>
      <c r="L129" s="78"/>
      <c r="M129" s="78"/>
      <c r="N129" s="78"/>
      <c r="O129" s="78"/>
      <c r="P129" s="78"/>
      <c r="Q129" s="78"/>
    </row>
    <row r="130" spans="3:17" s="59" customFormat="1" x14ac:dyDescent="0.25">
      <c r="C130" s="60"/>
      <c r="G130" s="78"/>
      <c r="H130" s="78"/>
      <c r="I130" s="78"/>
      <c r="J130" s="78"/>
      <c r="K130" s="78"/>
      <c r="L130" s="78"/>
      <c r="M130" s="78"/>
      <c r="N130" s="78"/>
      <c r="O130" s="78"/>
      <c r="P130" s="78"/>
      <c r="Q130" s="78"/>
    </row>
    <row r="131" spans="3:17" s="59" customFormat="1" x14ac:dyDescent="0.25">
      <c r="C131" s="60"/>
      <c r="G131" s="78"/>
      <c r="H131" s="78"/>
      <c r="I131" s="78"/>
      <c r="J131" s="78"/>
      <c r="K131" s="78"/>
      <c r="L131" s="78"/>
      <c r="M131" s="78"/>
      <c r="N131" s="78"/>
      <c r="O131" s="78"/>
      <c r="P131" s="78"/>
      <c r="Q131" s="78"/>
    </row>
    <row r="132" spans="3:17" s="59" customFormat="1" x14ac:dyDescent="0.25">
      <c r="C132" s="60"/>
      <c r="G132" s="78"/>
      <c r="H132" s="78"/>
      <c r="I132" s="78"/>
      <c r="J132" s="78"/>
      <c r="K132" s="78"/>
      <c r="L132" s="78"/>
      <c r="M132" s="78"/>
      <c r="N132" s="78"/>
      <c r="O132" s="78"/>
      <c r="P132" s="78"/>
      <c r="Q132" s="78"/>
    </row>
    <row r="133" spans="3:17" s="59" customFormat="1" x14ac:dyDescent="0.25">
      <c r="C133" s="60"/>
      <c r="G133" s="78"/>
      <c r="H133" s="78"/>
      <c r="I133" s="78"/>
      <c r="J133" s="78"/>
      <c r="K133" s="78"/>
      <c r="L133" s="78"/>
      <c r="M133" s="78"/>
      <c r="N133" s="78"/>
      <c r="O133" s="78"/>
      <c r="P133" s="78"/>
      <c r="Q133" s="78"/>
    </row>
    <row r="134" spans="3:17" s="59" customFormat="1" x14ac:dyDescent="0.25">
      <c r="C134" s="60"/>
      <c r="G134" s="78"/>
      <c r="H134" s="78"/>
      <c r="I134" s="78"/>
      <c r="J134" s="78"/>
      <c r="K134" s="78"/>
      <c r="L134" s="78"/>
      <c r="M134" s="78"/>
      <c r="N134" s="78"/>
      <c r="O134" s="78"/>
      <c r="P134" s="78"/>
      <c r="Q134" s="78"/>
    </row>
    <row r="135" spans="3:17" s="59" customFormat="1" x14ac:dyDescent="0.25">
      <c r="C135" s="60"/>
      <c r="G135" s="78"/>
      <c r="H135" s="78"/>
      <c r="I135" s="78"/>
      <c r="J135" s="78"/>
      <c r="K135" s="78"/>
      <c r="L135" s="78"/>
      <c r="M135" s="78"/>
      <c r="N135" s="78"/>
      <c r="O135" s="78"/>
      <c r="P135" s="78"/>
      <c r="Q135" s="78"/>
    </row>
    <row r="136" spans="3:17" s="59" customFormat="1" x14ac:dyDescent="0.25">
      <c r="C136" s="60"/>
      <c r="G136" s="78"/>
      <c r="H136" s="78"/>
      <c r="I136" s="78"/>
      <c r="J136" s="78"/>
      <c r="K136" s="78"/>
      <c r="L136" s="78"/>
      <c r="M136" s="78"/>
      <c r="N136" s="78"/>
      <c r="O136" s="78"/>
      <c r="P136" s="78"/>
      <c r="Q136" s="78"/>
    </row>
    <row r="137" spans="3:17" s="59" customFormat="1" x14ac:dyDescent="0.25">
      <c r="C137" s="60"/>
      <c r="G137" s="78"/>
      <c r="H137" s="78"/>
      <c r="I137" s="78"/>
      <c r="J137" s="78"/>
      <c r="K137" s="78"/>
      <c r="L137" s="78"/>
      <c r="M137" s="78"/>
      <c r="N137" s="78"/>
      <c r="O137" s="78"/>
      <c r="P137" s="78"/>
      <c r="Q137" s="78"/>
    </row>
    <row r="138" spans="3:17" s="59" customFormat="1" x14ac:dyDescent="0.25">
      <c r="C138" s="60"/>
      <c r="G138" s="78"/>
      <c r="H138" s="78"/>
      <c r="I138" s="78"/>
      <c r="J138" s="78"/>
      <c r="K138" s="78"/>
      <c r="L138" s="78"/>
      <c r="M138" s="78"/>
      <c r="N138" s="78"/>
      <c r="O138" s="78"/>
      <c r="P138" s="78"/>
      <c r="Q138" s="78"/>
    </row>
    <row r="139" spans="3:17" s="59" customFormat="1" x14ac:dyDescent="0.25">
      <c r="C139" s="60"/>
      <c r="G139" s="78"/>
      <c r="H139" s="78"/>
      <c r="I139" s="78"/>
      <c r="J139" s="78"/>
      <c r="K139" s="78"/>
      <c r="L139" s="78"/>
      <c r="M139" s="78"/>
      <c r="N139" s="78"/>
      <c r="O139" s="78"/>
      <c r="P139" s="78"/>
      <c r="Q139" s="78"/>
    </row>
    <row r="140" spans="3:17" s="59" customFormat="1" x14ac:dyDescent="0.25">
      <c r="C140" s="60"/>
      <c r="G140" s="78"/>
      <c r="H140" s="78"/>
      <c r="I140" s="78"/>
      <c r="J140" s="78"/>
      <c r="K140" s="78"/>
      <c r="L140" s="78"/>
      <c r="M140" s="78"/>
      <c r="N140" s="78"/>
      <c r="O140" s="78"/>
      <c r="P140" s="78"/>
      <c r="Q140" s="78"/>
    </row>
    <row r="141" spans="3:17" s="59" customFormat="1" x14ac:dyDescent="0.25">
      <c r="C141" s="60"/>
      <c r="G141" s="78"/>
      <c r="H141" s="78"/>
      <c r="I141" s="78"/>
      <c r="J141" s="78"/>
      <c r="K141" s="78"/>
      <c r="L141" s="78"/>
      <c r="M141" s="78"/>
      <c r="N141" s="78"/>
      <c r="O141" s="78"/>
      <c r="P141" s="78"/>
      <c r="Q141" s="78"/>
    </row>
    <row r="142" spans="3:17" s="59" customFormat="1" x14ac:dyDescent="0.25">
      <c r="C142" s="60"/>
      <c r="G142" s="78"/>
      <c r="H142" s="78"/>
      <c r="I142" s="78"/>
      <c r="J142" s="78"/>
      <c r="K142" s="78"/>
      <c r="L142" s="78"/>
      <c r="M142" s="78"/>
      <c r="N142" s="78"/>
      <c r="O142" s="78"/>
      <c r="P142" s="78"/>
      <c r="Q142" s="78"/>
    </row>
    <row r="143" spans="3:17" s="59" customFormat="1" x14ac:dyDescent="0.25">
      <c r="C143" s="60"/>
      <c r="G143" s="78"/>
      <c r="H143" s="78"/>
      <c r="I143" s="78"/>
      <c r="J143" s="78"/>
      <c r="K143" s="78"/>
      <c r="L143" s="78"/>
      <c r="M143" s="78"/>
      <c r="N143" s="78"/>
      <c r="O143" s="78"/>
      <c r="P143" s="78"/>
      <c r="Q143" s="78"/>
    </row>
    <row r="144" spans="3:17" s="59" customFormat="1" x14ac:dyDescent="0.25">
      <c r="C144" s="60"/>
      <c r="G144" s="78"/>
      <c r="H144" s="78"/>
      <c r="I144" s="78"/>
      <c r="J144" s="78"/>
      <c r="K144" s="78"/>
      <c r="L144" s="78"/>
      <c r="M144" s="78"/>
      <c r="N144" s="78"/>
      <c r="O144" s="78"/>
      <c r="P144" s="78"/>
      <c r="Q144" s="78"/>
    </row>
    <row r="145" spans="3:17" s="59" customFormat="1" x14ac:dyDescent="0.25">
      <c r="C145" s="60"/>
      <c r="G145" s="78"/>
      <c r="H145" s="78"/>
      <c r="I145" s="78"/>
      <c r="J145" s="78"/>
      <c r="K145" s="78"/>
      <c r="L145" s="78"/>
      <c r="M145" s="78"/>
      <c r="N145" s="78"/>
      <c r="O145" s="78"/>
      <c r="P145" s="78"/>
      <c r="Q145" s="78"/>
    </row>
    <row r="146" spans="3:17" s="59" customFormat="1" x14ac:dyDescent="0.25">
      <c r="C146" s="60"/>
      <c r="G146" s="78"/>
      <c r="H146" s="78"/>
      <c r="I146" s="78"/>
      <c r="J146" s="78"/>
      <c r="K146" s="78"/>
      <c r="L146" s="78"/>
      <c r="M146" s="78"/>
      <c r="N146" s="78"/>
      <c r="O146" s="78"/>
      <c r="P146" s="78"/>
      <c r="Q146" s="78"/>
    </row>
    <row r="147" spans="3:17" s="59" customFormat="1" x14ac:dyDescent="0.25">
      <c r="C147" s="60"/>
      <c r="G147" s="78"/>
      <c r="H147" s="78"/>
      <c r="I147" s="78"/>
      <c r="J147" s="78"/>
      <c r="K147" s="78"/>
      <c r="L147" s="78"/>
      <c r="M147" s="78"/>
      <c r="N147" s="78"/>
      <c r="O147" s="78"/>
      <c r="P147" s="78"/>
      <c r="Q147" s="78"/>
    </row>
    <row r="148" spans="3:17" s="59" customFormat="1" x14ac:dyDescent="0.25">
      <c r="C148" s="60"/>
      <c r="G148" s="78"/>
      <c r="H148" s="78"/>
      <c r="I148" s="78"/>
      <c r="J148" s="78"/>
      <c r="K148" s="78"/>
      <c r="L148" s="78"/>
      <c r="M148" s="78"/>
      <c r="N148" s="78"/>
      <c r="O148" s="78"/>
      <c r="P148" s="78"/>
      <c r="Q148" s="78"/>
    </row>
    <row r="149" spans="3:17" s="59" customFormat="1" x14ac:dyDescent="0.25">
      <c r="C149" s="60"/>
      <c r="G149" s="78"/>
      <c r="H149" s="78"/>
      <c r="I149" s="78"/>
      <c r="J149" s="78"/>
      <c r="K149" s="78"/>
      <c r="L149" s="78"/>
      <c r="M149" s="78"/>
      <c r="N149" s="78"/>
      <c r="O149" s="78"/>
      <c r="P149" s="78"/>
      <c r="Q149" s="78"/>
    </row>
    <row r="150" spans="3:17" s="59" customFormat="1" x14ac:dyDescent="0.25">
      <c r="C150" s="60"/>
      <c r="G150" s="78"/>
      <c r="H150" s="78"/>
      <c r="I150" s="78"/>
      <c r="J150" s="78"/>
      <c r="K150" s="78"/>
      <c r="L150" s="78"/>
      <c r="M150" s="78"/>
      <c r="N150" s="78"/>
      <c r="O150" s="78"/>
      <c r="P150" s="78"/>
      <c r="Q150" s="78"/>
    </row>
    <row r="151" spans="3:17" s="59" customFormat="1" x14ac:dyDescent="0.25">
      <c r="C151" s="60"/>
      <c r="G151" s="78"/>
      <c r="H151" s="78"/>
      <c r="I151" s="78"/>
      <c r="J151" s="78"/>
      <c r="K151" s="78"/>
      <c r="L151" s="78"/>
      <c r="M151" s="78"/>
      <c r="N151" s="78"/>
      <c r="O151" s="78"/>
      <c r="P151" s="78"/>
      <c r="Q151" s="78"/>
    </row>
    <row r="152" spans="3:17" s="59" customFormat="1" x14ac:dyDescent="0.25">
      <c r="C152" s="60"/>
      <c r="G152" s="78"/>
      <c r="H152" s="78"/>
      <c r="I152" s="78"/>
      <c r="J152" s="78"/>
      <c r="K152" s="78"/>
      <c r="L152" s="78"/>
      <c r="M152" s="78"/>
      <c r="N152" s="78"/>
      <c r="O152" s="78"/>
      <c r="P152" s="78"/>
      <c r="Q152" s="78"/>
    </row>
    <row r="153" spans="3:17" s="59" customFormat="1" x14ac:dyDescent="0.25">
      <c r="C153" s="60"/>
      <c r="G153" s="78"/>
      <c r="H153" s="78"/>
      <c r="I153" s="78"/>
      <c r="J153" s="78"/>
      <c r="K153" s="78"/>
      <c r="L153" s="78"/>
      <c r="M153" s="78"/>
      <c r="N153" s="78"/>
      <c r="O153" s="78"/>
      <c r="P153" s="78"/>
      <c r="Q153" s="78"/>
    </row>
    <row r="154" spans="3:17" s="59" customFormat="1" x14ac:dyDescent="0.25">
      <c r="C154" s="60"/>
      <c r="G154" s="78"/>
      <c r="H154" s="78"/>
      <c r="I154" s="78"/>
      <c r="J154" s="78"/>
      <c r="K154" s="78"/>
      <c r="L154" s="78"/>
      <c r="M154" s="78"/>
      <c r="N154" s="78"/>
      <c r="O154" s="78"/>
      <c r="P154" s="78"/>
      <c r="Q154" s="78"/>
    </row>
    <row r="155" spans="3:17" s="59" customFormat="1" x14ac:dyDescent="0.25">
      <c r="C155" s="60"/>
      <c r="G155" s="78"/>
      <c r="H155" s="78"/>
      <c r="I155" s="78"/>
      <c r="J155" s="78"/>
      <c r="K155" s="78"/>
      <c r="L155" s="78"/>
      <c r="M155" s="78"/>
      <c r="N155" s="78"/>
      <c r="O155" s="78"/>
      <c r="P155" s="78"/>
      <c r="Q155" s="78"/>
    </row>
    <row r="156" spans="3:17" s="59" customFormat="1" x14ac:dyDescent="0.25">
      <c r="C156" s="60"/>
      <c r="G156" s="78"/>
      <c r="H156" s="78"/>
      <c r="I156" s="78"/>
      <c r="J156" s="78"/>
      <c r="K156" s="78"/>
      <c r="L156" s="78"/>
      <c r="M156" s="78"/>
      <c r="N156" s="78"/>
      <c r="O156" s="78"/>
      <c r="P156" s="78"/>
      <c r="Q156" s="78"/>
    </row>
    <row r="157" spans="3:17" s="59" customFormat="1" x14ac:dyDescent="0.25">
      <c r="C157" s="60"/>
      <c r="G157" s="78"/>
      <c r="H157" s="78"/>
      <c r="I157" s="78"/>
      <c r="J157" s="78"/>
      <c r="K157" s="78"/>
      <c r="L157" s="78"/>
      <c r="M157" s="78"/>
      <c r="N157" s="78"/>
      <c r="O157" s="78"/>
      <c r="P157" s="78"/>
      <c r="Q157" s="78"/>
    </row>
    <row r="158" spans="3:17" s="59" customFormat="1" x14ac:dyDescent="0.25">
      <c r="C158" s="60"/>
      <c r="G158" s="78"/>
      <c r="H158" s="78"/>
      <c r="I158" s="78"/>
      <c r="J158" s="78"/>
      <c r="K158" s="78"/>
      <c r="L158" s="78"/>
      <c r="M158" s="78"/>
      <c r="N158" s="78"/>
      <c r="O158" s="78"/>
      <c r="P158" s="78"/>
      <c r="Q158" s="78"/>
    </row>
    <row r="159" spans="3:17" s="59" customFormat="1" x14ac:dyDescent="0.25">
      <c r="C159" s="60"/>
      <c r="G159" s="78"/>
      <c r="H159" s="78"/>
      <c r="I159" s="78"/>
      <c r="J159" s="78"/>
      <c r="K159" s="78"/>
      <c r="L159" s="78"/>
      <c r="M159" s="78"/>
      <c r="N159" s="78"/>
      <c r="O159" s="78"/>
      <c r="P159" s="78"/>
      <c r="Q159" s="78"/>
    </row>
    <row r="160" spans="3:17" s="59" customFormat="1" x14ac:dyDescent="0.25">
      <c r="C160" s="60"/>
      <c r="G160" s="78"/>
      <c r="H160" s="78"/>
      <c r="I160" s="78"/>
      <c r="J160" s="78"/>
      <c r="K160" s="78"/>
      <c r="L160" s="78"/>
      <c r="M160" s="78"/>
      <c r="N160" s="78"/>
      <c r="O160" s="78"/>
      <c r="P160" s="78"/>
      <c r="Q160" s="78"/>
    </row>
    <row r="161" spans="3:17" s="59" customFormat="1" x14ac:dyDescent="0.25">
      <c r="C161" s="60"/>
      <c r="G161" s="78"/>
      <c r="H161" s="78"/>
      <c r="I161" s="78"/>
      <c r="J161" s="78"/>
      <c r="K161" s="78"/>
      <c r="L161" s="78"/>
      <c r="M161" s="78"/>
      <c r="N161" s="78"/>
      <c r="O161" s="78"/>
      <c r="P161" s="78"/>
      <c r="Q161" s="78"/>
    </row>
    <row r="162" spans="3:17" s="59" customFormat="1" x14ac:dyDescent="0.25">
      <c r="C162" s="60"/>
      <c r="G162" s="78"/>
      <c r="H162" s="78"/>
      <c r="I162" s="78"/>
      <c r="J162" s="78"/>
      <c r="K162" s="78"/>
      <c r="L162" s="78"/>
      <c r="M162" s="78"/>
      <c r="N162" s="78"/>
      <c r="O162" s="78"/>
      <c r="P162" s="78"/>
      <c r="Q162" s="78"/>
    </row>
    <row r="163" spans="3:17" s="59" customFormat="1" x14ac:dyDescent="0.25">
      <c r="C163" s="60"/>
      <c r="G163" s="78"/>
      <c r="H163" s="78"/>
      <c r="I163" s="78"/>
      <c r="J163" s="78"/>
      <c r="K163" s="78"/>
      <c r="L163" s="78"/>
      <c r="M163" s="78"/>
      <c r="N163" s="78"/>
      <c r="O163" s="78"/>
      <c r="P163" s="78"/>
      <c r="Q163" s="78"/>
    </row>
    <row r="164" spans="3:17" s="59" customFormat="1" x14ac:dyDescent="0.25">
      <c r="C164" s="60"/>
      <c r="G164" s="78"/>
      <c r="H164" s="78"/>
      <c r="I164" s="78"/>
      <c r="J164" s="78"/>
      <c r="K164" s="78"/>
      <c r="L164" s="78"/>
      <c r="M164" s="78"/>
      <c r="N164" s="78"/>
      <c r="O164" s="78"/>
      <c r="P164" s="78"/>
      <c r="Q164" s="78"/>
    </row>
    <row r="165" spans="3:17" s="59" customFormat="1" x14ac:dyDescent="0.25">
      <c r="C165" s="60"/>
      <c r="G165" s="78"/>
      <c r="H165" s="78"/>
      <c r="I165" s="78"/>
      <c r="J165" s="78"/>
      <c r="K165" s="78"/>
      <c r="L165" s="78"/>
      <c r="M165" s="78"/>
      <c r="N165" s="78"/>
      <c r="O165" s="78"/>
      <c r="P165" s="78"/>
      <c r="Q165" s="78"/>
    </row>
    <row r="166" spans="3:17" s="59" customFormat="1" x14ac:dyDescent="0.25">
      <c r="C166" s="60"/>
      <c r="G166" s="78"/>
      <c r="H166" s="78"/>
      <c r="I166" s="78"/>
      <c r="J166" s="78"/>
      <c r="K166" s="78"/>
      <c r="L166" s="78"/>
      <c r="M166" s="78"/>
      <c r="N166" s="78"/>
      <c r="O166" s="78"/>
      <c r="P166" s="78"/>
      <c r="Q166" s="78"/>
    </row>
    <row r="167" spans="3:17" s="59" customFormat="1" x14ac:dyDescent="0.25">
      <c r="C167" s="60"/>
      <c r="G167" s="78"/>
      <c r="H167" s="78"/>
      <c r="I167" s="78"/>
      <c r="J167" s="78"/>
      <c r="K167" s="78"/>
      <c r="L167" s="78"/>
      <c r="M167" s="78"/>
      <c r="N167" s="78"/>
      <c r="O167" s="78"/>
      <c r="P167" s="78"/>
      <c r="Q167" s="78"/>
    </row>
    <row r="168" spans="3:17" s="59" customFormat="1" x14ac:dyDescent="0.25">
      <c r="C168" s="60"/>
      <c r="G168" s="78"/>
      <c r="H168" s="78"/>
      <c r="I168" s="78"/>
      <c r="J168" s="78"/>
      <c r="K168" s="78"/>
      <c r="L168" s="78"/>
      <c r="M168" s="78"/>
      <c r="N168" s="78"/>
      <c r="O168" s="78"/>
      <c r="P168" s="78"/>
      <c r="Q168" s="78"/>
    </row>
    <row r="169" spans="3:17" s="59" customFormat="1" x14ac:dyDescent="0.25">
      <c r="C169" s="60"/>
      <c r="G169" s="78"/>
      <c r="H169" s="78"/>
      <c r="I169" s="78"/>
      <c r="J169" s="78"/>
      <c r="K169" s="78"/>
      <c r="L169" s="78"/>
      <c r="M169" s="78"/>
      <c r="N169" s="78"/>
      <c r="O169" s="78"/>
      <c r="P169" s="78"/>
      <c r="Q169" s="78"/>
    </row>
    <row r="170" spans="3:17" s="59" customFormat="1" x14ac:dyDescent="0.25">
      <c r="C170" s="60"/>
      <c r="G170" s="78"/>
      <c r="H170" s="78"/>
      <c r="I170" s="78"/>
      <c r="J170" s="78"/>
      <c r="K170" s="78"/>
      <c r="L170" s="78"/>
      <c r="M170" s="78"/>
      <c r="N170" s="78"/>
      <c r="O170" s="78"/>
      <c r="P170" s="78"/>
      <c r="Q170" s="78"/>
    </row>
    <row r="171" spans="3:17" s="59" customFormat="1" x14ac:dyDescent="0.25">
      <c r="C171" s="60"/>
      <c r="G171" s="78"/>
      <c r="H171" s="78"/>
      <c r="I171" s="78"/>
      <c r="J171" s="78"/>
      <c r="K171" s="78"/>
      <c r="L171" s="78"/>
      <c r="M171" s="78"/>
      <c r="N171" s="78"/>
      <c r="O171" s="78"/>
      <c r="P171" s="78"/>
      <c r="Q171" s="78"/>
    </row>
    <row r="172" spans="3:17" s="59" customFormat="1" x14ac:dyDescent="0.25">
      <c r="C172" s="60"/>
      <c r="G172" s="78"/>
      <c r="H172" s="78"/>
      <c r="I172" s="78"/>
      <c r="J172" s="78"/>
      <c r="K172" s="78"/>
      <c r="L172" s="78"/>
      <c r="M172" s="78"/>
      <c r="N172" s="78"/>
      <c r="O172" s="78"/>
      <c r="P172" s="78"/>
      <c r="Q172" s="78"/>
    </row>
    <row r="173" spans="3:17" s="59" customFormat="1" x14ac:dyDescent="0.25">
      <c r="C173" s="60"/>
      <c r="G173" s="78"/>
      <c r="H173" s="78"/>
      <c r="I173" s="78"/>
      <c r="J173" s="78"/>
      <c r="K173" s="78"/>
      <c r="L173" s="78"/>
      <c r="M173" s="78"/>
      <c r="N173" s="78"/>
      <c r="O173" s="78"/>
      <c r="P173" s="78"/>
      <c r="Q173" s="78"/>
    </row>
    <row r="174" spans="3:17" s="59" customFormat="1" x14ac:dyDescent="0.25">
      <c r="C174" s="60"/>
      <c r="G174" s="78"/>
      <c r="H174" s="78"/>
      <c r="I174" s="78"/>
      <c r="J174" s="78"/>
      <c r="K174" s="78"/>
      <c r="L174" s="78"/>
      <c r="M174" s="78"/>
      <c r="N174" s="78"/>
      <c r="O174" s="78"/>
      <c r="P174" s="78"/>
      <c r="Q174" s="78"/>
    </row>
    <row r="175" spans="3:17" s="59" customFormat="1" x14ac:dyDescent="0.25">
      <c r="C175" s="60"/>
      <c r="G175" s="78"/>
      <c r="H175" s="78"/>
      <c r="I175" s="78"/>
      <c r="J175" s="78"/>
      <c r="K175" s="78"/>
      <c r="L175" s="78"/>
      <c r="M175" s="78"/>
      <c r="N175" s="78"/>
      <c r="O175" s="78"/>
      <c r="P175" s="78"/>
      <c r="Q175" s="78"/>
    </row>
    <row r="176" spans="3:17" s="59" customFormat="1" x14ac:dyDescent="0.25">
      <c r="C176" s="60"/>
      <c r="G176" s="78"/>
      <c r="H176" s="78"/>
      <c r="I176" s="78"/>
      <c r="J176" s="78"/>
      <c r="K176" s="78"/>
      <c r="L176" s="78"/>
      <c r="M176" s="78"/>
      <c r="N176" s="78"/>
      <c r="O176" s="78"/>
      <c r="P176" s="78"/>
      <c r="Q176" s="78"/>
    </row>
    <row r="177" spans="3:17" s="59" customFormat="1" x14ac:dyDescent="0.25">
      <c r="C177" s="60"/>
      <c r="G177" s="78"/>
      <c r="H177" s="78"/>
      <c r="I177" s="78"/>
      <c r="J177" s="78"/>
      <c r="K177" s="78"/>
      <c r="L177" s="78"/>
      <c r="M177" s="78"/>
      <c r="N177" s="78"/>
      <c r="O177" s="78"/>
      <c r="P177" s="78"/>
      <c r="Q177" s="78"/>
    </row>
    <row r="178" spans="3:17" s="59" customFormat="1" x14ac:dyDescent="0.25">
      <c r="C178" s="60"/>
      <c r="G178" s="78"/>
      <c r="H178" s="78"/>
      <c r="I178" s="78"/>
      <c r="J178" s="78"/>
      <c r="K178" s="78"/>
      <c r="L178" s="78"/>
      <c r="M178" s="78"/>
      <c r="N178" s="78"/>
      <c r="O178" s="78"/>
      <c r="P178" s="78"/>
      <c r="Q178" s="78"/>
    </row>
    <row r="179" spans="3:17" s="59" customFormat="1" x14ac:dyDescent="0.25">
      <c r="C179" s="60"/>
      <c r="G179" s="78"/>
      <c r="H179" s="78"/>
      <c r="I179" s="78"/>
      <c r="J179" s="78"/>
      <c r="K179" s="78"/>
      <c r="L179" s="78"/>
      <c r="M179" s="78"/>
      <c r="N179" s="78"/>
      <c r="O179" s="78"/>
      <c r="P179" s="78"/>
      <c r="Q179" s="78"/>
    </row>
    <row r="180" spans="3:17" s="59" customFormat="1" x14ac:dyDescent="0.25">
      <c r="C180" s="60"/>
      <c r="G180" s="78"/>
      <c r="H180" s="78"/>
      <c r="I180" s="78"/>
      <c r="J180" s="78"/>
      <c r="K180" s="78"/>
      <c r="L180" s="78"/>
      <c r="M180" s="78"/>
      <c r="N180" s="78"/>
      <c r="O180" s="78"/>
      <c r="P180" s="78"/>
      <c r="Q180" s="78"/>
    </row>
    <row r="181" spans="3:17" s="59" customFormat="1" x14ac:dyDescent="0.25">
      <c r="C181" s="60"/>
      <c r="G181" s="78"/>
      <c r="H181" s="78"/>
      <c r="I181" s="78"/>
      <c r="J181" s="78"/>
      <c r="K181" s="78"/>
      <c r="L181" s="78"/>
      <c r="M181" s="78"/>
      <c r="N181" s="78"/>
      <c r="O181" s="78"/>
      <c r="P181" s="78"/>
      <c r="Q181" s="78"/>
    </row>
    <row r="182" spans="3:17" s="59" customFormat="1" x14ac:dyDescent="0.25">
      <c r="C182" s="60"/>
      <c r="G182" s="78"/>
      <c r="H182" s="78"/>
      <c r="I182" s="78"/>
      <c r="J182" s="78"/>
      <c r="K182" s="78"/>
      <c r="L182" s="78"/>
      <c r="M182" s="78"/>
      <c r="N182" s="78"/>
      <c r="O182" s="78"/>
      <c r="P182" s="78"/>
      <c r="Q182" s="78"/>
    </row>
    <row r="183" spans="3:17" s="59" customFormat="1" x14ac:dyDescent="0.25">
      <c r="C183" s="60"/>
      <c r="G183" s="78"/>
      <c r="H183" s="78"/>
      <c r="I183" s="78"/>
      <c r="J183" s="78"/>
      <c r="K183" s="78"/>
      <c r="L183" s="78"/>
      <c r="M183" s="78"/>
      <c r="N183" s="78"/>
      <c r="O183" s="78"/>
      <c r="P183" s="78"/>
      <c r="Q183" s="78"/>
    </row>
    <row r="184" spans="3:17" s="59" customFormat="1" x14ac:dyDescent="0.25">
      <c r="C184" s="60"/>
      <c r="G184" s="78"/>
      <c r="H184" s="78"/>
      <c r="I184" s="78"/>
      <c r="J184" s="78"/>
      <c r="K184" s="78"/>
      <c r="L184" s="78"/>
      <c r="M184" s="78"/>
      <c r="N184" s="78"/>
      <c r="O184" s="78"/>
      <c r="P184" s="78"/>
      <c r="Q184" s="78"/>
    </row>
    <row r="185" spans="3:17" s="59" customFormat="1" x14ac:dyDescent="0.25">
      <c r="C185" s="60"/>
      <c r="G185" s="78"/>
      <c r="H185" s="78"/>
      <c r="I185" s="78"/>
      <c r="J185" s="78"/>
      <c r="K185" s="78"/>
      <c r="L185" s="78"/>
      <c r="M185" s="78"/>
      <c r="N185" s="78"/>
      <c r="O185" s="78"/>
      <c r="P185" s="78"/>
      <c r="Q185" s="78"/>
    </row>
    <row r="186" spans="3:17" s="59" customFormat="1" x14ac:dyDescent="0.25">
      <c r="C186" s="60"/>
      <c r="G186" s="78"/>
      <c r="H186" s="78"/>
      <c r="I186" s="78"/>
      <c r="J186" s="78"/>
      <c r="K186" s="78"/>
      <c r="L186" s="78"/>
      <c r="M186" s="78"/>
      <c r="N186" s="78"/>
      <c r="O186" s="78"/>
      <c r="P186" s="78"/>
      <c r="Q186" s="78"/>
    </row>
    <row r="187" spans="3:17" s="59" customFormat="1" x14ac:dyDescent="0.25">
      <c r="C187" s="60"/>
      <c r="G187" s="78"/>
      <c r="H187" s="78"/>
      <c r="I187" s="78"/>
      <c r="J187" s="78"/>
      <c r="K187" s="78"/>
      <c r="L187" s="78"/>
      <c r="M187" s="78"/>
      <c r="N187" s="78"/>
      <c r="O187" s="78"/>
      <c r="P187" s="78"/>
      <c r="Q187" s="78"/>
    </row>
    <row r="188" spans="3:17" s="59" customFormat="1" x14ac:dyDescent="0.25">
      <c r="C188" s="60"/>
      <c r="G188" s="78"/>
      <c r="H188" s="78"/>
      <c r="I188" s="78"/>
      <c r="J188" s="78"/>
      <c r="K188" s="78"/>
      <c r="L188" s="78"/>
      <c r="M188" s="78"/>
      <c r="N188" s="78"/>
      <c r="O188" s="78"/>
      <c r="P188" s="78"/>
      <c r="Q188" s="78"/>
    </row>
    <row r="189" spans="3:17" s="59" customFormat="1" x14ac:dyDescent="0.25">
      <c r="C189" s="60"/>
      <c r="G189" s="78"/>
      <c r="H189" s="78"/>
      <c r="I189" s="78"/>
      <c r="J189" s="78"/>
      <c r="K189" s="78"/>
      <c r="L189" s="78"/>
      <c r="M189" s="78"/>
      <c r="N189" s="78"/>
      <c r="O189" s="78"/>
      <c r="P189" s="78"/>
      <c r="Q189" s="78"/>
    </row>
    <row r="190" spans="3:17" s="59" customFormat="1" x14ac:dyDescent="0.25">
      <c r="C190" s="60"/>
      <c r="G190" s="78"/>
      <c r="H190" s="78"/>
      <c r="I190" s="78"/>
      <c r="J190" s="78"/>
      <c r="K190" s="78"/>
      <c r="L190" s="78"/>
      <c r="M190" s="78"/>
      <c r="N190" s="78"/>
      <c r="O190" s="78"/>
      <c r="P190" s="78"/>
      <c r="Q190" s="78"/>
    </row>
    <row r="191" spans="3:17" s="59" customFormat="1" x14ac:dyDescent="0.25">
      <c r="C191" s="60"/>
      <c r="G191" s="78"/>
      <c r="H191" s="78"/>
      <c r="I191" s="78"/>
      <c r="J191" s="78"/>
      <c r="K191" s="78"/>
      <c r="L191" s="78"/>
      <c r="M191" s="78"/>
      <c r="N191" s="78"/>
      <c r="O191" s="78"/>
      <c r="P191" s="78"/>
      <c r="Q191" s="78"/>
    </row>
    <row r="192" spans="3:17" s="59" customFormat="1" x14ac:dyDescent="0.25">
      <c r="C192" s="60"/>
      <c r="G192" s="78"/>
      <c r="H192" s="78"/>
      <c r="I192" s="78"/>
      <c r="J192" s="78"/>
      <c r="K192" s="78"/>
      <c r="L192" s="78"/>
      <c r="M192" s="78"/>
      <c r="N192" s="78"/>
      <c r="O192" s="78"/>
      <c r="P192" s="78"/>
      <c r="Q192" s="78"/>
    </row>
    <row r="193" spans="3:17" s="59" customFormat="1" x14ac:dyDescent="0.25">
      <c r="C193" s="60"/>
      <c r="G193" s="78"/>
      <c r="H193" s="78"/>
      <c r="I193" s="78"/>
      <c r="J193" s="78"/>
      <c r="K193" s="78"/>
      <c r="L193" s="78"/>
      <c r="M193" s="78"/>
      <c r="N193" s="78"/>
      <c r="O193" s="78"/>
      <c r="P193" s="78"/>
      <c r="Q193" s="78"/>
    </row>
    <row r="194" spans="3:17" s="59" customFormat="1" x14ac:dyDescent="0.25">
      <c r="C194" s="60"/>
      <c r="G194" s="78"/>
      <c r="H194" s="78"/>
      <c r="I194" s="78"/>
      <c r="J194" s="78"/>
      <c r="K194" s="78"/>
      <c r="L194" s="78"/>
      <c r="M194" s="78"/>
      <c r="N194" s="78"/>
      <c r="O194" s="78"/>
      <c r="P194" s="78"/>
      <c r="Q194" s="78"/>
    </row>
    <row r="195" spans="3:17" s="59" customFormat="1" x14ac:dyDescent="0.25">
      <c r="C195" s="60"/>
      <c r="G195" s="78"/>
      <c r="H195" s="78"/>
      <c r="I195" s="78"/>
      <c r="J195" s="78"/>
      <c r="K195" s="78"/>
      <c r="L195" s="78"/>
      <c r="M195" s="78"/>
      <c r="N195" s="78"/>
      <c r="O195" s="78"/>
      <c r="P195" s="78"/>
      <c r="Q195" s="78"/>
    </row>
    <row r="196" spans="3:17" s="59" customFormat="1" x14ac:dyDescent="0.25">
      <c r="C196" s="60"/>
      <c r="G196" s="78"/>
      <c r="H196" s="78"/>
      <c r="I196" s="78"/>
      <c r="J196" s="78"/>
      <c r="K196" s="78"/>
      <c r="L196" s="78"/>
      <c r="M196" s="78"/>
      <c r="N196" s="78"/>
      <c r="O196" s="78"/>
      <c r="P196" s="78"/>
      <c r="Q196" s="78"/>
    </row>
    <row r="197" spans="3:17" s="59" customFormat="1" x14ac:dyDescent="0.25">
      <c r="C197" s="60"/>
      <c r="G197" s="78"/>
      <c r="H197" s="78"/>
      <c r="I197" s="78"/>
      <c r="J197" s="78"/>
      <c r="K197" s="78"/>
      <c r="L197" s="78"/>
      <c r="M197" s="78"/>
      <c r="N197" s="78"/>
      <c r="O197" s="78"/>
      <c r="P197" s="78"/>
      <c r="Q197" s="78"/>
    </row>
    <row r="198" spans="3:17" s="59" customFormat="1" x14ac:dyDescent="0.25">
      <c r="C198" s="60"/>
      <c r="G198" s="78"/>
      <c r="H198" s="78"/>
      <c r="I198" s="78"/>
      <c r="J198" s="78"/>
      <c r="K198" s="78"/>
      <c r="L198" s="78"/>
      <c r="M198" s="78"/>
      <c r="N198" s="78"/>
      <c r="O198" s="78"/>
      <c r="P198" s="78"/>
      <c r="Q198" s="78"/>
    </row>
    <row r="199" spans="3:17" s="59" customFormat="1" x14ac:dyDescent="0.25">
      <c r="C199" s="60"/>
      <c r="G199" s="78"/>
      <c r="H199" s="78"/>
      <c r="I199" s="78"/>
      <c r="J199" s="78"/>
      <c r="K199" s="78"/>
      <c r="L199" s="78"/>
      <c r="M199" s="78"/>
      <c r="N199" s="78"/>
      <c r="O199" s="78"/>
      <c r="P199" s="78"/>
      <c r="Q199" s="78"/>
    </row>
    <row r="200" spans="3:17" s="59" customFormat="1" x14ac:dyDescent="0.25">
      <c r="C200" s="60"/>
      <c r="G200" s="78"/>
      <c r="H200" s="78"/>
      <c r="I200" s="78"/>
      <c r="J200" s="78"/>
      <c r="K200" s="78"/>
      <c r="L200" s="78"/>
      <c r="M200" s="78"/>
      <c r="N200" s="78"/>
      <c r="O200" s="78"/>
      <c r="P200" s="78"/>
      <c r="Q200" s="78"/>
    </row>
    <row r="201" spans="3:17" s="59" customFormat="1" x14ac:dyDescent="0.25">
      <c r="C201" s="60"/>
      <c r="G201" s="78"/>
      <c r="H201" s="78"/>
      <c r="I201" s="78"/>
      <c r="J201" s="78"/>
      <c r="K201" s="78"/>
      <c r="L201" s="78"/>
      <c r="M201" s="78"/>
      <c r="N201" s="78"/>
      <c r="O201" s="78"/>
      <c r="P201" s="78"/>
      <c r="Q201" s="78"/>
    </row>
    <row r="202" spans="3:17" s="59" customFormat="1" x14ac:dyDescent="0.25">
      <c r="C202" s="60"/>
      <c r="G202" s="78"/>
      <c r="H202" s="78"/>
      <c r="I202" s="78"/>
      <c r="J202" s="78"/>
      <c r="K202" s="78"/>
      <c r="L202" s="78"/>
      <c r="M202" s="78"/>
      <c r="N202" s="78"/>
      <c r="O202" s="78"/>
      <c r="P202" s="78"/>
      <c r="Q202" s="78"/>
    </row>
    <row r="203" spans="3:17" s="59" customFormat="1" x14ac:dyDescent="0.25">
      <c r="C203" s="60"/>
      <c r="G203" s="78"/>
      <c r="H203" s="78"/>
      <c r="I203" s="78"/>
      <c r="J203" s="78"/>
      <c r="K203" s="78"/>
      <c r="L203" s="78"/>
      <c r="M203" s="78"/>
      <c r="N203" s="78"/>
      <c r="O203" s="78"/>
      <c r="P203" s="78"/>
      <c r="Q203" s="78"/>
    </row>
    <row r="204" spans="3:17" s="59" customFormat="1" x14ac:dyDescent="0.25">
      <c r="C204" s="60"/>
      <c r="G204" s="78"/>
      <c r="H204" s="78"/>
      <c r="I204" s="78"/>
      <c r="J204" s="78"/>
      <c r="K204" s="78"/>
      <c r="L204" s="78"/>
      <c r="M204" s="78"/>
      <c r="N204" s="78"/>
      <c r="O204" s="78"/>
      <c r="P204" s="78"/>
      <c r="Q204" s="78"/>
    </row>
    <row r="205" spans="3:17" s="59" customFormat="1" x14ac:dyDescent="0.25">
      <c r="C205" s="60"/>
      <c r="G205" s="78"/>
      <c r="H205" s="78"/>
      <c r="I205" s="78"/>
      <c r="J205" s="78"/>
      <c r="K205" s="78"/>
      <c r="L205" s="78"/>
      <c r="M205" s="78"/>
      <c r="N205" s="78"/>
      <c r="O205" s="78"/>
      <c r="P205" s="78"/>
      <c r="Q205" s="78"/>
    </row>
    <row r="206" spans="3:17" s="59" customFormat="1" x14ac:dyDescent="0.25">
      <c r="C206" s="60"/>
      <c r="G206" s="78"/>
      <c r="H206" s="78"/>
      <c r="I206" s="78"/>
      <c r="J206" s="78"/>
      <c r="K206" s="78"/>
      <c r="L206" s="78"/>
      <c r="M206" s="78"/>
      <c r="N206" s="78"/>
      <c r="O206" s="78"/>
      <c r="P206" s="78"/>
      <c r="Q206" s="78"/>
    </row>
    <row r="207" spans="3:17" s="59" customFormat="1" x14ac:dyDescent="0.25">
      <c r="C207" s="60"/>
      <c r="G207" s="78"/>
      <c r="H207" s="78"/>
      <c r="I207" s="78"/>
      <c r="J207" s="78"/>
      <c r="K207" s="78"/>
      <c r="L207" s="78"/>
      <c r="M207" s="78"/>
      <c r="N207" s="78"/>
      <c r="O207" s="78"/>
      <c r="P207" s="78"/>
      <c r="Q207" s="78"/>
    </row>
    <row r="208" spans="3:17" s="59" customFormat="1" x14ac:dyDescent="0.25">
      <c r="C208" s="60"/>
      <c r="G208" s="78"/>
      <c r="H208" s="78"/>
      <c r="I208" s="78"/>
      <c r="J208" s="78"/>
      <c r="K208" s="78"/>
      <c r="L208" s="78"/>
      <c r="M208" s="78"/>
      <c r="N208" s="78"/>
      <c r="O208" s="78"/>
      <c r="P208" s="78"/>
      <c r="Q208" s="78"/>
    </row>
    <row r="209" spans="3:17" s="59" customFormat="1" x14ac:dyDescent="0.25">
      <c r="C209" s="60"/>
      <c r="G209" s="78"/>
      <c r="H209" s="78"/>
      <c r="I209" s="78"/>
      <c r="J209" s="78"/>
      <c r="K209" s="78"/>
      <c r="L209" s="78"/>
      <c r="M209" s="78"/>
      <c r="N209" s="78"/>
      <c r="O209" s="78"/>
      <c r="P209" s="78"/>
      <c r="Q209" s="78"/>
    </row>
    <row r="210" spans="3:17" s="59" customFormat="1" x14ac:dyDescent="0.25">
      <c r="C210" s="60"/>
      <c r="G210" s="78"/>
      <c r="H210" s="78"/>
      <c r="I210" s="78"/>
      <c r="J210" s="78"/>
      <c r="K210" s="78"/>
      <c r="L210" s="78"/>
      <c r="M210" s="78"/>
      <c r="N210" s="78"/>
      <c r="O210" s="78"/>
      <c r="P210" s="78"/>
      <c r="Q210" s="78"/>
    </row>
    <row r="211" spans="3:17" s="59" customFormat="1" x14ac:dyDescent="0.25">
      <c r="C211" s="60"/>
      <c r="G211" s="78"/>
      <c r="H211" s="78"/>
      <c r="I211" s="78"/>
      <c r="J211" s="78"/>
      <c r="K211" s="78"/>
      <c r="L211" s="78"/>
      <c r="M211" s="78"/>
      <c r="N211" s="78"/>
      <c r="O211" s="78"/>
      <c r="P211" s="78"/>
      <c r="Q211" s="78"/>
    </row>
    <row r="212" spans="3:17" s="59" customFormat="1" x14ac:dyDescent="0.25">
      <c r="C212" s="60"/>
      <c r="G212" s="78"/>
      <c r="H212" s="78"/>
      <c r="I212" s="78"/>
      <c r="J212" s="78"/>
      <c r="K212" s="78"/>
      <c r="L212" s="78"/>
      <c r="M212" s="78"/>
      <c r="N212" s="78"/>
      <c r="O212" s="78"/>
      <c r="P212" s="78"/>
      <c r="Q212" s="78"/>
    </row>
    <row r="213" spans="3:17" s="59" customFormat="1" x14ac:dyDescent="0.25">
      <c r="C213" s="60"/>
      <c r="G213" s="78"/>
      <c r="H213" s="78"/>
      <c r="I213" s="78"/>
      <c r="J213" s="78"/>
      <c r="K213" s="78"/>
      <c r="L213" s="78"/>
      <c r="M213" s="78"/>
      <c r="N213" s="78"/>
      <c r="O213" s="78"/>
      <c r="P213" s="78"/>
      <c r="Q213" s="78"/>
    </row>
    <row r="214" spans="3:17" s="59" customFormat="1" x14ac:dyDescent="0.25">
      <c r="C214" s="60"/>
      <c r="G214" s="78"/>
      <c r="H214" s="78"/>
      <c r="I214" s="78"/>
      <c r="J214" s="78"/>
      <c r="K214" s="78"/>
      <c r="L214" s="78"/>
      <c r="M214" s="78"/>
      <c r="N214" s="78"/>
      <c r="O214" s="78"/>
      <c r="P214" s="78"/>
      <c r="Q214" s="78"/>
    </row>
    <row r="215" spans="3:17" s="59" customFormat="1" x14ac:dyDescent="0.25">
      <c r="C215" s="60"/>
      <c r="G215" s="78"/>
      <c r="H215" s="78"/>
      <c r="I215" s="78"/>
      <c r="J215" s="78"/>
      <c r="K215" s="78"/>
      <c r="L215" s="78"/>
      <c r="M215" s="78"/>
      <c r="N215" s="78"/>
      <c r="O215" s="78"/>
      <c r="P215" s="78"/>
      <c r="Q215" s="78"/>
    </row>
    <row r="216" spans="3:17" s="59" customFormat="1" x14ac:dyDescent="0.25">
      <c r="C216" s="60"/>
      <c r="G216" s="78"/>
      <c r="H216" s="78"/>
      <c r="I216" s="78"/>
      <c r="J216" s="78"/>
      <c r="K216" s="78"/>
      <c r="L216" s="78"/>
      <c r="M216" s="78"/>
      <c r="N216" s="78"/>
      <c r="O216" s="78"/>
      <c r="P216" s="78"/>
      <c r="Q216" s="78"/>
    </row>
    <row r="217" spans="3:17" s="59" customFormat="1" x14ac:dyDescent="0.25">
      <c r="C217" s="60"/>
      <c r="G217" s="78"/>
      <c r="H217" s="78"/>
      <c r="I217" s="78"/>
      <c r="J217" s="78"/>
      <c r="K217" s="78"/>
      <c r="L217" s="78"/>
      <c r="M217" s="78"/>
      <c r="N217" s="78"/>
      <c r="O217" s="78"/>
      <c r="P217" s="78"/>
      <c r="Q217" s="78"/>
    </row>
    <row r="218" spans="3:17" s="59" customFormat="1" x14ac:dyDescent="0.25">
      <c r="C218" s="60"/>
      <c r="G218" s="78"/>
      <c r="H218" s="78"/>
      <c r="I218" s="78"/>
      <c r="J218" s="78"/>
      <c r="K218" s="78"/>
      <c r="L218" s="78"/>
      <c r="M218" s="78"/>
      <c r="N218" s="78"/>
      <c r="O218" s="78"/>
      <c r="P218" s="78"/>
      <c r="Q218" s="78"/>
    </row>
    <row r="219" spans="3:17" s="59" customFormat="1" x14ac:dyDescent="0.25">
      <c r="C219" s="60"/>
      <c r="G219" s="78"/>
      <c r="H219" s="78"/>
      <c r="I219" s="78"/>
      <c r="J219" s="78"/>
      <c r="K219" s="78"/>
      <c r="L219" s="78"/>
      <c r="M219" s="78"/>
      <c r="N219" s="78"/>
      <c r="O219" s="78"/>
      <c r="P219" s="78"/>
      <c r="Q219" s="78"/>
    </row>
    <row r="220" spans="3:17" s="59" customFormat="1" x14ac:dyDescent="0.25">
      <c r="C220" s="60"/>
      <c r="G220" s="78"/>
      <c r="H220" s="78"/>
      <c r="I220" s="78"/>
      <c r="J220" s="78"/>
      <c r="K220" s="78"/>
      <c r="L220" s="78"/>
      <c r="M220" s="78"/>
      <c r="N220" s="78"/>
      <c r="O220" s="78"/>
      <c r="P220" s="78"/>
      <c r="Q220" s="78"/>
    </row>
    <row r="221" spans="3:17" s="59" customFormat="1" x14ac:dyDescent="0.25">
      <c r="C221" s="60"/>
      <c r="G221" s="78"/>
      <c r="H221" s="78"/>
      <c r="I221" s="78"/>
      <c r="J221" s="78"/>
      <c r="K221" s="78"/>
      <c r="L221" s="78"/>
      <c r="M221" s="78"/>
      <c r="N221" s="78"/>
      <c r="O221" s="78"/>
      <c r="P221" s="78"/>
      <c r="Q221" s="78"/>
    </row>
    <row r="222" spans="3:17" s="59" customFormat="1" x14ac:dyDescent="0.25">
      <c r="C222" s="60"/>
      <c r="G222" s="78"/>
      <c r="H222" s="78"/>
      <c r="I222" s="78"/>
      <c r="J222" s="78"/>
      <c r="K222" s="78"/>
      <c r="L222" s="78"/>
      <c r="M222" s="78"/>
      <c r="N222" s="78"/>
      <c r="O222" s="78"/>
      <c r="P222" s="78"/>
      <c r="Q222" s="78"/>
    </row>
    <row r="223" spans="3:17" s="59" customFormat="1" x14ac:dyDescent="0.25">
      <c r="C223" s="60"/>
      <c r="G223" s="78"/>
      <c r="H223" s="78"/>
      <c r="I223" s="78"/>
      <c r="J223" s="78"/>
      <c r="K223" s="78"/>
      <c r="L223" s="78"/>
      <c r="M223" s="78"/>
      <c r="N223" s="78"/>
      <c r="O223" s="78"/>
      <c r="P223" s="78"/>
      <c r="Q223" s="78"/>
    </row>
    <row r="224" spans="3:17" s="59" customFormat="1" x14ac:dyDescent="0.25">
      <c r="C224" s="60"/>
      <c r="G224" s="78"/>
      <c r="H224" s="78"/>
      <c r="I224" s="78"/>
      <c r="J224" s="78"/>
      <c r="K224" s="78"/>
      <c r="L224" s="78"/>
      <c r="M224" s="78"/>
      <c r="N224" s="78"/>
      <c r="O224" s="78"/>
      <c r="P224" s="78"/>
      <c r="Q224" s="78"/>
    </row>
    <row r="225" spans="3:17" s="59" customFormat="1" x14ac:dyDescent="0.25">
      <c r="C225" s="60"/>
      <c r="G225" s="78"/>
      <c r="H225" s="78"/>
      <c r="I225" s="78"/>
      <c r="J225" s="78"/>
      <c r="K225" s="78"/>
      <c r="L225" s="78"/>
      <c r="M225" s="78"/>
      <c r="N225" s="78"/>
      <c r="O225" s="78"/>
      <c r="P225" s="78"/>
      <c r="Q225" s="78"/>
    </row>
    <row r="226" spans="3:17" s="59" customFormat="1" x14ac:dyDescent="0.25">
      <c r="C226" s="60"/>
      <c r="G226" s="78"/>
      <c r="H226" s="78"/>
      <c r="I226" s="78"/>
      <c r="J226" s="78"/>
      <c r="K226" s="78"/>
      <c r="L226" s="78"/>
      <c r="M226" s="78"/>
      <c r="N226" s="78"/>
      <c r="O226" s="78"/>
      <c r="P226" s="78"/>
      <c r="Q226" s="78"/>
    </row>
    <row r="227" spans="3:17" s="59" customFormat="1" x14ac:dyDescent="0.25">
      <c r="C227" s="60"/>
      <c r="G227" s="78"/>
      <c r="H227" s="78"/>
      <c r="I227" s="78"/>
      <c r="J227" s="78"/>
      <c r="K227" s="78"/>
      <c r="L227" s="78"/>
      <c r="M227" s="78"/>
      <c r="N227" s="78"/>
      <c r="O227" s="78"/>
      <c r="P227" s="78"/>
      <c r="Q227" s="78"/>
    </row>
    <row r="228" spans="3:17" s="59" customFormat="1" x14ac:dyDescent="0.25">
      <c r="C228" s="60"/>
      <c r="G228" s="78"/>
      <c r="H228" s="78"/>
      <c r="I228" s="78"/>
      <c r="J228" s="78"/>
      <c r="K228" s="78"/>
      <c r="L228" s="78"/>
      <c r="M228" s="78"/>
      <c r="N228" s="78"/>
      <c r="O228" s="78"/>
      <c r="P228" s="78"/>
      <c r="Q228" s="78"/>
    </row>
    <row r="229" spans="3:17" s="59" customFormat="1" x14ac:dyDescent="0.25">
      <c r="C229" s="60"/>
      <c r="G229" s="78"/>
      <c r="H229" s="78"/>
      <c r="I229" s="78"/>
      <c r="J229" s="78"/>
      <c r="K229" s="78"/>
      <c r="L229" s="78"/>
      <c r="M229" s="78"/>
      <c r="N229" s="78"/>
      <c r="O229" s="78"/>
      <c r="P229" s="78"/>
      <c r="Q229" s="78"/>
    </row>
    <row r="230" spans="3:17" s="59" customFormat="1" x14ac:dyDescent="0.25">
      <c r="C230" s="60"/>
      <c r="G230" s="78"/>
      <c r="H230" s="78"/>
      <c r="I230" s="78"/>
      <c r="J230" s="78"/>
      <c r="K230" s="78"/>
      <c r="L230" s="78"/>
      <c r="M230" s="78"/>
      <c r="N230" s="78"/>
      <c r="O230" s="78"/>
      <c r="P230" s="78"/>
      <c r="Q230" s="78"/>
    </row>
    <row r="231" spans="3:17" s="59" customFormat="1" x14ac:dyDescent="0.25">
      <c r="C231" s="60"/>
      <c r="G231" s="78"/>
      <c r="H231" s="78"/>
      <c r="I231" s="78"/>
      <c r="J231" s="78"/>
      <c r="K231" s="78"/>
      <c r="L231" s="78"/>
      <c r="M231" s="78"/>
      <c r="N231" s="78"/>
      <c r="O231" s="78"/>
      <c r="P231" s="78"/>
      <c r="Q231" s="78"/>
    </row>
    <row r="232" spans="3:17" s="59" customFormat="1" x14ac:dyDescent="0.25">
      <c r="C232" s="60"/>
      <c r="G232" s="78"/>
      <c r="H232" s="78"/>
      <c r="I232" s="78"/>
      <c r="J232" s="78"/>
      <c r="K232" s="78"/>
      <c r="L232" s="78"/>
      <c r="M232" s="78"/>
      <c r="N232" s="78"/>
      <c r="O232" s="78"/>
      <c r="P232" s="78"/>
      <c r="Q232" s="78"/>
    </row>
    <row r="233" spans="3:17" s="59" customFormat="1" x14ac:dyDescent="0.25">
      <c r="C233" s="60"/>
      <c r="G233" s="78"/>
      <c r="H233" s="78"/>
      <c r="I233" s="78"/>
      <c r="J233" s="78"/>
      <c r="K233" s="78"/>
      <c r="L233" s="78"/>
      <c r="M233" s="78"/>
      <c r="N233" s="78"/>
      <c r="O233" s="78"/>
      <c r="P233" s="78"/>
      <c r="Q233" s="78"/>
    </row>
    <row r="234" spans="3:17" s="59" customFormat="1" x14ac:dyDescent="0.25">
      <c r="C234" s="60"/>
      <c r="G234" s="78"/>
      <c r="H234" s="78"/>
      <c r="I234" s="78"/>
      <c r="J234" s="78"/>
      <c r="K234" s="78"/>
      <c r="L234" s="78"/>
      <c r="M234" s="78"/>
      <c r="N234" s="78"/>
      <c r="O234" s="78"/>
      <c r="P234" s="78"/>
      <c r="Q234" s="78"/>
    </row>
    <row r="235" spans="3:17" s="59" customFormat="1" x14ac:dyDescent="0.25">
      <c r="C235" s="60"/>
      <c r="G235" s="78"/>
      <c r="H235" s="78"/>
      <c r="I235" s="78"/>
      <c r="J235" s="78"/>
      <c r="K235" s="78"/>
      <c r="L235" s="78"/>
      <c r="M235" s="78"/>
      <c r="N235" s="78"/>
      <c r="O235" s="78"/>
      <c r="P235" s="78"/>
      <c r="Q235" s="78"/>
    </row>
    <row r="236" spans="3:17" s="59" customFormat="1" x14ac:dyDescent="0.25">
      <c r="C236" s="60"/>
      <c r="G236" s="78"/>
      <c r="H236" s="78"/>
      <c r="I236" s="78"/>
      <c r="J236" s="78"/>
      <c r="K236" s="78"/>
      <c r="L236" s="78"/>
      <c r="M236" s="78"/>
      <c r="N236" s="78"/>
      <c r="O236" s="78"/>
      <c r="P236" s="78"/>
      <c r="Q236" s="78"/>
    </row>
    <row r="237" spans="3:17" s="59" customFormat="1" x14ac:dyDescent="0.25">
      <c r="C237" s="60"/>
      <c r="G237" s="78"/>
      <c r="H237" s="78"/>
      <c r="I237" s="78"/>
      <c r="J237" s="78"/>
      <c r="K237" s="78"/>
      <c r="L237" s="78"/>
      <c r="M237" s="78"/>
      <c r="N237" s="78"/>
      <c r="O237" s="78"/>
      <c r="P237" s="78"/>
      <c r="Q237" s="78"/>
    </row>
    <row r="238" spans="3:17" s="59" customFormat="1" x14ac:dyDescent="0.25">
      <c r="C238" s="60"/>
      <c r="G238" s="78"/>
      <c r="H238" s="78"/>
      <c r="I238" s="78"/>
      <c r="J238" s="78"/>
      <c r="K238" s="78"/>
      <c r="L238" s="78"/>
      <c r="M238" s="78"/>
      <c r="N238" s="78"/>
      <c r="O238" s="78"/>
      <c r="P238" s="78"/>
      <c r="Q238" s="78"/>
    </row>
    <row r="239" spans="3:17" s="59" customFormat="1" x14ac:dyDescent="0.25">
      <c r="C239" s="60"/>
      <c r="G239" s="78"/>
      <c r="H239" s="78"/>
      <c r="I239" s="78"/>
      <c r="J239" s="78"/>
      <c r="K239" s="78"/>
      <c r="L239" s="78"/>
      <c r="M239" s="78"/>
      <c r="N239" s="78"/>
      <c r="O239" s="78"/>
      <c r="P239" s="78"/>
      <c r="Q239" s="78"/>
    </row>
    <row r="240" spans="3:17" s="59" customFormat="1" x14ac:dyDescent="0.25">
      <c r="C240" s="60"/>
      <c r="G240" s="78"/>
      <c r="H240" s="78"/>
      <c r="I240" s="78"/>
      <c r="J240" s="78"/>
      <c r="K240" s="78"/>
      <c r="L240" s="78"/>
      <c r="M240" s="78"/>
      <c r="N240" s="78"/>
      <c r="O240" s="78"/>
      <c r="P240" s="78"/>
      <c r="Q240" s="78"/>
    </row>
    <row r="241" spans="3:17" s="59" customFormat="1" x14ac:dyDescent="0.25">
      <c r="C241" s="60"/>
      <c r="G241" s="78"/>
      <c r="H241" s="78"/>
      <c r="I241" s="78"/>
      <c r="J241" s="78"/>
      <c r="K241" s="78"/>
      <c r="L241" s="78"/>
      <c r="M241" s="78"/>
      <c r="N241" s="78"/>
      <c r="O241" s="78"/>
      <c r="P241" s="78"/>
      <c r="Q241" s="78"/>
    </row>
    <row r="242" spans="3:17" s="59" customFormat="1" x14ac:dyDescent="0.25">
      <c r="C242" s="60"/>
      <c r="G242" s="78"/>
      <c r="H242" s="78"/>
      <c r="I242" s="78"/>
      <c r="J242" s="78"/>
      <c r="K242" s="78"/>
      <c r="L242" s="78"/>
      <c r="M242" s="78"/>
      <c r="N242" s="78"/>
      <c r="O242" s="78"/>
      <c r="P242" s="78"/>
      <c r="Q242" s="78"/>
    </row>
    <row r="243" spans="3:17" s="59" customFormat="1" x14ac:dyDescent="0.25">
      <c r="C243" s="60"/>
      <c r="G243" s="78"/>
      <c r="H243" s="78"/>
      <c r="I243" s="78"/>
      <c r="J243" s="78"/>
      <c r="K243" s="78"/>
      <c r="L243" s="78"/>
      <c r="M243" s="78"/>
      <c r="N243" s="78"/>
      <c r="O243" s="78"/>
      <c r="P243" s="78"/>
      <c r="Q243" s="78"/>
    </row>
    <row r="244" spans="3:17" s="59" customFormat="1" x14ac:dyDescent="0.25">
      <c r="C244" s="60"/>
      <c r="G244" s="78"/>
      <c r="H244" s="78"/>
      <c r="I244" s="78"/>
      <c r="J244" s="78"/>
      <c r="K244" s="78"/>
      <c r="L244" s="78"/>
      <c r="M244" s="78"/>
      <c r="N244" s="78"/>
      <c r="O244" s="78"/>
      <c r="P244" s="78"/>
      <c r="Q244" s="78"/>
    </row>
    <row r="245" spans="3:17" s="59" customFormat="1" x14ac:dyDescent="0.25">
      <c r="C245" s="60"/>
      <c r="G245" s="78"/>
      <c r="H245" s="78"/>
      <c r="I245" s="78"/>
      <c r="J245" s="78"/>
      <c r="K245" s="78"/>
      <c r="L245" s="78"/>
      <c r="M245" s="78"/>
      <c r="N245" s="78"/>
      <c r="O245" s="78"/>
      <c r="P245" s="78"/>
      <c r="Q245" s="78"/>
    </row>
    <row r="246" spans="3:17" s="59" customFormat="1" x14ac:dyDescent="0.25">
      <c r="C246" s="60"/>
      <c r="G246" s="78"/>
      <c r="H246" s="78"/>
      <c r="I246" s="78"/>
      <c r="J246" s="78"/>
      <c r="K246" s="78"/>
      <c r="L246" s="78"/>
      <c r="M246" s="78"/>
      <c r="N246" s="78"/>
      <c r="O246" s="78"/>
      <c r="P246" s="78"/>
      <c r="Q246" s="78"/>
    </row>
    <row r="247" spans="3:17" s="59" customFormat="1" x14ac:dyDescent="0.25">
      <c r="C247" s="60"/>
      <c r="G247" s="78"/>
      <c r="H247" s="78"/>
      <c r="I247" s="78"/>
      <c r="J247" s="78"/>
      <c r="K247" s="78"/>
      <c r="L247" s="78"/>
      <c r="M247" s="78"/>
      <c r="N247" s="78"/>
      <c r="O247" s="78"/>
      <c r="P247" s="78"/>
      <c r="Q247" s="78"/>
    </row>
    <row r="248" spans="3:17" s="59" customFormat="1" x14ac:dyDescent="0.25">
      <c r="C248" s="60"/>
      <c r="G248" s="78"/>
      <c r="H248" s="78"/>
      <c r="I248" s="78"/>
      <c r="J248" s="78"/>
      <c r="K248" s="78"/>
      <c r="L248" s="78"/>
      <c r="M248" s="78"/>
      <c r="N248" s="78"/>
      <c r="O248" s="78"/>
      <c r="P248" s="78"/>
      <c r="Q248" s="78"/>
    </row>
    <row r="249" spans="3:17" s="59" customFormat="1" x14ac:dyDescent="0.25">
      <c r="C249" s="60"/>
      <c r="G249" s="78"/>
      <c r="H249" s="78"/>
      <c r="I249" s="78"/>
      <c r="J249" s="78"/>
      <c r="K249" s="78"/>
      <c r="L249" s="78"/>
      <c r="M249" s="78"/>
      <c r="N249" s="78"/>
      <c r="O249" s="78"/>
      <c r="P249" s="78"/>
      <c r="Q249" s="78"/>
    </row>
    <row r="250" spans="3:17" s="59" customFormat="1" x14ac:dyDescent="0.25">
      <c r="C250" s="60"/>
      <c r="G250" s="78"/>
      <c r="H250" s="78"/>
      <c r="I250" s="78"/>
      <c r="J250" s="78"/>
      <c r="K250" s="78"/>
      <c r="L250" s="78"/>
      <c r="M250" s="78"/>
      <c r="N250" s="78"/>
      <c r="O250" s="78"/>
      <c r="P250" s="78"/>
      <c r="Q250" s="78"/>
    </row>
    <row r="251" spans="3:17" s="59" customFormat="1" x14ac:dyDescent="0.25">
      <c r="C251" s="60"/>
      <c r="G251" s="78"/>
      <c r="H251" s="78"/>
      <c r="I251" s="78"/>
      <c r="J251" s="78"/>
      <c r="K251" s="78"/>
      <c r="L251" s="78"/>
      <c r="M251" s="78"/>
      <c r="N251" s="78"/>
      <c r="O251" s="78"/>
      <c r="P251" s="78"/>
      <c r="Q251" s="78"/>
    </row>
    <row r="252" spans="3:17" s="59" customFormat="1" x14ac:dyDescent="0.25">
      <c r="C252" s="60"/>
      <c r="G252" s="78"/>
      <c r="H252" s="78"/>
      <c r="I252" s="78"/>
      <c r="J252" s="78"/>
      <c r="K252" s="78"/>
      <c r="L252" s="78"/>
      <c r="M252" s="78"/>
      <c r="N252" s="78"/>
      <c r="O252" s="78"/>
      <c r="P252" s="78"/>
      <c r="Q252" s="78"/>
    </row>
    <row r="253" spans="3:17" s="59" customFormat="1" x14ac:dyDescent="0.25">
      <c r="C253" s="60"/>
      <c r="G253" s="78"/>
      <c r="H253" s="78"/>
      <c r="I253" s="78"/>
      <c r="J253" s="78"/>
      <c r="K253" s="78"/>
      <c r="L253" s="78"/>
      <c r="M253" s="78"/>
      <c r="N253" s="78"/>
      <c r="O253" s="78"/>
      <c r="P253" s="78"/>
      <c r="Q253" s="78"/>
    </row>
    <row r="254" spans="3:17" s="59" customFormat="1" x14ac:dyDescent="0.25">
      <c r="C254" s="60"/>
      <c r="G254" s="78"/>
      <c r="H254" s="78"/>
      <c r="I254" s="78"/>
      <c r="J254" s="78"/>
      <c r="K254" s="78"/>
      <c r="L254" s="78"/>
      <c r="M254" s="78"/>
      <c r="N254" s="78"/>
      <c r="O254" s="78"/>
      <c r="P254" s="78"/>
      <c r="Q254" s="78"/>
    </row>
    <row r="255" spans="3:17" s="59" customFormat="1" x14ac:dyDescent="0.25">
      <c r="C255" s="60"/>
      <c r="G255" s="78"/>
      <c r="H255" s="78"/>
      <c r="I255" s="78"/>
      <c r="J255" s="78"/>
      <c r="K255" s="78"/>
      <c r="L255" s="78"/>
      <c r="M255" s="78"/>
      <c r="N255" s="78"/>
      <c r="O255" s="78"/>
      <c r="P255" s="78"/>
      <c r="Q255" s="78"/>
    </row>
    <row r="256" spans="3:17" s="59" customFormat="1" x14ac:dyDescent="0.25">
      <c r="C256" s="60"/>
      <c r="G256" s="78"/>
      <c r="H256" s="78"/>
      <c r="I256" s="78"/>
      <c r="J256" s="78"/>
      <c r="K256" s="78"/>
      <c r="L256" s="78"/>
      <c r="M256" s="78"/>
      <c r="N256" s="78"/>
      <c r="O256" s="78"/>
      <c r="P256" s="78"/>
      <c r="Q256" s="78"/>
    </row>
    <row r="257" spans="3:17" s="59" customFormat="1" x14ac:dyDescent="0.25">
      <c r="C257" s="60"/>
      <c r="G257" s="78"/>
      <c r="H257" s="78"/>
      <c r="I257" s="78"/>
      <c r="J257" s="78"/>
      <c r="K257" s="78"/>
      <c r="L257" s="78"/>
      <c r="M257" s="78"/>
      <c r="N257" s="78"/>
      <c r="O257" s="78"/>
      <c r="P257" s="78"/>
      <c r="Q257" s="78"/>
    </row>
    <row r="258" spans="3:17" s="59" customFormat="1" x14ac:dyDescent="0.25">
      <c r="C258" s="60"/>
      <c r="G258" s="78"/>
      <c r="H258" s="78"/>
      <c r="I258" s="78"/>
      <c r="J258" s="78"/>
      <c r="K258" s="78"/>
      <c r="L258" s="78"/>
      <c r="M258" s="78"/>
      <c r="N258" s="78"/>
      <c r="O258" s="78"/>
      <c r="P258" s="78"/>
      <c r="Q258" s="78"/>
    </row>
    <row r="259" spans="3:17" s="59" customFormat="1" x14ac:dyDescent="0.25">
      <c r="C259" s="60"/>
      <c r="G259" s="78"/>
      <c r="H259" s="78"/>
      <c r="I259" s="78"/>
      <c r="J259" s="78"/>
      <c r="K259" s="78"/>
      <c r="L259" s="78"/>
      <c r="M259" s="78"/>
      <c r="N259" s="78"/>
      <c r="O259" s="78"/>
      <c r="P259" s="78"/>
      <c r="Q259" s="78"/>
    </row>
    <row r="260" spans="3:17" s="59" customFormat="1" x14ac:dyDescent="0.25">
      <c r="C260" s="60"/>
      <c r="G260" s="78"/>
      <c r="H260" s="78"/>
      <c r="I260" s="78"/>
      <c r="J260" s="78"/>
      <c r="K260" s="78"/>
      <c r="L260" s="78"/>
      <c r="M260" s="78"/>
      <c r="N260" s="78"/>
      <c r="O260" s="78"/>
      <c r="P260" s="78"/>
      <c r="Q260" s="78"/>
    </row>
    <row r="261" spans="3:17" s="59" customFormat="1" x14ac:dyDescent="0.25">
      <c r="C261" s="60"/>
      <c r="G261" s="78"/>
      <c r="H261" s="78"/>
      <c r="I261" s="78"/>
      <c r="J261" s="78"/>
      <c r="K261" s="78"/>
      <c r="L261" s="78"/>
      <c r="M261" s="78"/>
      <c r="N261" s="78"/>
      <c r="O261" s="78"/>
      <c r="P261" s="78"/>
      <c r="Q261" s="78"/>
    </row>
    <row r="262" spans="3:17" s="59" customFormat="1" x14ac:dyDescent="0.25">
      <c r="C262" s="60"/>
      <c r="G262" s="78"/>
      <c r="H262" s="78"/>
      <c r="I262" s="78"/>
      <c r="J262" s="78"/>
      <c r="K262" s="78"/>
      <c r="L262" s="78"/>
      <c r="M262" s="78"/>
      <c r="N262" s="78"/>
      <c r="O262" s="78"/>
      <c r="P262" s="78"/>
      <c r="Q262" s="78"/>
    </row>
    <row r="263" spans="3:17" s="59" customFormat="1" x14ac:dyDescent="0.25">
      <c r="C263" s="60"/>
      <c r="G263" s="78"/>
      <c r="H263" s="78"/>
      <c r="I263" s="78"/>
      <c r="J263" s="78"/>
      <c r="K263" s="78"/>
      <c r="L263" s="78"/>
      <c r="M263" s="78"/>
      <c r="N263" s="78"/>
      <c r="O263" s="78"/>
      <c r="P263" s="78"/>
      <c r="Q263" s="78"/>
    </row>
    <row r="264" spans="3:17" s="59" customFormat="1" x14ac:dyDescent="0.25">
      <c r="C264" s="60"/>
      <c r="G264" s="78"/>
      <c r="H264" s="78"/>
      <c r="I264" s="78"/>
      <c r="J264" s="78"/>
      <c r="K264" s="78"/>
      <c r="L264" s="78"/>
      <c r="M264" s="78"/>
      <c r="N264" s="78"/>
      <c r="O264" s="78"/>
      <c r="P264" s="78"/>
      <c r="Q264" s="78"/>
    </row>
    <row r="265" spans="3:17" s="59" customFormat="1" x14ac:dyDescent="0.25">
      <c r="C265" s="60"/>
      <c r="G265" s="78"/>
      <c r="H265" s="78"/>
      <c r="I265" s="78"/>
      <c r="J265" s="78"/>
      <c r="K265" s="78"/>
      <c r="L265" s="78"/>
      <c r="M265" s="78"/>
      <c r="N265" s="78"/>
      <c r="O265" s="78"/>
      <c r="P265" s="78"/>
      <c r="Q265" s="78"/>
    </row>
    <row r="266" spans="3:17" s="59" customFormat="1" x14ac:dyDescent="0.25">
      <c r="C266" s="60"/>
      <c r="G266" s="78"/>
      <c r="H266" s="78"/>
      <c r="I266" s="78"/>
      <c r="J266" s="78"/>
      <c r="K266" s="78"/>
      <c r="L266" s="78"/>
      <c r="M266" s="78"/>
      <c r="N266" s="78"/>
      <c r="O266" s="78"/>
      <c r="P266" s="78"/>
      <c r="Q266" s="78"/>
    </row>
    <row r="267" spans="3:17" s="59" customFormat="1" x14ac:dyDescent="0.25">
      <c r="C267" s="60"/>
      <c r="G267" s="78"/>
      <c r="H267" s="78"/>
      <c r="I267" s="78"/>
      <c r="J267" s="78"/>
      <c r="K267" s="78"/>
      <c r="L267" s="78"/>
      <c r="M267" s="78"/>
      <c r="N267" s="78"/>
      <c r="O267" s="78"/>
      <c r="P267" s="78"/>
      <c r="Q267" s="78"/>
    </row>
    <row r="268" spans="3:17" s="59" customFormat="1" x14ac:dyDescent="0.25">
      <c r="C268" s="60"/>
      <c r="G268" s="78"/>
      <c r="H268" s="78"/>
      <c r="I268" s="78"/>
      <c r="J268" s="78"/>
      <c r="K268" s="78"/>
      <c r="L268" s="78"/>
      <c r="M268" s="78"/>
      <c r="N268" s="78"/>
      <c r="O268" s="78"/>
      <c r="P268" s="78"/>
      <c r="Q268" s="78"/>
    </row>
    <row r="269" spans="3:17" s="59" customFormat="1" x14ac:dyDescent="0.25">
      <c r="C269" s="60"/>
      <c r="G269" s="78"/>
      <c r="H269" s="78"/>
      <c r="I269" s="78"/>
      <c r="J269" s="78"/>
      <c r="K269" s="78"/>
      <c r="L269" s="78"/>
      <c r="M269" s="78"/>
      <c r="N269" s="78"/>
      <c r="O269" s="78"/>
      <c r="P269" s="78"/>
      <c r="Q269" s="78"/>
    </row>
    <row r="270" spans="3:17" s="59" customFormat="1" x14ac:dyDescent="0.25">
      <c r="C270" s="60"/>
      <c r="G270" s="78"/>
      <c r="H270" s="78"/>
      <c r="I270" s="78"/>
      <c r="J270" s="78"/>
      <c r="K270" s="78"/>
      <c r="L270" s="78"/>
      <c r="M270" s="78"/>
      <c r="N270" s="78"/>
      <c r="O270" s="78"/>
      <c r="P270" s="78"/>
      <c r="Q270" s="78"/>
    </row>
    <row r="271" spans="3:17" s="59" customFormat="1" x14ac:dyDescent="0.25">
      <c r="C271" s="60"/>
      <c r="G271" s="78"/>
      <c r="H271" s="78"/>
      <c r="I271" s="78"/>
      <c r="J271" s="78"/>
      <c r="K271" s="78"/>
      <c r="L271" s="78"/>
      <c r="M271" s="78"/>
      <c r="N271" s="78"/>
      <c r="O271" s="78"/>
      <c r="P271" s="78"/>
      <c r="Q271" s="78"/>
    </row>
    <row r="272" spans="3:17" s="59" customFormat="1" x14ac:dyDescent="0.25">
      <c r="C272" s="60"/>
      <c r="G272" s="78"/>
      <c r="H272" s="78"/>
      <c r="I272" s="78"/>
      <c r="J272" s="78"/>
      <c r="K272" s="78"/>
      <c r="L272" s="78"/>
      <c r="M272" s="78"/>
      <c r="N272" s="78"/>
      <c r="O272" s="78"/>
      <c r="P272" s="78"/>
      <c r="Q272" s="78"/>
    </row>
    <row r="273" spans="3:17" s="59" customFormat="1" x14ac:dyDescent="0.25">
      <c r="C273" s="60"/>
      <c r="G273" s="78"/>
      <c r="H273" s="78"/>
      <c r="I273" s="78"/>
      <c r="J273" s="78"/>
      <c r="K273" s="78"/>
      <c r="L273" s="78"/>
      <c r="M273" s="78"/>
      <c r="N273" s="78"/>
      <c r="O273" s="78"/>
      <c r="P273" s="78"/>
      <c r="Q273" s="78"/>
    </row>
    <row r="274" spans="3:17" s="59" customFormat="1" x14ac:dyDescent="0.25">
      <c r="C274" s="60"/>
      <c r="G274" s="78"/>
      <c r="H274" s="78"/>
      <c r="I274" s="78"/>
      <c r="J274" s="78"/>
      <c r="K274" s="78"/>
      <c r="L274" s="78"/>
      <c r="M274" s="78"/>
      <c r="N274" s="78"/>
      <c r="O274" s="78"/>
      <c r="P274" s="78"/>
      <c r="Q274" s="78"/>
    </row>
    <row r="275" spans="3:17" s="59" customFormat="1" x14ac:dyDescent="0.25">
      <c r="C275" s="60"/>
      <c r="G275" s="78"/>
      <c r="H275" s="78"/>
      <c r="I275" s="78"/>
      <c r="J275" s="78"/>
      <c r="K275" s="78"/>
      <c r="L275" s="78"/>
      <c r="M275" s="78"/>
      <c r="N275" s="78"/>
      <c r="O275" s="78"/>
      <c r="P275" s="78"/>
      <c r="Q275" s="78"/>
    </row>
    <row r="276" spans="3:17" s="59" customFormat="1" x14ac:dyDescent="0.25">
      <c r="C276" s="60"/>
      <c r="G276" s="78"/>
      <c r="H276" s="78"/>
      <c r="I276" s="78"/>
      <c r="J276" s="78"/>
      <c r="K276" s="78"/>
      <c r="L276" s="78"/>
      <c r="M276" s="78"/>
      <c r="N276" s="78"/>
      <c r="O276" s="78"/>
      <c r="P276" s="78"/>
      <c r="Q276" s="78"/>
    </row>
    <row r="277" spans="3:17" s="59" customFormat="1" x14ac:dyDescent="0.25">
      <c r="C277" s="60"/>
      <c r="G277" s="78"/>
      <c r="H277" s="78"/>
      <c r="I277" s="78"/>
      <c r="J277" s="78"/>
      <c r="K277" s="78"/>
      <c r="L277" s="78"/>
      <c r="M277" s="78"/>
      <c r="N277" s="78"/>
      <c r="O277" s="78"/>
      <c r="P277" s="78"/>
      <c r="Q277" s="78"/>
    </row>
    <row r="278" spans="3:17" s="59" customFormat="1" x14ac:dyDescent="0.25">
      <c r="C278" s="60"/>
      <c r="G278" s="78"/>
      <c r="H278" s="78"/>
      <c r="I278" s="78"/>
      <c r="J278" s="78"/>
      <c r="K278" s="78"/>
      <c r="L278" s="78"/>
      <c r="M278" s="78"/>
      <c r="N278" s="78"/>
      <c r="O278" s="78"/>
      <c r="P278" s="78"/>
      <c r="Q278" s="78"/>
    </row>
    <row r="279" spans="3:17" s="59" customFormat="1" x14ac:dyDescent="0.25">
      <c r="C279" s="60"/>
      <c r="G279" s="78"/>
      <c r="H279" s="78"/>
      <c r="I279" s="78"/>
      <c r="J279" s="78"/>
      <c r="K279" s="78"/>
      <c r="L279" s="78"/>
      <c r="M279" s="78"/>
      <c r="N279" s="78"/>
      <c r="O279" s="78"/>
      <c r="P279" s="78"/>
      <c r="Q279" s="78"/>
    </row>
    <row r="280" spans="3:17" s="59" customFormat="1" x14ac:dyDescent="0.25">
      <c r="C280" s="60"/>
      <c r="G280" s="78"/>
      <c r="H280" s="78"/>
      <c r="I280" s="78"/>
      <c r="J280" s="78"/>
      <c r="K280" s="78"/>
      <c r="L280" s="78"/>
      <c r="M280" s="78"/>
      <c r="N280" s="78"/>
      <c r="O280" s="78"/>
      <c r="P280" s="78"/>
      <c r="Q280" s="78"/>
    </row>
    <row r="281" spans="3:17" s="59" customFormat="1" x14ac:dyDescent="0.25">
      <c r="C281" s="60"/>
      <c r="G281" s="78"/>
      <c r="H281" s="78"/>
      <c r="I281" s="78"/>
      <c r="J281" s="78"/>
      <c r="K281" s="78"/>
      <c r="L281" s="78"/>
      <c r="M281" s="78"/>
      <c r="N281" s="78"/>
      <c r="O281" s="78"/>
      <c r="P281" s="78"/>
      <c r="Q281" s="78"/>
    </row>
    <row r="282" spans="3:17" s="59" customFormat="1" x14ac:dyDescent="0.25">
      <c r="C282" s="60"/>
      <c r="G282" s="78"/>
      <c r="H282" s="78"/>
      <c r="I282" s="78"/>
      <c r="J282" s="78"/>
      <c r="K282" s="78"/>
      <c r="L282" s="78"/>
      <c r="M282" s="78"/>
      <c r="N282" s="78"/>
      <c r="O282" s="78"/>
      <c r="P282" s="78"/>
      <c r="Q282" s="78"/>
    </row>
    <row r="283" spans="3:17" s="59" customFormat="1" x14ac:dyDescent="0.25">
      <c r="C283" s="60"/>
      <c r="G283" s="78"/>
      <c r="H283" s="78"/>
      <c r="I283" s="78"/>
      <c r="J283" s="78"/>
      <c r="K283" s="78"/>
      <c r="L283" s="78"/>
      <c r="M283" s="78"/>
      <c r="N283" s="78"/>
      <c r="O283" s="78"/>
      <c r="P283" s="78"/>
      <c r="Q283" s="78"/>
    </row>
    <row r="284" spans="3:17" s="59" customFormat="1" x14ac:dyDescent="0.25">
      <c r="C284" s="60"/>
      <c r="G284" s="78"/>
      <c r="H284" s="78"/>
      <c r="I284" s="78"/>
      <c r="J284" s="78"/>
      <c r="K284" s="78"/>
      <c r="L284" s="78"/>
      <c r="M284" s="78"/>
      <c r="N284" s="78"/>
      <c r="O284" s="78"/>
      <c r="P284" s="78"/>
      <c r="Q284" s="78"/>
    </row>
    <row r="285" spans="3:17" s="59" customFormat="1" x14ac:dyDescent="0.25">
      <c r="C285" s="60"/>
      <c r="G285" s="78"/>
      <c r="H285" s="78"/>
      <c r="I285" s="78"/>
      <c r="J285" s="78"/>
      <c r="K285" s="78"/>
      <c r="L285" s="78"/>
      <c r="M285" s="78"/>
      <c r="N285" s="78"/>
      <c r="O285" s="78"/>
      <c r="P285" s="78"/>
      <c r="Q285" s="78"/>
    </row>
    <row r="286" spans="3:17" s="59" customFormat="1" x14ac:dyDescent="0.25">
      <c r="C286" s="60"/>
      <c r="G286" s="78"/>
      <c r="H286" s="78"/>
      <c r="I286" s="78"/>
      <c r="J286" s="78"/>
      <c r="K286" s="78"/>
      <c r="L286" s="78"/>
      <c r="M286" s="78"/>
      <c r="N286" s="78"/>
      <c r="O286" s="78"/>
      <c r="P286" s="78"/>
      <c r="Q286" s="78"/>
    </row>
    <row r="287" spans="3:17" s="59" customFormat="1" x14ac:dyDescent="0.25">
      <c r="C287" s="60"/>
      <c r="G287" s="78"/>
      <c r="H287" s="78"/>
      <c r="I287" s="78"/>
      <c r="J287" s="78"/>
      <c r="K287" s="78"/>
      <c r="L287" s="78"/>
      <c r="M287" s="78"/>
      <c r="N287" s="78"/>
      <c r="O287" s="78"/>
      <c r="P287" s="78"/>
      <c r="Q287" s="78"/>
    </row>
    <row r="288" spans="3:17" s="59" customFormat="1" x14ac:dyDescent="0.25">
      <c r="C288" s="60"/>
      <c r="G288" s="78"/>
      <c r="H288" s="78"/>
      <c r="I288" s="78"/>
      <c r="J288" s="78"/>
      <c r="K288" s="78"/>
      <c r="L288" s="78"/>
      <c r="M288" s="78"/>
      <c r="N288" s="78"/>
      <c r="O288" s="78"/>
      <c r="P288" s="78"/>
      <c r="Q288" s="78"/>
    </row>
    <row r="289" spans="3:17" s="59" customFormat="1" x14ac:dyDescent="0.25">
      <c r="C289" s="60"/>
      <c r="G289" s="78"/>
      <c r="H289" s="78"/>
      <c r="I289" s="78"/>
      <c r="J289" s="78"/>
      <c r="K289" s="78"/>
      <c r="L289" s="78"/>
      <c r="M289" s="78"/>
      <c r="N289" s="78"/>
      <c r="O289" s="78"/>
      <c r="P289" s="78"/>
      <c r="Q289" s="78"/>
    </row>
    <row r="290" spans="3:17" s="59" customFormat="1" x14ac:dyDescent="0.25">
      <c r="C290" s="60"/>
      <c r="G290" s="78"/>
      <c r="H290" s="78"/>
      <c r="I290" s="78"/>
      <c r="J290" s="78"/>
      <c r="K290" s="78"/>
      <c r="L290" s="78"/>
      <c r="M290" s="78"/>
      <c r="N290" s="78"/>
      <c r="O290" s="78"/>
      <c r="P290" s="78"/>
      <c r="Q290" s="78"/>
    </row>
    <row r="291" spans="3:17" s="59" customFormat="1" x14ac:dyDescent="0.25">
      <c r="C291" s="60"/>
      <c r="G291" s="78"/>
      <c r="H291" s="78"/>
      <c r="I291" s="78"/>
      <c r="J291" s="78"/>
      <c r="K291" s="78"/>
      <c r="L291" s="78"/>
      <c r="M291" s="78"/>
      <c r="N291" s="78"/>
      <c r="O291" s="78"/>
      <c r="P291" s="78"/>
      <c r="Q291" s="78"/>
    </row>
    <row r="292" spans="3:17" s="59" customFormat="1" x14ac:dyDescent="0.25">
      <c r="C292" s="60"/>
      <c r="G292" s="78"/>
      <c r="H292" s="78"/>
      <c r="I292" s="78"/>
      <c r="J292" s="78"/>
      <c r="K292" s="78"/>
      <c r="L292" s="78"/>
      <c r="M292" s="78"/>
      <c r="N292" s="78"/>
      <c r="O292" s="78"/>
      <c r="P292" s="78"/>
      <c r="Q292" s="78"/>
    </row>
    <row r="293" spans="3:17" s="59" customFormat="1" x14ac:dyDescent="0.25">
      <c r="C293" s="60"/>
      <c r="G293" s="78"/>
      <c r="H293" s="78"/>
      <c r="I293" s="78"/>
      <c r="J293" s="78"/>
      <c r="K293" s="78"/>
      <c r="L293" s="78"/>
      <c r="M293" s="78"/>
      <c r="N293" s="78"/>
      <c r="O293" s="78"/>
      <c r="P293" s="78"/>
      <c r="Q293" s="78"/>
    </row>
    <row r="294" spans="3:17" s="59" customFormat="1" x14ac:dyDescent="0.25">
      <c r="C294" s="60"/>
      <c r="G294" s="78"/>
      <c r="H294" s="78"/>
      <c r="I294" s="78"/>
      <c r="J294" s="78"/>
      <c r="K294" s="78"/>
      <c r="L294" s="78"/>
      <c r="M294" s="78"/>
      <c r="N294" s="78"/>
      <c r="O294" s="78"/>
      <c r="P294" s="78"/>
      <c r="Q294" s="78"/>
    </row>
    <row r="295" spans="3:17" s="59" customFormat="1" x14ac:dyDescent="0.25">
      <c r="C295" s="60"/>
      <c r="G295" s="78"/>
      <c r="H295" s="78"/>
      <c r="I295" s="78"/>
      <c r="J295" s="78"/>
      <c r="K295" s="78"/>
      <c r="L295" s="78"/>
      <c r="M295" s="78"/>
      <c r="N295" s="78"/>
      <c r="O295" s="78"/>
      <c r="P295" s="78"/>
      <c r="Q295" s="78"/>
    </row>
    <row r="296" spans="3:17" s="59" customFormat="1" x14ac:dyDescent="0.25">
      <c r="C296" s="60"/>
      <c r="G296" s="78"/>
      <c r="H296" s="78"/>
      <c r="I296" s="78"/>
      <c r="J296" s="78"/>
      <c r="K296" s="78"/>
      <c r="L296" s="78"/>
      <c r="M296" s="78"/>
      <c r="N296" s="78"/>
      <c r="O296" s="78"/>
      <c r="P296" s="78"/>
      <c r="Q296" s="78"/>
    </row>
    <row r="297" spans="3:17" s="59" customFormat="1" x14ac:dyDescent="0.25">
      <c r="C297" s="60"/>
      <c r="G297" s="78"/>
      <c r="H297" s="78"/>
      <c r="I297" s="78"/>
      <c r="J297" s="78"/>
      <c r="K297" s="78"/>
      <c r="L297" s="78"/>
      <c r="M297" s="78"/>
      <c r="N297" s="78"/>
      <c r="O297" s="78"/>
      <c r="P297" s="78"/>
      <c r="Q297" s="78"/>
    </row>
    <row r="298" spans="3:17" s="59" customFormat="1" x14ac:dyDescent="0.25">
      <c r="C298" s="60"/>
      <c r="G298" s="78"/>
      <c r="H298" s="78"/>
      <c r="I298" s="78"/>
      <c r="J298" s="78"/>
      <c r="K298" s="78"/>
      <c r="L298" s="78"/>
      <c r="M298" s="78"/>
      <c r="N298" s="78"/>
      <c r="O298" s="78"/>
      <c r="P298" s="78"/>
      <c r="Q298" s="78"/>
    </row>
    <row r="299" spans="3:17" s="59" customFormat="1" x14ac:dyDescent="0.25">
      <c r="C299" s="60"/>
      <c r="G299" s="78"/>
      <c r="H299" s="78"/>
      <c r="I299" s="78"/>
      <c r="J299" s="78"/>
      <c r="K299" s="78"/>
      <c r="L299" s="78"/>
      <c r="M299" s="78"/>
      <c r="N299" s="78"/>
      <c r="O299" s="78"/>
      <c r="P299" s="78"/>
      <c r="Q299" s="78"/>
    </row>
    <row r="300" spans="3:17" s="59" customFormat="1" x14ac:dyDescent="0.25">
      <c r="C300" s="60"/>
      <c r="G300" s="78"/>
      <c r="H300" s="78"/>
      <c r="I300" s="78"/>
      <c r="J300" s="78"/>
      <c r="K300" s="78"/>
      <c r="L300" s="78"/>
      <c r="M300" s="78"/>
      <c r="N300" s="78"/>
      <c r="O300" s="78"/>
      <c r="P300" s="78"/>
      <c r="Q300" s="78"/>
    </row>
    <row r="301" spans="3:17" s="59" customFormat="1" x14ac:dyDescent="0.25">
      <c r="C301" s="60"/>
      <c r="G301" s="78"/>
      <c r="H301" s="78"/>
      <c r="I301" s="78"/>
      <c r="J301" s="78"/>
      <c r="K301" s="78"/>
      <c r="L301" s="78"/>
      <c r="M301" s="78"/>
      <c r="N301" s="78"/>
      <c r="O301" s="78"/>
      <c r="P301" s="78"/>
      <c r="Q301" s="78"/>
    </row>
    <row r="302" spans="3:17" s="59" customFormat="1" x14ac:dyDescent="0.25">
      <c r="C302" s="60"/>
      <c r="G302" s="78"/>
      <c r="H302" s="78"/>
      <c r="I302" s="78"/>
      <c r="J302" s="78"/>
      <c r="K302" s="78"/>
      <c r="L302" s="78"/>
      <c r="M302" s="78"/>
      <c r="N302" s="78"/>
      <c r="O302" s="78"/>
      <c r="P302" s="78"/>
      <c r="Q302" s="78"/>
    </row>
    <row r="303" spans="3:17" s="59" customFormat="1" x14ac:dyDescent="0.25">
      <c r="C303" s="60"/>
      <c r="G303" s="78"/>
      <c r="H303" s="78"/>
      <c r="I303" s="78"/>
      <c r="J303" s="78"/>
      <c r="K303" s="78"/>
      <c r="L303" s="78"/>
      <c r="M303" s="78"/>
      <c r="N303" s="78"/>
      <c r="O303" s="78"/>
      <c r="P303" s="78"/>
      <c r="Q303" s="78"/>
    </row>
    <row r="304" spans="3:17" s="59" customFormat="1" x14ac:dyDescent="0.25">
      <c r="C304" s="60"/>
      <c r="G304" s="78"/>
      <c r="H304" s="78"/>
      <c r="I304" s="78"/>
      <c r="J304" s="78"/>
      <c r="K304" s="78"/>
      <c r="L304" s="78"/>
      <c r="M304" s="78"/>
      <c r="N304" s="78"/>
      <c r="O304" s="78"/>
      <c r="P304" s="78"/>
      <c r="Q304" s="78"/>
    </row>
    <row r="305" spans="3:17" s="59" customFormat="1" x14ac:dyDescent="0.25">
      <c r="C305" s="60"/>
      <c r="G305" s="78"/>
      <c r="H305" s="78"/>
      <c r="I305" s="78"/>
      <c r="J305" s="78"/>
      <c r="K305" s="78"/>
      <c r="L305" s="78"/>
      <c r="M305" s="78"/>
      <c r="N305" s="78"/>
      <c r="O305" s="78"/>
      <c r="P305" s="78"/>
      <c r="Q305" s="78"/>
    </row>
    <row r="306" spans="3:17" s="59" customFormat="1" x14ac:dyDescent="0.25">
      <c r="C306" s="60"/>
      <c r="G306" s="78"/>
      <c r="H306" s="78"/>
      <c r="I306" s="78"/>
      <c r="J306" s="78"/>
      <c r="K306" s="78"/>
      <c r="L306" s="78"/>
      <c r="M306" s="78"/>
      <c r="N306" s="78"/>
      <c r="O306" s="78"/>
      <c r="P306" s="78"/>
      <c r="Q306" s="78"/>
    </row>
    <row r="307" spans="3:17" s="59" customFormat="1" x14ac:dyDescent="0.25">
      <c r="C307" s="60"/>
      <c r="G307" s="78"/>
      <c r="H307" s="78"/>
      <c r="I307" s="78"/>
      <c r="J307" s="78"/>
      <c r="K307" s="78"/>
      <c r="L307" s="78"/>
      <c r="M307" s="78"/>
      <c r="N307" s="78"/>
      <c r="O307" s="78"/>
      <c r="P307" s="78"/>
      <c r="Q307" s="78"/>
    </row>
    <row r="308" spans="3:17" s="59" customFormat="1" x14ac:dyDescent="0.25">
      <c r="C308" s="60"/>
      <c r="G308" s="78"/>
      <c r="H308" s="78"/>
      <c r="I308" s="78"/>
      <c r="J308" s="78"/>
      <c r="K308" s="78"/>
      <c r="L308" s="78"/>
      <c r="M308" s="78"/>
      <c r="N308" s="78"/>
      <c r="O308" s="78"/>
      <c r="P308" s="78"/>
      <c r="Q308" s="78"/>
    </row>
    <row r="309" spans="3:17" s="59" customFormat="1" x14ac:dyDescent="0.25">
      <c r="C309" s="60"/>
      <c r="G309" s="78"/>
      <c r="H309" s="78"/>
      <c r="I309" s="78"/>
      <c r="J309" s="78"/>
      <c r="K309" s="78"/>
      <c r="L309" s="78"/>
      <c r="M309" s="78"/>
      <c r="N309" s="78"/>
      <c r="O309" s="78"/>
      <c r="P309" s="78"/>
      <c r="Q309" s="78"/>
    </row>
    <row r="310" spans="3:17" s="59" customFormat="1" x14ac:dyDescent="0.25">
      <c r="C310" s="60"/>
      <c r="G310" s="78"/>
      <c r="H310" s="78"/>
      <c r="I310" s="78"/>
      <c r="J310" s="78"/>
      <c r="K310" s="78"/>
      <c r="L310" s="78"/>
      <c r="M310" s="78"/>
      <c r="N310" s="78"/>
      <c r="O310" s="78"/>
      <c r="P310" s="78"/>
      <c r="Q310" s="78"/>
    </row>
    <row r="311" spans="3:17" s="59" customFormat="1" x14ac:dyDescent="0.25">
      <c r="C311" s="60"/>
      <c r="G311" s="78"/>
      <c r="H311" s="78"/>
      <c r="I311" s="78"/>
      <c r="J311" s="78"/>
      <c r="K311" s="78"/>
      <c r="L311" s="78"/>
      <c r="M311" s="78"/>
      <c r="N311" s="78"/>
      <c r="O311" s="78"/>
      <c r="P311" s="78"/>
      <c r="Q311" s="78"/>
    </row>
    <row r="312" spans="3:17" s="59" customFormat="1" x14ac:dyDescent="0.25">
      <c r="C312" s="60"/>
      <c r="G312" s="78"/>
      <c r="H312" s="78"/>
      <c r="I312" s="78"/>
      <c r="J312" s="78"/>
      <c r="K312" s="78"/>
      <c r="L312" s="78"/>
      <c r="M312" s="78"/>
      <c r="N312" s="78"/>
      <c r="O312" s="78"/>
      <c r="P312" s="78"/>
      <c r="Q312" s="78"/>
    </row>
    <row r="313" spans="3:17" s="59" customFormat="1" x14ac:dyDescent="0.25">
      <c r="C313" s="60"/>
      <c r="G313" s="78"/>
      <c r="H313" s="78"/>
      <c r="I313" s="78"/>
      <c r="J313" s="78"/>
      <c r="K313" s="78"/>
      <c r="L313" s="78"/>
      <c r="M313" s="78"/>
      <c r="N313" s="78"/>
      <c r="O313" s="78"/>
      <c r="P313" s="78"/>
      <c r="Q313" s="78"/>
    </row>
    <row r="314" spans="3:17" s="59" customFormat="1" x14ac:dyDescent="0.25">
      <c r="C314" s="60"/>
      <c r="G314" s="78"/>
      <c r="H314" s="78"/>
      <c r="I314" s="78"/>
      <c r="J314" s="78"/>
      <c r="K314" s="78"/>
      <c r="L314" s="78"/>
      <c r="M314" s="78"/>
      <c r="N314" s="78"/>
      <c r="O314" s="78"/>
      <c r="P314" s="78"/>
      <c r="Q314" s="78"/>
    </row>
    <row r="315" spans="3:17" s="59" customFormat="1" x14ac:dyDescent="0.25">
      <c r="C315" s="60"/>
      <c r="G315" s="78"/>
      <c r="H315" s="78"/>
      <c r="I315" s="78"/>
      <c r="J315" s="78"/>
      <c r="K315" s="78"/>
      <c r="L315" s="78"/>
      <c r="M315" s="78"/>
      <c r="N315" s="78"/>
      <c r="O315" s="78"/>
      <c r="P315" s="78"/>
      <c r="Q315" s="78"/>
    </row>
    <row r="316" spans="3:17" s="59" customFormat="1" x14ac:dyDescent="0.25">
      <c r="C316" s="60"/>
      <c r="G316" s="78"/>
      <c r="H316" s="78"/>
      <c r="I316" s="78"/>
      <c r="J316" s="78"/>
      <c r="K316" s="78"/>
      <c r="L316" s="78"/>
      <c r="M316" s="78"/>
      <c r="N316" s="78"/>
      <c r="O316" s="78"/>
      <c r="P316" s="78"/>
      <c r="Q316" s="78"/>
    </row>
    <row r="317" spans="3:17" s="59" customFormat="1" x14ac:dyDescent="0.25">
      <c r="C317" s="60"/>
      <c r="G317" s="78"/>
      <c r="H317" s="78"/>
      <c r="I317" s="78"/>
      <c r="J317" s="78"/>
      <c r="K317" s="78"/>
      <c r="L317" s="78"/>
      <c r="M317" s="78"/>
      <c r="N317" s="78"/>
      <c r="O317" s="78"/>
      <c r="P317" s="78"/>
      <c r="Q317" s="78"/>
    </row>
    <row r="318" spans="3:17" s="59" customFormat="1" x14ac:dyDescent="0.25">
      <c r="C318" s="60"/>
      <c r="G318" s="78"/>
      <c r="H318" s="78"/>
      <c r="I318" s="78"/>
      <c r="J318" s="78"/>
      <c r="K318" s="78"/>
      <c r="L318" s="78"/>
      <c r="M318" s="78"/>
      <c r="N318" s="78"/>
      <c r="O318" s="78"/>
      <c r="P318" s="78"/>
      <c r="Q318" s="78"/>
    </row>
    <row r="319" spans="3:17" s="59" customFormat="1" x14ac:dyDescent="0.25">
      <c r="C319" s="60"/>
      <c r="G319" s="78"/>
      <c r="H319" s="78"/>
      <c r="I319" s="78"/>
      <c r="J319" s="78"/>
      <c r="K319" s="78"/>
      <c r="L319" s="78"/>
      <c r="M319" s="78"/>
      <c r="N319" s="78"/>
      <c r="O319" s="78"/>
      <c r="P319" s="78"/>
      <c r="Q319" s="78"/>
    </row>
    <row r="320" spans="3:17" s="59" customFormat="1" x14ac:dyDescent="0.25">
      <c r="C320" s="60"/>
      <c r="G320" s="78"/>
      <c r="H320" s="78"/>
      <c r="I320" s="78"/>
      <c r="J320" s="78"/>
      <c r="K320" s="78"/>
      <c r="L320" s="78"/>
      <c r="M320" s="78"/>
      <c r="N320" s="78"/>
      <c r="O320" s="78"/>
      <c r="P320" s="78"/>
      <c r="Q320" s="78"/>
    </row>
    <row r="321" spans="3:17" s="59" customFormat="1" x14ac:dyDescent="0.25">
      <c r="C321" s="60"/>
      <c r="G321" s="78"/>
      <c r="H321" s="78"/>
      <c r="I321" s="78"/>
      <c r="J321" s="78"/>
      <c r="K321" s="78"/>
      <c r="L321" s="78"/>
      <c r="M321" s="78"/>
      <c r="N321" s="78"/>
      <c r="O321" s="78"/>
      <c r="P321" s="78"/>
      <c r="Q321" s="78"/>
    </row>
    <row r="322" spans="3:17" s="59" customFormat="1" x14ac:dyDescent="0.25">
      <c r="C322" s="60"/>
      <c r="G322" s="78"/>
      <c r="H322" s="78"/>
      <c r="I322" s="78"/>
      <c r="J322" s="78"/>
      <c r="K322" s="78"/>
      <c r="L322" s="78"/>
      <c r="M322" s="78"/>
      <c r="N322" s="78"/>
      <c r="O322" s="78"/>
      <c r="P322" s="78"/>
      <c r="Q322" s="78"/>
    </row>
    <row r="323" spans="3:17" s="59" customFormat="1" x14ac:dyDescent="0.25">
      <c r="C323" s="60"/>
      <c r="G323" s="78"/>
      <c r="H323" s="78"/>
      <c r="I323" s="78"/>
      <c r="J323" s="78"/>
      <c r="K323" s="78"/>
      <c r="L323" s="78"/>
      <c r="M323" s="78"/>
      <c r="N323" s="78"/>
      <c r="O323" s="78"/>
      <c r="P323" s="78"/>
      <c r="Q323" s="78"/>
    </row>
    <row r="324" spans="3:17" s="59" customFormat="1" x14ac:dyDescent="0.25">
      <c r="C324" s="60"/>
      <c r="G324" s="78"/>
      <c r="H324" s="78"/>
      <c r="I324" s="78"/>
      <c r="J324" s="78"/>
      <c r="K324" s="78"/>
      <c r="L324" s="78"/>
      <c r="M324" s="78"/>
      <c r="N324" s="78"/>
      <c r="O324" s="78"/>
      <c r="P324" s="78"/>
      <c r="Q324" s="78"/>
    </row>
    <row r="325" spans="3:17" s="59" customFormat="1" x14ac:dyDescent="0.25">
      <c r="C325" s="60"/>
      <c r="G325" s="78"/>
      <c r="H325" s="78"/>
      <c r="I325" s="78"/>
      <c r="J325" s="78"/>
      <c r="K325" s="78"/>
      <c r="L325" s="78"/>
      <c r="M325" s="78"/>
      <c r="N325" s="78"/>
      <c r="O325" s="78"/>
      <c r="P325" s="78"/>
      <c r="Q325" s="78"/>
    </row>
    <row r="326" spans="3:17" s="59" customFormat="1" x14ac:dyDescent="0.25">
      <c r="C326" s="60"/>
      <c r="G326" s="78"/>
      <c r="H326" s="78"/>
      <c r="I326" s="78"/>
      <c r="J326" s="78"/>
      <c r="K326" s="78"/>
      <c r="L326" s="78"/>
      <c r="M326" s="78"/>
      <c r="N326" s="78"/>
      <c r="O326" s="78"/>
      <c r="P326" s="78"/>
      <c r="Q326" s="78"/>
    </row>
    <row r="327" spans="3:17" s="59" customFormat="1" x14ac:dyDescent="0.25">
      <c r="C327" s="60"/>
      <c r="G327" s="78"/>
      <c r="H327" s="78"/>
      <c r="I327" s="78"/>
      <c r="J327" s="78"/>
      <c r="K327" s="78"/>
      <c r="L327" s="78"/>
      <c r="M327" s="78"/>
      <c r="N327" s="78"/>
      <c r="O327" s="78"/>
      <c r="P327" s="78"/>
      <c r="Q327" s="78"/>
    </row>
    <row r="328" spans="3:17" s="59" customFormat="1" x14ac:dyDescent="0.25">
      <c r="C328" s="60"/>
      <c r="G328" s="78"/>
      <c r="H328" s="78"/>
      <c r="I328" s="78"/>
      <c r="J328" s="78"/>
      <c r="K328" s="78"/>
      <c r="L328" s="78"/>
      <c r="M328" s="78"/>
      <c r="N328" s="78"/>
      <c r="O328" s="78"/>
      <c r="P328" s="78"/>
      <c r="Q328" s="78"/>
    </row>
    <row r="329" spans="3:17" s="59" customFormat="1" x14ac:dyDescent="0.25">
      <c r="C329" s="60"/>
      <c r="G329" s="78"/>
      <c r="H329" s="78"/>
      <c r="I329" s="78"/>
      <c r="J329" s="78"/>
      <c r="K329" s="78"/>
      <c r="L329" s="78"/>
      <c r="M329" s="78"/>
      <c r="N329" s="78"/>
      <c r="O329" s="78"/>
      <c r="P329" s="78"/>
      <c r="Q329" s="78"/>
    </row>
    <row r="330" spans="3:17" s="59" customFormat="1" x14ac:dyDescent="0.25">
      <c r="C330" s="60"/>
      <c r="G330" s="78"/>
      <c r="H330" s="78"/>
      <c r="I330" s="78"/>
      <c r="J330" s="78"/>
      <c r="K330" s="78"/>
      <c r="L330" s="78"/>
      <c r="M330" s="78"/>
      <c r="N330" s="78"/>
      <c r="O330" s="78"/>
      <c r="P330" s="78"/>
      <c r="Q330" s="78"/>
    </row>
  </sheetData>
  <sheetProtection password="CC0F"/>
  <autoFilter ref="A5:E16" xr:uid="{00000000-0009-0000-0000-000002000000}"/>
  <mergeCells count="17">
    <mergeCell ref="J3:M3"/>
    <mergeCell ref="N3:Q3"/>
    <mergeCell ref="H4:I4"/>
    <mergeCell ref="J4:K4"/>
    <mergeCell ref="L4:M4"/>
    <mergeCell ref="N4:O4"/>
    <mergeCell ref="P4:Q4"/>
    <mergeCell ref="F4:G4"/>
    <mergeCell ref="F3:I3"/>
    <mergeCell ref="A1:E1"/>
    <mergeCell ref="A2:E2"/>
    <mergeCell ref="A3:E3"/>
    <mergeCell ref="A14:A15"/>
    <mergeCell ref="A12:A13"/>
    <mergeCell ref="A8:A11"/>
    <mergeCell ref="A4:E4"/>
    <mergeCell ref="A6:A7"/>
  </mergeCells>
  <printOptions horizontalCentered="1"/>
  <pageMargins left="0.39370078740157483" right="0.39370078740157483" top="0.39370078740157483" bottom="0.39370078740157483" header="0.31496062992125984" footer="0.31496062992125984"/>
  <pageSetup scale="80" fitToHeight="0" orientation="landscape" r:id="rId1"/>
  <colBreaks count="1" manualBreakCount="1">
    <brk id="6"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4"/>
  <sheetViews>
    <sheetView view="pageBreakPreview" zoomScale="80" zoomScaleNormal="100" zoomScaleSheetLayoutView="80" workbookViewId="0">
      <selection activeCell="I22" sqref="I22"/>
    </sheetView>
  </sheetViews>
  <sheetFormatPr baseColWidth="10" defaultColWidth="11.42578125" defaultRowHeight="15" x14ac:dyDescent="0.25"/>
  <cols>
    <col min="1" max="1" width="4.28515625" customWidth="1"/>
    <col min="2" max="2" width="63.85546875" customWidth="1"/>
    <col min="4" max="4" width="14.42578125" customWidth="1"/>
  </cols>
  <sheetData>
    <row r="1" spans="1:6" ht="45" customHeight="1" x14ac:dyDescent="0.25">
      <c r="A1" s="465" t="s">
        <v>112</v>
      </c>
      <c r="B1" s="467" t="s">
        <v>113</v>
      </c>
      <c r="C1" s="469" t="s">
        <v>114</v>
      </c>
      <c r="D1" s="469"/>
      <c r="E1" s="469"/>
      <c r="F1" s="469"/>
    </row>
    <row r="2" spans="1:6" ht="45" x14ac:dyDescent="0.25">
      <c r="A2" s="466"/>
      <c r="B2" s="468"/>
      <c r="C2" s="400" t="s">
        <v>115</v>
      </c>
      <c r="D2" s="400" t="s">
        <v>116</v>
      </c>
      <c r="E2" s="400" t="s">
        <v>117</v>
      </c>
      <c r="F2" s="400" t="s">
        <v>118</v>
      </c>
    </row>
    <row r="3" spans="1:6" x14ac:dyDescent="0.25">
      <c r="A3" s="26">
        <v>1</v>
      </c>
      <c r="B3" s="55" t="s">
        <v>119</v>
      </c>
      <c r="C3" s="53">
        <v>0.33333333333333337</v>
      </c>
      <c r="D3" s="30">
        <v>0.33</v>
      </c>
      <c r="E3" s="30"/>
      <c r="F3" s="30">
        <f>SUM(C3:E3)</f>
        <v>0.66333333333333333</v>
      </c>
    </row>
    <row r="4" spans="1:6" x14ac:dyDescent="0.25">
      <c r="A4" s="26">
        <v>3</v>
      </c>
      <c r="B4" s="55" t="s">
        <v>120</v>
      </c>
      <c r="C4" s="53">
        <v>0.33333333333333337</v>
      </c>
      <c r="D4" s="54">
        <v>0</v>
      </c>
      <c r="E4" s="30"/>
      <c r="F4" s="30">
        <f t="shared" ref="F4:F34" si="0">SUM(C4:E4)</f>
        <v>0.33333333333333337</v>
      </c>
    </row>
    <row r="5" spans="1:6" x14ac:dyDescent="0.25">
      <c r="A5" s="26">
        <v>5</v>
      </c>
      <c r="B5" s="55" t="s">
        <v>121</v>
      </c>
      <c r="C5" s="53">
        <v>0.33333333333333337</v>
      </c>
      <c r="D5" s="30">
        <v>0.33</v>
      </c>
      <c r="E5" s="30"/>
      <c r="F5" s="30">
        <f t="shared" si="0"/>
        <v>0.66333333333333333</v>
      </c>
    </row>
    <row r="6" spans="1:6" x14ac:dyDescent="0.25">
      <c r="A6" s="26">
        <v>6</v>
      </c>
      <c r="B6" s="56" t="s">
        <v>122</v>
      </c>
      <c r="C6" s="53"/>
      <c r="D6" s="30"/>
      <c r="E6" s="30"/>
      <c r="F6" s="30">
        <f t="shared" si="0"/>
        <v>0</v>
      </c>
    </row>
    <row r="7" spans="1:6" x14ac:dyDescent="0.25">
      <c r="A7" s="26"/>
      <c r="B7" s="28" t="s">
        <v>123</v>
      </c>
      <c r="C7" s="53">
        <v>0.33333333333333337</v>
      </c>
      <c r="D7" s="53">
        <v>0.33333333333333337</v>
      </c>
      <c r="E7" s="30"/>
      <c r="F7" s="30"/>
    </row>
    <row r="8" spans="1:6" x14ac:dyDescent="0.25">
      <c r="A8" s="26"/>
      <c r="B8" s="28" t="s">
        <v>124</v>
      </c>
      <c r="C8" s="53">
        <v>0.33333333333333337</v>
      </c>
      <c r="D8" s="53">
        <v>0.33333333333333337</v>
      </c>
      <c r="E8" s="30"/>
      <c r="F8" s="30"/>
    </row>
    <row r="9" spans="1:6" x14ac:dyDescent="0.25">
      <c r="A9" s="26"/>
      <c r="B9" s="28" t="s">
        <v>125</v>
      </c>
      <c r="C9" s="53">
        <v>0.33333333333333337</v>
      </c>
      <c r="D9" s="53">
        <v>0.33333333333333337</v>
      </c>
      <c r="E9" s="30"/>
      <c r="F9" s="30"/>
    </row>
    <row r="10" spans="1:6" x14ac:dyDescent="0.25">
      <c r="A10" s="26"/>
      <c r="B10" s="28" t="s">
        <v>126</v>
      </c>
      <c r="C10" s="53">
        <v>0.33333333333333337</v>
      </c>
      <c r="D10" s="53">
        <v>0.33333333333333337</v>
      </c>
      <c r="E10" s="30"/>
      <c r="F10" s="30"/>
    </row>
    <row r="11" spans="1:6" x14ac:dyDescent="0.25">
      <c r="A11" s="26"/>
      <c r="B11" s="28" t="s">
        <v>127</v>
      </c>
      <c r="C11" s="54">
        <v>0</v>
      </c>
      <c r="D11" s="30">
        <v>0.33</v>
      </c>
      <c r="E11" s="30"/>
      <c r="F11" s="30">
        <f t="shared" si="0"/>
        <v>0.33</v>
      </c>
    </row>
    <row r="12" spans="1:6" x14ac:dyDescent="0.25">
      <c r="A12" s="26">
        <v>7</v>
      </c>
      <c r="B12" s="56" t="s">
        <v>128</v>
      </c>
      <c r="C12" s="53"/>
      <c r="D12" s="30"/>
      <c r="E12" s="30"/>
      <c r="F12" s="30"/>
    </row>
    <row r="13" spans="1:6" x14ac:dyDescent="0.25">
      <c r="A13" s="26"/>
      <c r="B13" s="28" t="s">
        <v>129</v>
      </c>
      <c r="C13" s="53">
        <v>0.33333333333333337</v>
      </c>
      <c r="D13" s="30">
        <v>0.33</v>
      </c>
      <c r="E13" s="30"/>
      <c r="F13" s="30">
        <f t="shared" si="0"/>
        <v>0.66333333333333333</v>
      </c>
    </row>
    <row r="14" spans="1:6" x14ac:dyDescent="0.25">
      <c r="A14" s="26"/>
      <c r="B14" s="28" t="s">
        <v>130</v>
      </c>
      <c r="C14" s="54">
        <v>0</v>
      </c>
      <c r="D14" s="30">
        <v>0.33</v>
      </c>
      <c r="E14" s="30"/>
      <c r="F14" s="30">
        <f t="shared" si="0"/>
        <v>0.33</v>
      </c>
    </row>
    <row r="15" spans="1:6" x14ac:dyDescent="0.25">
      <c r="A15" s="26"/>
      <c r="B15" s="28" t="s">
        <v>131</v>
      </c>
      <c r="C15" s="53">
        <v>0.33333333333333337</v>
      </c>
      <c r="D15" s="30">
        <v>0.33</v>
      </c>
      <c r="E15" s="30"/>
      <c r="F15" s="30">
        <f t="shared" si="0"/>
        <v>0.66333333333333333</v>
      </c>
    </row>
    <row r="16" spans="1:6" x14ac:dyDescent="0.25">
      <c r="A16" s="26"/>
      <c r="B16" s="28" t="s">
        <v>132</v>
      </c>
      <c r="C16" s="53">
        <v>0.33333333333333337</v>
      </c>
      <c r="D16" s="30">
        <v>0.33</v>
      </c>
      <c r="E16" s="30"/>
      <c r="F16" s="30">
        <f t="shared" si="0"/>
        <v>0.66333333333333333</v>
      </c>
    </row>
    <row r="17" spans="1:6" x14ac:dyDescent="0.25">
      <c r="A17" s="26"/>
      <c r="B17" s="28" t="s">
        <v>133</v>
      </c>
      <c r="C17" s="53">
        <v>0.33333333333333337</v>
      </c>
      <c r="D17" s="30">
        <v>0.33</v>
      </c>
      <c r="E17" s="30"/>
      <c r="F17" s="30">
        <f t="shared" si="0"/>
        <v>0.66333333333333333</v>
      </c>
    </row>
    <row r="18" spans="1:6" x14ac:dyDescent="0.25">
      <c r="A18" s="26"/>
      <c r="B18" s="28" t="s">
        <v>134</v>
      </c>
      <c r="C18" s="53">
        <v>0.33333333333333337</v>
      </c>
      <c r="D18" s="30">
        <v>0.33</v>
      </c>
      <c r="E18" s="30"/>
      <c r="F18" s="30">
        <f t="shared" si="0"/>
        <v>0.66333333333333333</v>
      </c>
    </row>
    <row r="19" spans="1:6" x14ac:dyDescent="0.25">
      <c r="A19" s="26"/>
      <c r="B19" s="28" t="s">
        <v>135</v>
      </c>
      <c r="C19" s="53">
        <v>0.33333333333333337</v>
      </c>
      <c r="D19" s="30">
        <v>0.33</v>
      </c>
      <c r="E19" s="30"/>
      <c r="F19" s="30">
        <f t="shared" si="0"/>
        <v>0.66333333333333333</v>
      </c>
    </row>
    <row r="20" spans="1:6" x14ac:dyDescent="0.25">
      <c r="A20" s="26">
        <v>8</v>
      </c>
      <c r="B20" s="56" t="s">
        <v>136</v>
      </c>
      <c r="C20" s="53"/>
      <c r="D20" s="30"/>
      <c r="E20" s="30"/>
      <c r="F20" s="30"/>
    </row>
    <row r="21" spans="1:6" x14ac:dyDescent="0.25">
      <c r="A21" s="26"/>
      <c r="B21" s="28" t="s">
        <v>137</v>
      </c>
      <c r="C21" s="53">
        <v>0.33333333333333337</v>
      </c>
      <c r="D21" s="54">
        <v>0</v>
      </c>
      <c r="E21" s="30"/>
      <c r="F21" s="30">
        <f t="shared" si="0"/>
        <v>0.33333333333333337</v>
      </c>
    </row>
    <row r="22" spans="1:6" x14ac:dyDescent="0.25">
      <c r="A22" s="26"/>
      <c r="B22" s="28" t="s">
        <v>138</v>
      </c>
      <c r="C22" s="53">
        <v>0.33333333333333337</v>
      </c>
      <c r="D22" s="54">
        <v>0</v>
      </c>
      <c r="E22" s="30"/>
      <c r="F22" s="30">
        <f t="shared" si="0"/>
        <v>0.33333333333333337</v>
      </c>
    </row>
    <row r="23" spans="1:6" x14ac:dyDescent="0.25">
      <c r="A23" s="26"/>
      <c r="B23" s="28" t="s">
        <v>139</v>
      </c>
      <c r="C23" s="53">
        <v>0.33333333333333337</v>
      </c>
      <c r="D23" s="54">
        <v>0</v>
      </c>
      <c r="E23" s="30"/>
      <c r="F23" s="30">
        <f t="shared" si="0"/>
        <v>0.33333333333333337</v>
      </c>
    </row>
    <row r="24" spans="1:6" x14ac:dyDescent="0.25">
      <c r="A24" s="26"/>
      <c r="B24" s="28" t="s">
        <v>140</v>
      </c>
      <c r="C24" s="53">
        <v>0.33333333333333337</v>
      </c>
      <c r="D24" s="54">
        <v>0</v>
      </c>
      <c r="E24" s="30"/>
      <c r="F24" s="30">
        <f t="shared" si="0"/>
        <v>0.33333333333333337</v>
      </c>
    </row>
    <row r="25" spans="1:6" x14ac:dyDescent="0.25">
      <c r="A25" s="26">
        <v>9</v>
      </c>
      <c r="B25" s="55" t="s">
        <v>141</v>
      </c>
      <c r="C25" s="53">
        <v>0.33333333333333337</v>
      </c>
      <c r="D25" s="53">
        <v>0.33333333333333337</v>
      </c>
      <c r="E25" s="30"/>
      <c r="F25" s="30">
        <f t="shared" si="0"/>
        <v>0.66666666666666674</v>
      </c>
    </row>
    <row r="26" spans="1:6" x14ac:dyDescent="0.25">
      <c r="A26" s="26">
        <v>10</v>
      </c>
      <c r="B26" s="55" t="s">
        <v>142</v>
      </c>
      <c r="C26" s="53">
        <v>0.33333333333333337</v>
      </c>
      <c r="D26" s="53">
        <v>0.33333333333333337</v>
      </c>
      <c r="E26" s="30"/>
      <c r="F26" s="30">
        <f t="shared" si="0"/>
        <v>0.66666666666666674</v>
      </c>
    </row>
    <row r="27" spans="1:6" x14ac:dyDescent="0.25">
      <c r="A27" s="26">
        <v>11</v>
      </c>
      <c r="B27" s="55" t="s">
        <v>143</v>
      </c>
      <c r="C27" s="53">
        <v>0.33333333333333337</v>
      </c>
      <c r="D27" s="53">
        <v>0.33333333333333337</v>
      </c>
      <c r="E27" s="30"/>
      <c r="F27" s="30">
        <f t="shared" si="0"/>
        <v>0.66666666666666674</v>
      </c>
    </row>
    <row r="28" spans="1:6" x14ac:dyDescent="0.25">
      <c r="A28" s="26">
        <v>12</v>
      </c>
      <c r="B28" s="55" t="s">
        <v>144</v>
      </c>
      <c r="C28" s="53">
        <v>0.33333333333333337</v>
      </c>
      <c r="D28" s="53">
        <v>0.33333333333333337</v>
      </c>
      <c r="E28" s="30"/>
      <c r="F28" s="30">
        <f t="shared" si="0"/>
        <v>0.66666666666666674</v>
      </c>
    </row>
    <row r="29" spans="1:6" x14ac:dyDescent="0.25">
      <c r="A29" s="26">
        <v>13</v>
      </c>
      <c r="B29" s="55" t="s">
        <v>145</v>
      </c>
      <c r="C29" s="53">
        <v>0.33333333333333337</v>
      </c>
      <c r="D29" s="53">
        <v>0.33333333333333337</v>
      </c>
      <c r="E29" s="30"/>
      <c r="F29" s="30">
        <f t="shared" si="0"/>
        <v>0.66666666666666674</v>
      </c>
    </row>
    <row r="30" spans="1:6" x14ac:dyDescent="0.25">
      <c r="A30" s="26">
        <v>14</v>
      </c>
      <c r="B30" s="55" t="s">
        <v>146</v>
      </c>
      <c r="C30" s="53">
        <v>0.33333333333333337</v>
      </c>
      <c r="D30" s="53">
        <v>0.33333333333333337</v>
      </c>
      <c r="E30" s="30"/>
      <c r="F30" s="30">
        <f t="shared" si="0"/>
        <v>0.66666666666666674</v>
      </c>
    </row>
    <row r="31" spans="1:6" x14ac:dyDescent="0.25">
      <c r="A31" s="26">
        <v>15</v>
      </c>
      <c r="B31" s="55" t="s">
        <v>147</v>
      </c>
      <c r="C31" s="53">
        <v>0.33333333333333337</v>
      </c>
      <c r="D31" s="53">
        <v>0.33333333333333337</v>
      </c>
      <c r="E31" s="30"/>
      <c r="F31" s="30">
        <f t="shared" si="0"/>
        <v>0.66666666666666674</v>
      </c>
    </row>
    <row r="32" spans="1:6" x14ac:dyDescent="0.25">
      <c r="A32" s="26">
        <v>16</v>
      </c>
      <c r="B32" s="55" t="s">
        <v>148</v>
      </c>
      <c r="C32" s="53">
        <v>0.33333333333333337</v>
      </c>
      <c r="D32" s="53">
        <v>0.33333333333333337</v>
      </c>
      <c r="E32" s="30"/>
      <c r="F32" s="30">
        <f t="shared" si="0"/>
        <v>0.66666666666666674</v>
      </c>
    </row>
    <row r="33" spans="1:6" x14ac:dyDescent="0.25">
      <c r="A33" s="26">
        <v>17</v>
      </c>
      <c r="B33" s="55" t="s">
        <v>149</v>
      </c>
      <c r="C33" s="53">
        <v>0.33333333333333337</v>
      </c>
      <c r="D33" s="53">
        <v>0.33333333333333337</v>
      </c>
      <c r="E33" s="30"/>
      <c r="F33" s="30">
        <f t="shared" si="0"/>
        <v>0.66666666666666674</v>
      </c>
    </row>
    <row r="34" spans="1:6" x14ac:dyDescent="0.25">
      <c r="B34" s="34" t="s">
        <v>150</v>
      </c>
      <c r="C34" s="52">
        <f>AVERAGE(C3:C33)</f>
        <v>0.30952380952380942</v>
      </c>
      <c r="D34" s="52">
        <f>AVERAGE(D3:D33)</f>
        <v>0.27261904761904754</v>
      </c>
      <c r="E34" s="52"/>
      <c r="F34" s="30">
        <f t="shared" si="0"/>
        <v>0.58214285714285696</v>
      </c>
    </row>
  </sheetData>
  <mergeCells count="3">
    <mergeCell ref="A1:A2"/>
    <mergeCell ref="B1:B2"/>
    <mergeCell ref="C1:F1"/>
  </mergeCells>
  <pageMargins left="0.39370078740157483" right="0.39370078740157483" top="0.74803149606299213" bottom="0.74803149606299213" header="0.31496062992125984" footer="0.31496062992125984"/>
  <pageSetup scale="8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2060"/>
    <pageSetUpPr fitToPage="1"/>
  </sheetPr>
  <dimension ref="A1:Q17"/>
  <sheetViews>
    <sheetView topLeftCell="A3" zoomScale="70" zoomScaleNormal="70" zoomScaleSheetLayoutView="70" workbookViewId="0">
      <pane xSplit="1" ySplit="3" topLeftCell="I7" activePane="bottomRight" state="frozen"/>
      <selection activeCell="A3" sqref="A3"/>
      <selection pane="topRight" activeCell="B3" sqref="B3"/>
      <selection pane="bottomLeft" activeCell="A6" sqref="A6"/>
      <selection pane="bottomRight" activeCell="N11" sqref="N11:N17"/>
    </sheetView>
  </sheetViews>
  <sheetFormatPr baseColWidth="10" defaultColWidth="11.42578125" defaultRowHeight="15" x14ac:dyDescent="0.25"/>
  <cols>
    <col min="1" max="1" width="25" style="78" customWidth="1"/>
    <col min="2" max="2" width="28" style="62" customWidth="1"/>
    <col min="3" max="3" width="29.42578125" style="62" customWidth="1"/>
    <col min="4" max="4" width="26.5703125" style="78" customWidth="1"/>
    <col min="5" max="5" width="14.42578125" style="62" bestFit="1" customWidth="1"/>
    <col min="6" max="6" width="13.7109375" style="78" customWidth="1"/>
    <col min="7" max="7" width="43.5703125" style="62" customWidth="1"/>
    <col min="8" max="8" width="12.85546875" style="62" customWidth="1"/>
    <col min="9" max="9" width="27" style="62" customWidth="1"/>
    <col min="10" max="10" width="13.140625" style="62" customWidth="1"/>
    <col min="11" max="11" width="43.7109375" style="62" customWidth="1"/>
    <col min="12" max="12" width="13.42578125" style="62" customWidth="1"/>
    <col min="13" max="13" width="37.42578125" style="62" customWidth="1"/>
    <col min="14" max="14" width="13.42578125" style="62" customWidth="1"/>
    <col min="15" max="15" width="41.7109375" style="62" customWidth="1"/>
    <col min="16" max="16" width="11.85546875" style="62" customWidth="1"/>
    <col min="17" max="17" width="27.42578125" style="62" customWidth="1"/>
    <col min="18" max="16384" width="11.42578125" style="62"/>
  </cols>
  <sheetData>
    <row r="1" spans="1:17" s="57" customFormat="1" ht="59.25" customHeight="1" x14ac:dyDescent="0.25">
      <c r="A1" s="470" t="s">
        <v>151</v>
      </c>
      <c r="B1" s="471"/>
      <c r="C1" s="471"/>
      <c r="D1" s="471"/>
      <c r="E1" s="472"/>
      <c r="F1" s="399"/>
      <c r="G1" s="75"/>
      <c r="H1" s="75"/>
      <c r="I1" s="75"/>
      <c r="J1" s="75"/>
      <c r="K1" s="75"/>
      <c r="L1" s="75"/>
      <c r="M1" s="75"/>
      <c r="N1" s="75"/>
      <c r="O1" s="75"/>
      <c r="P1" s="75"/>
      <c r="Q1" s="75"/>
    </row>
    <row r="2" spans="1:17" ht="21.75" customHeight="1" thickBot="1" x14ac:dyDescent="0.3">
      <c r="A2" s="428"/>
      <c r="B2" s="429"/>
      <c r="C2" s="429"/>
      <c r="D2" s="429"/>
      <c r="E2" s="430"/>
      <c r="F2" s="399"/>
      <c r="G2" s="76"/>
      <c r="H2" s="76"/>
      <c r="I2" s="76"/>
      <c r="J2" s="76"/>
      <c r="K2" s="76"/>
      <c r="L2" s="76"/>
      <c r="M2" s="76"/>
      <c r="N2" s="76"/>
      <c r="O2" s="76"/>
      <c r="P2" s="76"/>
      <c r="Q2" s="76"/>
    </row>
    <row r="3" spans="1:17" customFormat="1" ht="18.75" customHeight="1" thickBot="1" x14ac:dyDescent="0.3">
      <c r="A3" s="473"/>
      <c r="B3" s="474"/>
      <c r="C3" s="474"/>
      <c r="D3" s="474"/>
      <c r="E3" s="474"/>
      <c r="F3" s="451" t="s">
        <v>28</v>
      </c>
      <c r="G3" s="452"/>
      <c r="H3" s="452"/>
      <c r="I3" s="477"/>
      <c r="J3" s="459" t="s">
        <v>29</v>
      </c>
      <c r="K3" s="460"/>
      <c r="L3" s="460"/>
      <c r="M3" s="461"/>
      <c r="N3" s="459" t="s">
        <v>30</v>
      </c>
      <c r="O3" s="460"/>
      <c r="P3" s="460"/>
      <c r="Q3" s="461"/>
    </row>
    <row r="4" spans="1:17" ht="57" customHeight="1" thickBot="1" x14ac:dyDescent="0.3">
      <c r="A4" s="475" t="s">
        <v>152</v>
      </c>
      <c r="B4" s="476"/>
      <c r="C4" s="476"/>
      <c r="D4" s="476"/>
      <c r="E4" s="476"/>
      <c r="F4" s="449" t="s">
        <v>31</v>
      </c>
      <c r="G4" s="450"/>
      <c r="H4" s="462" t="s">
        <v>32</v>
      </c>
      <c r="I4" s="463"/>
      <c r="J4" s="449" t="s">
        <v>33</v>
      </c>
      <c r="K4" s="464"/>
      <c r="L4" s="462" t="s">
        <v>34</v>
      </c>
      <c r="M4" s="463"/>
      <c r="N4" s="449" t="s">
        <v>35</v>
      </c>
      <c r="O4" s="464"/>
      <c r="P4" s="462" t="s">
        <v>36</v>
      </c>
      <c r="Q4" s="463"/>
    </row>
    <row r="5" spans="1:17" ht="33.75" customHeight="1" thickBot="1" x14ac:dyDescent="0.3">
      <c r="A5" s="117" t="s">
        <v>37</v>
      </c>
      <c r="B5" s="118" t="s">
        <v>153</v>
      </c>
      <c r="C5" s="118" t="s">
        <v>154</v>
      </c>
      <c r="D5" s="118" t="s">
        <v>40</v>
      </c>
      <c r="E5" s="119" t="s">
        <v>155</v>
      </c>
      <c r="F5" s="120" t="s">
        <v>42</v>
      </c>
      <c r="G5" s="121" t="s">
        <v>43</v>
      </c>
      <c r="H5" s="120" t="s">
        <v>44</v>
      </c>
      <c r="I5" s="406" t="s">
        <v>45</v>
      </c>
      <c r="J5" s="404" t="s">
        <v>46</v>
      </c>
      <c r="K5" s="405" t="s">
        <v>43</v>
      </c>
      <c r="L5" s="405" t="s">
        <v>44</v>
      </c>
      <c r="M5" s="406" t="s">
        <v>45</v>
      </c>
      <c r="N5" s="404" t="s">
        <v>46</v>
      </c>
      <c r="O5" s="405" t="s">
        <v>43</v>
      </c>
      <c r="P5" s="405" t="s">
        <v>44</v>
      </c>
      <c r="Q5" s="406" t="s">
        <v>45</v>
      </c>
    </row>
    <row r="6" spans="1:17" ht="101.25" customHeight="1" thickBot="1" x14ac:dyDescent="0.3">
      <c r="A6" s="250" t="s">
        <v>156</v>
      </c>
      <c r="B6" s="251" t="s">
        <v>157</v>
      </c>
      <c r="C6" s="124" t="s">
        <v>158</v>
      </c>
      <c r="D6" s="124" t="s">
        <v>159</v>
      </c>
      <c r="E6" s="125">
        <v>43966</v>
      </c>
      <c r="F6" s="252">
        <v>0.83</v>
      </c>
      <c r="G6" s="253" t="s">
        <v>160</v>
      </c>
      <c r="H6" s="222">
        <f>+F6</f>
        <v>0.83</v>
      </c>
      <c r="I6" s="225" t="s">
        <v>161</v>
      </c>
      <c r="J6" s="252">
        <v>1</v>
      </c>
      <c r="K6" s="253" t="s">
        <v>162</v>
      </c>
      <c r="L6" s="222">
        <f>+J6</f>
        <v>1</v>
      </c>
      <c r="M6" s="217" t="s">
        <v>54</v>
      </c>
      <c r="N6" s="327">
        <v>1</v>
      </c>
      <c r="O6" s="421" t="s">
        <v>163</v>
      </c>
      <c r="P6" s="222">
        <f>+N6</f>
        <v>1</v>
      </c>
      <c r="Q6" s="217" t="s">
        <v>54</v>
      </c>
    </row>
    <row r="7" spans="1:17" ht="68.25" thickBot="1" x14ac:dyDescent="0.3">
      <c r="A7" s="122" t="s">
        <v>164</v>
      </c>
      <c r="B7" s="123" t="s">
        <v>165</v>
      </c>
      <c r="C7" s="124" t="s">
        <v>166</v>
      </c>
      <c r="D7" s="124" t="s">
        <v>159</v>
      </c>
      <c r="E7" s="125">
        <v>43980</v>
      </c>
      <c r="F7" s="254">
        <v>0.2</v>
      </c>
      <c r="G7" s="253" t="s">
        <v>167</v>
      </c>
      <c r="H7" s="224">
        <v>0</v>
      </c>
      <c r="I7" s="225" t="s">
        <v>168</v>
      </c>
      <c r="J7" s="252">
        <v>1</v>
      </c>
      <c r="K7" s="253" t="s">
        <v>53</v>
      </c>
      <c r="L7" s="252">
        <v>1</v>
      </c>
      <c r="M7" s="225" t="s">
        <v>169</v>
      </c>
      <c r="N7" s="327">
        <v>1</v>
      </c>
      <c r="O7" s="421" t="s">
        <v>170</v>
      </c>
      <c r="P7" s="252">
        <v>1</v>
      </c>
      <c r="Q7" s="217" t="s">
        <v>439</v>
      </c>
    </row>
    <row r="8" spans="1:17" ht="111.75" customHeight="1" thickBot="1" x14ac:dyDescent="0.3">
      <c r="A8" s="122" t="s">
        <v>171</v>
      </c>
      <c r="B8" s="123" t="s">
        <v>172</v>
      </c>
      <c r="C8" s="124" t="s">
        <v>173</v>
      </c>
      <c r="D8" s="124" t="s">
        <v>159</v>
      </c>
      <c r="E8" s="125">
        <v>44180</v>
      </c>
      <c r="F8" s="254">
        <v>0</v>
      </c>
      <c r="G8" s="253" t="s">
        <v>174</v>
      </c>
      <c r="H8" s="224">
        <f>+F8</f>
        <v>0</v>
      </c>
      <c r="I8" s="255" t="s">
        <v>175</v>
      </c>
      <c r="J8" s="252">
        <v>0.5</v>
      </c>
      <c r="K8" s="253" t="s">
        <v>176</v>
      </c>
      <c r="L8" s="252">
        <v>0</v>
      </c>
      <c r="M8" s="256" t="s">
        <v>453</v>
      </c>
      <c r="N8" s="327">
        <v>1</v>
      </c>
      <c r="O8" s="422" t="s">
        <v>452</v>
      </c>
      <c r="P8" s="252">
        <v>1</v>
      </c>
      <c r="Q8" s="217" t="s">
        <v>454</v>
      </c>
    </row>
    <row r="9" spans="1:17" x14ac:dyDescent="0.25">
      <c r="A9" s="86"/>
      <c r="B9" s="83"/>
      <c r="C9" s="84"/>
      <c r="D9" s="84"/>
      <c r="E9" s="89"/>
      <c r="F9" s="89"/>
      <c r="G9" s="78"/>
      <c r="H9" s="73"/>
      <c r="I9" s="78"/>
      <c r="J9" s="78"/>
      <c r="K9" s="78"/>
      <c r="L9" s="78"/>
      <c r="M9" s="78"/>
      <c r="N9" s="78"/>
      <c r="O9" s="78"/>
      <c r="P9" s="78"/>
      <c r="Q9" s="78"/>
    </row>
    <row r="10" spans="1:17" x14ac:dyDescent="0.25">
      <c r="A10" s="86"/>
      <c r="B10" s="85"/>
      <c r="C10" s="84"/>
      <c r="D10" s="84"/>
      <c r="E10" s="89"/>
      <c r="F10" s="89"/>
      <c r="G10" s="74"/>
      <c r="H10" s="73"/>
      <c r="I10" s="78"/>
      <c r="J10" s="78"/>
      <c r="K10" s="78"/>
      <c r="L10" s="78"/>
      <c r="M10" s="78"/>
      <c r="N10" s="78"/>
      <c r="O10" s="78"/>
      <c r="P10" s="78"/>
      <c r="Q10" s="78"/>
    </row>
    <row r="11" spans="1:17" x14ac:dyDescent="0.25">
      <c r="A11" s="86"/>
      <c r="B11" s="86"/>
      <c r="C11" s="87"/>
      <c r="D11" s="87"/>
      <c r="E11" s="90"/>
      <c r="F11" s="90"/>
      <c r="G11" s="70"/>
      <c r="H11" s="78"/>
      <c r="I11" s="78"/>
      <c r="J11" s="78"/>
      <c r="K11" s="78"/>
      <c r="L11" s="78"/>
      <c r="M11" s="78"/>
      <c r="N11" s="78">
        <v>100</v>
      </c>
      <c r="O11" s="78"/>
      <c r="P11" s="78"/>
      <c r="Q11" s="78"/>
    </row>
    <row r="12" spans="1:17" x14ac:dyDescent="0.25">
      <c r="A12" s="86"/>
      <c r="B12" s="86"/>
      <c r="C12" s="87"/>
      <c r="D12" s="87"/>
      <c r="E12" s="90"/>
      <c r="F12" s="90"/>
      <c r="G12" s="70"/>
      <c r="H12" s="78"/>
      <c r="I12" s="78"/>
      <c r="J12" s="78"/>
      <c r="K12" s="78"/>
      <c r="L12" s="78"/>
      <c r="M12" s="78"/>
      <c r="N12" s="78">
        <v>100</v>
      </c>
      <c r="O12" s="78"/>
      <c r="P12" s="78"/>
      <c r="Q12" s="78"/>
    </row>
    <row r="13" spans="1:17" x14ac:dyDescent="0.25">
      <c r="A13" s="86"/>
      <c r="B13" s="86"/>
      <c r="C13" s="88"/>
      <c r="D13" s="88"/>
      <c r="E13" s="90"/>
      <c r="F13" s="90"/>
      <c r="G13" s="70"/>
      <c r="H13" s="78"/>
      <c r="I13" s="78"/>
      <c r="J13" s="78"/>
      <c r="K13" s="78"/>
      <c r="L13" s="78"/>
      <c r="M13" s="78"/>
      <c r="N13" s="78">
        <v>98</v>
      </c>
      <c r="O13" s="78"/>
      <c r="P13" s="78"/>
      <c r="Q13" s="78"/>
    </row>
    <row r="14" spans="1:17" x14ac:dyDescent="0.25">
      <c r="A14" s="86"/>
      <c r="B14" s="86"/>
      <c r="C14" s="87"/>
      <c r="D14" s="87"/>
      <c r="E14" s="90"/>
      <c r="F14" s="90"/>
      <c r="G14" s="70"/>
      <c r="H14" s="78"/>
      <c r="I14" s="78"/>
      <c r="J14" s="78"/>
      <c r="K14" s="78"/>
      <c r="L14" s="78"/>
      <c r="M14" s="78"/>
      <c r="N14" s="78">
        <v>88</v>
      </c>
      <c r="O14" s="78"/>
      <c r="P14" s="78"/>
      <c r="Q14" s="78"/>
    </row>
    <row r="15" spans="1:17" x14ac:dyDescent="0.25">
      <c r="A15" s="86"/>
      <c r="B15" s="86"/>
      <c r="C15" s="91"/>
      <c r="D15" s="91"/>
      <c r="E15" s="86"/>
      <c r="F15" s="86"/>
      <c r="G15" s="78"/>
      <c r="H15" s="78"/>
      <c r="I15" s="78"/>
      <c r="J15" s="78"/>
      <c r="K15" s="78"/>
      <c r="L15" s="78"/>
      <c r="M15" s="78"/>
      <c r="N15" s="78">
        <v>90</v>
      </c>
      <c r="O15" s="78"/>
      <c r="P15" s="78"/>
      <c r="Q15" s="78"/>
    </row>
    <row r="16" spans="1:17" x14ac:dyDescent="0.25">
      <c r="N16" s="62">
        <v>100</v>
      </c>
    </row>
    <row r="17" spans="14:14" x14ac:dyDescent="0.25">
      <c r="N17" s="62">
        <f>AVERAGE(N11:N16)</f>
        <v>96</v>
      </c>
    </row>
  </sheetData>
  <sheetProtection password="CC0F"/>
  <autoFilter ref="B5:M8" xr:uid="{00000000-0009-0000-0000-000004000000}"/>
  <mergeCells count="11">
    <mergeCell ref="A1:E3"/>
    <mergeCell ref="N3:Q3"/>
    <mergeCell ref="N4:O4"/>
    <mergeCell ref="P4:Q4"/>
    <mergeCell ref="J4:K4"/>
    <mergeCell ref="L4:M4"/>
    <mergeCell ref="J3:M3"/>
    <mergeCell ref="H4:I4"/>
    <mergeCell ref="A4:E4"/>
    <mergeCell ref="F4:G4"/>
    <mergeCell ref="F3:I3"/>
  </mergeCells>
  <printOptions horizontalCentered="1"/>
  <pageMargins left="0.39370078740157483" right="0.39370078740157483" top="0.39370078740157483" bottom="0.39370078740157483" header="0.31496062992125984" footer="0.31496062992125984"/>
  <pageSetup fitToHeight="0" orientation="landscape" r:id="rId1"/>
  <rowBreaks count="1" manualBreakCount="1">
    <brk id="9" max="16383" man="1"/>
  </rowBreaks>
  <colBreaks count="1" manualBreakCount="1">
    <brk id="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24"/>
  <sheetViews>
    <sheetView zoomScaleNormal="100" workbookViewId="0">
      <selection activeCell="B17" sqref="B17"/>
    </sheetView>
  </sheetViews>
  <sheetFormatPr baseColWidth="10" defaultColWidth="11.42578125" defaultRowHeight="15" x14ac:dyDescent="0.25"/>
  <cols>
    <col min="2" max="2" width="41.85546875" customWidth="1"/>
    <col min="3" max="3" width="35" customWidth="1"/>
    <col min="4" max="4" width="25.5703125" customWidth="1"/>
  </cols>
  <sheetData>
    <row r="1" spans="1:5" ht="48.75" customHeight="1" x14ac:dyDescent="0.25">
      <c r="A1" s="40" t="s">
        <v>112</v>
      </c>
      <c r="B1" s="40" t="s">
        <v>113</v>
      </c>
      <c r="C1" s="40" t="s">
        <v>177</v>
      </c>
      <c r="D1" s="49" t="s">
        <v>178</v>
      </c>
    </row>
    <row r="2" spans="1:5" ht="30" x14ac:dyDescent="0.25">
      <c r="A2" s="29">
        <v>1</v>
      </c>
      <c r="B2" s="28" t="s">
        <v>179</v>
      </c>
      <c r="C2" s="1" t="s">
        <v>180</v>
      </c>
      <c r="D2" s="31">
        <v>50</v>
      </c>
    </row>
    <row r="3" spans="1:5" x14ac:dyDescent="0.25">
      <c r="A3" s="29">
        <v>2</v>
      </c>
      <c r="B3" s="28" t="s">
        <v>128</v>
      </c>
      <c r="C3" s="1" t="s">
        <v>181</v>
      </c>
      <c r="D3" s="31">
        <v>50</v>
      </c>
    </row>
    <row r="4" spans="1:5" x14ac:dyDescent="0.25">
      <c r="A4" s="29">
        <v>3</v>
      </c>
      <c r="B4" s="28" t="s">
        <v>121</v>
      </c>
      <c r="C4" s="1" t="s">
        <v>182</v>
      </c>
      <c r="D4" s="31">
        <v>50</v>
      </c>
    </row>
    <row r="5" spans="1:5" x14ac:dyDescent="0.25">
      <c r="A5" s="29">
        <v>4</v>
      </c>
      <c r="B5" s="28" t="s">
        <v>122</v>
      </c>
      <c r="C5" s="1" t="s">
        <v>183</v>
      </c>
      <c r="D5" s="31">
        <v>50</v>
      </c>
    </row>
    <row r="6" spans="1:5" x14ac:dyDescent="0.25">
      <c r="A6" s="29">
        <v>5</v>
      </c>
      <c r="B6" s="28" t="s">
        <v>136</v>
      </c>
      <c r="C6" s="1" t="s">
        <v>184</v>
      </c>
      <c r="D6" s="31">
        <v>50</v>
      </c>
    </row>
    <row r="7" spans="1:5" x14ac:dyDescent="0.25">
      <c r="A7" s="29">
        <v>6</v>
      </c>
      <c r="B7" s="28" t="s">
        <v>141</v>
      </c>
      <c r="C7" s="1" t="s">
        <v>185</v>
      </c>
      <c r="D7" s="31">
        <v>50</v>
      </c>
    </row>
    <row r="8" spans="1:5" x14ac:dyDescent="0.25">
      <c r="C8" s="45" t="s">
        <v>186</v>
      </c>
      <c r="D8" s="46">
        <f>AVERAGE(D2:D7)</f>
        <v>50</v>
      </c>
      <c r="E8" s="32"/>
    </row>
    <row r="10" spans="1:5" ht="71.25" customHeight="1" x14ac:dyDescent="0.25">
      <c r="A10" s="42" t="s">
        <v>112</v>
      </c>
      <c r="B10" s="40" t="s">
        <v>113</v>
      </c>
      <c r="C10" s="40" t="s">
        <v>177</v>
      </c>
      <c r="D10" s="41" t="s">
        <v>187</v>
      </c>
    </row>
    <row r="11" spans="1:5" x14ac:dyDescent="0.25">
      <c r="A11" s="26">
        <v>1</v>
      </c>
      <c r="B11" s="39"/>
      <c r="C11" s="39" t="s">
        <v>188</v>
      </c>
      <c r="D11" s="44">
        <v>50</v>
      </c>
    </row>
    <row r="12" spans="1:5" x14ac:dyDescent="0.25">
      <c r="A12" s="26">
        <v>2</v>
      </c>
      <c r="B12" s="27" t="s">
        <v>119</v>
      </c>
      <c r="C12" s="1" t="s">
        <v>58</v>
      </c>
      <c r="D12" s="44">
        <v>50</v>
      </c>
    </row>
    <row r="13" spans="1:5" x14ac:dyDescent="0.25">
      <c r="A13" s="26">
        <v>3</v>
      </c>
      <c r="B13" s="28" t="s">
        <v>189</v>
      </c>
      <c r="C13" s="1" t="s">
        <v>58</v>
      </c>
      <c r="D13" s="44">
        <v>50</v>
      </c>
    </row>
    <row r="14" spans="1:5" x14ac:dyDescent="0.25">
      <c r="A14" s="26">
        <v>4</v>
      </c>
      <c r="B14" s="28" t="s">
        <v>120</v>
      </c>
      <c r="C14" s="1" t="s">
        <v>190</v>
      </c>
      <c r="D14" s="44">
        <v>50</v>
      </c>
    </row>
    <row r="15" spans="1:5" ht="30" x14ac:dyDescent="0.25">
      <c r="A15" s="26">
        <v>5</v>
      </c>
      <c r="B15" s="28" t="s">
        <v>142</v>
      </c>
      <c r="C15" s="1" t="s">
        <v>191</v>
      </c>
      <c r="D15" s="44">
        <v>50</v>
      </c>
    </row>
    <row r="16" spans="1:5" x14ac:dyDescent="0.25">
      <c r="A16" s="26">
        <v>6</v>
      </c>
      <c r="B16" s="28" t="s">
        <v>143</v>
      </c>
      <c r="C16" s="1" t="s">
        <v>192</v>
      </c>
      <c r="D16" s="44">
        <v>50</v>
      </c>
    </row>
    <row r="17" spans="1:5" x14ac:dyDescent="0.25">
      <c r="A17" s="26">
        <v>7</v>
      </c>
      <c r="B17" s="28" t="s">
        <v>144</v>
      </c>
      <c r="C17" s="1" t="s">
        <v>193</v>
      </c>
      <c r="D17" s="44">
        <v>50</v>
      </c>
    </row>
    <row r="18" spans="1:5" x14ac:dyDescent="0.25">
      <c r="A18" s="26">
        <v>8</v>
      </c>
      <c r="B18" s="28" t="s">
        <v>145</v>
      </c>
      <c r="C18" s="1" t="s">
        <v>193</v>
      </c>
      <c r="D18" s="44">
        <v>50</v>
      </c>
    </row>
    <row r="19" spans="1:5" ht="30" x14ac:dyDescent="0.25">
      <c r="A19" s="26">
        <v>9</v>
      </c>
      <c r="B19" s="28" t="s">
        <v>146</v>
      </c>
      <c r="C19" s="27" t="s">
        <v>194</v>
      </c>
      <c r="D19" s="44">
        <v>50</v>
      </c>
    </row>
    <row r="20" spans="1:5" x14ac:dyDescent="0.25">
      <c r="A20" s="26">
        <v>10</v>
      </c>
      <c r="B20" s="28" t="s">
        <v>147</v>
      </c>
      <c r="C20" s="1" t="s">
        <v>195</v>
      </c>
      <c r="D20" s="44">
        <v>50</v>
      </c>
    </row>
    <row r="21" spans="1:5" x14ac:dyDescent="0.25">
      <c r="A21" s="26">
        <v>11</v>
      </c>
      <c r="B21" s="28" t="s">
        <v>148</v>
      </c>
      <c r="C21" s="1" t="s">
        <v>193</v>
      </c>
      <c r="D21" s="44">
        <v>50</v>
      </c>
    </row>
    <row r="22" spans="1:5" x14ac:dyDescent="0.25">
      <c r="A22" s="26">
        <v>12</v>
      </c>
      <c r="B22" s="27" t="s">
        <v>149</v>
      </c>
      <c r="C22" s="1" t="s">
        <v>196</v>
      </c>
      <c r="D22" s="44">
        <v>50</v>
      </c>
    </row>
    <row r="23" spans="1:5" x14ac:dyDescent="0.25">
      <c r="C23" s="50" t="s">
        <v>186</v>
      </c>
      <c r="D23" s="51">
        <f>AVERAGE(D11:D22)</f>
        <v>50</v>
      </c>
      <c r="E23" s="32"/>
    </row>
    <row r="24" spans="1:5" x14ac:dyDescent="0.25">
      <c r="C24" s="47" t="s">
        <v>197</v>
      </c>
      <c r="D24" s="48">
        <f>+D8+D23</f>
        <v>100</v>
      </c>
      <c r="E24" s="33"/>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499984740745262"/>
  </sheetPr>
  <dimension ref="A1:Q23"/>
  <sheetViews>
    <sheetView showGridLines="0" topLeftCell="A3" zoomScale="70" zoomScaleNormal="70" workbookViewId="0">
      <pane xSplit="2" ySplit="3" topLeftCell="L20" activePane="bottomRight" state="frozen"/>
      <selection activeCell="A3" sqref="A3"/>
      <selection pane="topRight" activeCell="C3" sqref="C3"/>
      <selection pane="bottomLeft" activeCell="A6" sqref="A6"/>
      <selection pane="bottomRight" activeCell="O23" sqref="O23"/>
    </sheetView>
  </sheetViews>
  <sheetFormatPr baseColWidth="10" defaultColWidth="11.42578125" defaultRowHeight="12" x14ac:dyDescent="0.2"/>
  <cols>
    <col min="1" max="1" width="25" style="57" customWidth="1"/>
    <col min="2" max="2" width="44.5703125" style="57" customWidth="1"/>
    <col min="3" max="3" width="43.28515625" style="63" customWidth="1"/>
    <col min="4" max="4" width="25.5703125" style="61" customWidth="1"/>
    <col min="5" max="5" width="16.85546875" style="79" customWidth="1"/>
    <col min="6" max="6" width="13.28515625" style="79" customWidth="1"/>
    <col min="7" max="7" width="50.85546875" style="57" customWidth="1"/>
    <col min="8" max="8" width="13.42578125" style="57" customWidth="1"/>
    <col min="9" max="9" width="24.85546875" style="57" customWidth="1"/>
    <col min="10" max="10" width="12.85546875" style="57" customWidth="1"/>
    <col min="11" max="11" width="68" style="57" customWidth="1"/>
    <col min="12" max="12" width="13" style="57" customWidth="1"/>
    <col min="13" max="13" width="48.28515625" style="57" customWidth="1"/>
    <col min="14" max="14" width="12.7109375" style="57" customWidth="1"/>
    <col min="15" max="15" width="53.5703125" style="57" customWidth="1"/>
    <col min="16" max="16" width="13.28515625" style="535" customWidth="1"/>
    <col min="17" max="17" width="24.28515625" style="532" customWidth="1"/>
    <col min="18" max="16384" width="11.42578125" style="57"/>
  </cols>
  <sheetData>
    <row r="1" spans="1:17" ht="59.25" customHeight="1" x14ac:dyDescent="0.2">
      <c r="A1" s="453"/>
      <c r="B1" s="454"/>
      <c r="C1" s="454"/>
      <c r="D1" s="454"/>
      <c r="E1" s="455"/>
      <c r="F1" s="106"/>
      <c r="G1" s="77"/>
      <c r="H1" s="77"/>
      <c r="I1" s="77"/>
      <c r="J1" s="77"/>
      <c r="K1" s="77"/>
      <c r="L1" s="77"/>
      <c r="M1" s="77"/>
      <c r="N1" s="77"/>
      <c r="O1" s="77"/>
    </row>
    <row r="2" spans="1:17" ht="41.25" customHeight="1" thickBot="1" x14ac:dyDescent="0.25">
      <c r="A2" s="428" t="s">
        <v>19</v>
      </c>
      <c r="B2" s="429"/>
      <c r="C2" s="429"/>
      <c r="D2" s="429"/>
      <c r="E2" s="430"/>
      <c r="G2" s="77"/>
      <c r="H2" s="77"/>
      <c r="I2" s="77"/>
      <c r="J2" s="77"/>
      <c r="K2" s="77"/>
      <c r="L2" s="77"/>
      <c r="M2" s="77"/>
      <c r="N2" s="77"/>
      <c r="O2" s="77"/>
    </row>
    <row r="3" spans="1:17" customFormat="1" ht="56.25" customHeight="1" thickBot="1" x14ac:dyDescent="0.3">
      <c r="A3" s="456"/>
      <c r="B3" s="457"/>
      <c r="C3" s="457"/>
      <c r="D3" s="457"/>
      <c r="E3" s="480"/>
      <c r="F3" s="497" t="s">
        <v>28</v>
      </c>
      <c r="G3" s="452"/>
      <c r="H3" s="452"/>
      <c r="I3" s="477"/>
      <c r="J3" s="459" t="s">
        <v>29</v>
      </c>
      <c r="K3" s="460"/>
      <c r="L3" s="460"/>
      <c r="M3" s="461"/>
      <c r="N3" s="490" t="s">
        <v>30</v>
      </c>
      <c r="O3" s="491"/>
      <c r="P3" s="491"/>
      <c r="Q3" s="492"/>
    </row>
    <row r="4" spans="1:17" s="58" customFormat="1" ht="30.75" customHeight="1" thickBot="1" x14ac:dyDescent="0.3">
      <c r="A4" s="475" t="s">
        <v>24</v>
      </c>
      <c r="B4" s="476"/>
      <c r="C4" s="476"/>
      <c r="D4" s="476"/>
      <c r="E4" s="476"/>
      <c r="F4" s="500" t="s">
        <v>31</v>
      </c>
      <c r="G4" s="501"/>
      <c r="H4" s="498" t="s">
        <v>32</v>
      </c>
      <c r="I4" s="499"/>
      <c r="J4" s="500" t="s">
        <v>33</v>
      </c>
      <c r="K4" s="501"/>
      <c r="L4" s="498" t="s">
        <v>34</v>
      </c>
      <c r="M4" s="499"/>
      <c r="N4" s="502" t="s">
        <v>35</v>
      </c>
      <c r="O4" s="503"/>
      <c r="P4" s="488" t="s">
        <v>36</v>
      </c>
      <c r="Q4" s="489"/>
    </row>
    <row r="5" spans="1:17" ht="45" customHeight="1" thickBot="1" x14ac:dyDescent="0.25">
      <c r="A5" s="127" t="s">
        <v>37</v>
      </c>
      <c r="B5" s="128" t="s">
        <v>38</v>
      </c>
      <c r="C5" s="121" t="s">
        <v>154</v>
      </c>
      <c r="D5" s="129" t="s">
        <v>40</v>
      </c>
      <c r="E5" s="130" t="s">
        <v>41</v>
      </c>
      <c r="F5" s="410" t="s">
        <v>42</v>
      </c>
      <c r="G5" s="121" t="s">
        <v>43</v>
      </c>
      <c r="H5" s="411" t="s">
        <v>44</v>
      </c>
      <c r="I5" s="406" t="s">
        <v>45</v>
      </c>
      <c r="J5" s="159" t="s">
        <v>46</v>
      </c>
      <c r="K5" s="160" t="s">
        <v>43</v>
      </c>
      <c r="L5" s="160" t="s">
        <v>44</v>
      </c>
      <c r="M5" s="158" t="s">
        <v>45</v>
      </c>
      <c r="N5" s="232" t="s">
        <v>46</v>
      </c>
      <c r="O5" s="233" t="s">
        <v>43</v>
      </c>
      <c r="P5" s="233" t="s">
        <v>44</v>
      </c>
      <c r="Q5" s="234" t="s">
        <v>45</v>
      </c>
    </row>
    <row r="6" spans="1:17" ht="62.25" customHeight="1" thickBot="1" x14ac:dyDescent="0.25">
      <c r="A6" s="481" t="s">
        <v>198</v>
      </c>
      <c r="B6" s="257" t="s">
        <v>199</v>
      </c>
      <c r="C6" s="132" t="s">
        <v>200</v>
      </c>
      <c r="D6" s="133" t="s">
        <v>201</v>
      </c>
      <c r="E6" s="258">
        <v>43951</v>
      </c>
      <c r="F6" s="260">
        <v>0.7</v>
      </c>
      <c r="G6" s="194" t="s">
        <v>202</v>
      </c>
      <c r="H6" s="213">
        <f>+F6</f>
        <v>0.7</v>
      </c>
      <c r="I6" s="261" t="s">
        <v>203</v>
      </c>
      <c r="J6" s="197">
        <v>1</v>
      </c>
      <c r="K6" s="194" t="s">
        <v>204</v>
      </c>
      <c r="L6" s="263">
        <f>+J6</f>
        <v>1</v>
      </c>
      <c r="M6" s="264" t="s">
        <v>205</v>
      </c>
      <c r="N6" s="385">
        <v>1</v>
      </c>
      <c r="O6" s="386" t="s">
        <v>206</v>
      </c>
      <c r="P6" s="385">
        <v>1</v>
      </c>
      <c r="Q6" s="533" t="s">
        <v>438</v>
      </c>
    </row>
    <row r="7" spans="1:17" ht="147" customHeight="1" thickBot="1" x14ac:dyDescent="0.25">
      <c r="A7" s="482"/>
      <c r="B7" s="401" t="s">
        <v>207</v>
      </c>
      <c r="C7" s="71" t="s">
        <v>456</v>
      </c>
      <c r="D7" s="94" t="s">
        <v>208</v>
      </c>
      <c r="E7" s="259">
        <v>44165</v>
      </c>
      <c r="F7" s="262">
        <v>0</v>
      </c>
      <c r="G7" s="195" t="s">
        <v>457</v>
      </c>
      <c r="H7" s="201">
        <f>+F7</f>
        <v>0</v>
      </c>
      <c r="I7" s="203" t="s">
        <v>52</v>
      </c>
      <c r="J7" s="262">
        <v>0.71</v>
      </c>
      <c r="K7" s="206" t="s">
        <v>455</v>
      </c>
      <c r="L7" s="207">
        <v>0</v>
      </c>
      <c r="M7" s="196" t="s">
        <v>460</v>
      </c>
      <c r="N7" s="387">
        <v>1</v>
      </c>
      <c r="O7" s="377" t="s">
        <v>209</v>
      </c>
      <c r="P7" s="385">
        <v>1</v>
      </c>
      <c r="Q7" s="211" t="s">
        <v>459</v>
      </c>
    </row>
    <row r="8" spans="1:17" ht="96" customHeight="1" thickBot="1" x14ac:dyDescent="0.25">
      <c r="A8" s="482"/>
      <c r="B8" s="401" t="s">
        <v>210</v>
      </c>
      <c r="C8" s="71" t="s">
        <v>211</v>
      </c>
      <c r="D8" s="94" t="s">
        <v>212</v>
      </c>
      <c r="E8" s="259">
        <v>43951</v>
      </c>
      <c r="F8" s="262">
        <v>1</v>
      </c>
      <c r="G8" s="195" t="s">
        <v>213</v>
      </c>
      <c r="H8" s="201">
        <f>+F8</f>
        <v>1</v>
      </c>
      <c r="I8" s="203" t="s">
        <v>52</v>
      </c>
      <c r="J8" s="262">
        <v>1</v>
      </c>
      <c r="K8" s="195" t="s">
        <v>214</v>
      </c>
      <c r="L8" s="201">
        <f>+J8</f>
        <v>1</v>
      </c>
      <c r="M8" s="196" t="s">
        <v>54</v>
      </c>
      <c r="N8" s="328">
        <v>1</v>
      </c>
      <c r="O8" s="388" t="s">
        <v>53</v>
      </c>
      <c r="P8" s="328">
        <v>1</v>
      </c>
      <c r="Q8" s="211" t="s">
        <v>54</v>
      </c>
    </row>
    <row r="9" spans="1:17" ht="64.5" customHeight="1" thickBot="1" x14ac:dyDescent="0.25">
      <c r="A9" s="483"/>
      <c r="B9" s="265" t="s">
        <v>215</v>
      </c>
      <c r="C9" s="266" t="s">
        <v>216</v>
      </c>
      <c r="D9" s="267" t="s">
        <v>190</v>
      </c>
      <c r="E9" s="268">
        <v>44165</v>
      </c>
      <c r="F9" s="269">
        <v>0.34</v>
      </c>
      <c r="G9" s="231" t="s">
        <v>217</v>
      </c>
      <c r="H9" s="270">
        <v>0.33</v>
      </c>
      <c r="I9" s="209" t="s">
        <v>218</v>
      </c>
      <c r="J9" s="230">
        <v>0.73</v>
      </c>
      <c r="K9" s="231" t="s">
        <v>219</v>
      </c>
      <c r="L9" s="270">
        <f>+J9</f>
        <v>0.73</v>
      </c>
      <c r="M9" s="209" t="s">
        <v>220</v>
      </c>
      <c r="N9" s="378">
        <v>1</v>
      </c>
      <c r="O9" s="537" t="s">
        <v>458</v>
      </c>
      <c r="P9" s="378">
        <v>1</v>
      </c>
      <c r="Q9" s="211" t="s">
        <v>461</v>
      </c>
    </row>
    <row r="10" spans="1:17" ht="68.25" customHeight="1" thickBot="1" x14ac:dyDescent="0.25">
      <c r="A10" s="484" t="s">
        <v>221</v>
      </c>
      <c r="B10" s="257" t="s">
        <v>222</v>
      </c>
      <c r="C10" s="137" t="s">
        <v>223</v>
      </c>
      <c r="D10" s="144" t="s">
        <v>224</v>
      </c>
      <c r="E10" s="258">
        <v>43889</v>
      </c>
      <c r="F10" s="260">
        <v>1</v>
      </c>
      <c r="G10" s="194" t="s">
        <v>225</v>
      </c>
      <c r="H10" s="213">
        <f t="shared" ref="H10:H22" si="0">+F10</f>
        <v>1</v>
      </c>
      <c r="I10" s="241" t="s">
        <v>52</v>
      </c>
      <c r="J10" s="260">
        <v>1</v>
      </c>
      <c r="K10" s="194" t="s">
        <v>226</v>
      </c>
      <c r="L10" s="213">
        <f t="shared" ref="L10:L17" si="1">+J10</f>
        <v>1</v>
      </c>
      <c r="M10" s="211" t="s">
        <v>54</v>
      </c>
      <c r="N10" s="379">
        <v>1</v>
      </c>
      <c r="O10" s="534" t="s">
        <v>227</v>
      </c>
      <c r="P10" s="213">
        <f t="shared" ref="P10" si="2">+N10</f>
        <v>1</v>
      </c>
      <c r="Q10" s="211" t="s">
        <v>54</v>
      </c>
    </row>
    <row r="11" spans="1:17" ht="184.5" customHeight="1" thickBot="1" x14ac:dyDescent="0.25">
      <c r="A11" s="485"/>
      <c r="B11" s="401" t="s">
        <v>228</v>
      </c>
      <c r="C11" s="71" t="s">
        <v>229</v>
      </c>
      <c r="D11" s="94" t="s">
        <v>230</v>
      </c>
      <c r="E11" s="271">
        <v>44119</v>
      </c>
      <c r="F11" s="262">
        <v>0</v>
      </c>
      <c r="G11" s="195" t="s">
        <v>231</v>
      </c>
      <c r="H11" s="201">
        <f t="shared" si="0"/>
        <v>0</v>
      </c>
      <c r="I11" s="203" t="s">
        <v>52</v>
      </c>
      <c r="J11" s="262">
        <v>0</v>
      </c>
      <c r="K11" s="206" t="s">
        <v>462</v>
      </c>
      <c r="L11" s="207">
        <f t="shared" si="1"/>
        <v>0</v>
      </c>
      <c r="M11" s="196" t="s">
        <v>232</v>
      </c>
      <c r="N11" s="329">
        <v>1</v>
      </c>
      <c r="O11" s="388" t="s">
        <v>233</v>
      </c>
      <c r="P11" s="536">
        <v>1</v>
      </c>
      <c r="Q11" s="211" t="s">
        <v>463</v>
      </c>
    </row>
    <row r="12" spans="1:17" ht="115.5" customHeight="1" thickBot="1" x14ac:dyDescent="0.25">
      <c r="A12" s="486"/>
      <c r="B12" s="401" t="s">
        <v>234</v>
      </c>
      <c r="C12" s="71" t="s">
        <v>235</v>
      </c>
      <c r="D12" s="94" t="s">
        <v>236</v>
      </c>
      <c r="E12" s="259">
        <v>43951</v>
      </c>
      <c r="F12" s="262">
        <v>1</v>
      </c>
      <c r="G12" s="195" t="s">
        <v>237</v>
      </c>
      <c r="H12" s="201">
        <f t="shared" si="0"/>
        <v>1</v>
      </c>
      <c r="I12" s="203" t="s">
        <v>52</v>
      </c>
      <c r="J12" s="262">
        <v>1</v>
      </c>
      <c r="K12" s="195" t="s">
        <v>214</v>
      </c>
      <c r="L12" s="201">
        <f t="shared" si="1"/>
        <v>1</v>
      </c>
      <c r="M12" s="196" t="s">
        <v>54</v>
      </c>
      <c r="N12" s="329">
        <v>1</v>
      </c>
      <c r="O12" s="388" t="s">
        <v>53</v>
      </c>
      <c r="P12" s="536">
        <v>1</v>
      </c>
      <c r="Q12" s="241" t="s">
        <v>52</v>
      </c>
    </row>
    <row r="13" spans="1:17" ht="74.25" customHeight="1" thickBot="1" x14ac:dyDescent="0.25">
      <c r="A13" s="486"/>
      <c r="B13" s="478" t="s">
        <v>238</v>
      </c>
      <c r="C13" s="71" t="s">
        <v>239</v>
      </c>
      <c r="D13" s="94" t="s">
        <v>190</v>
      </c>
      <c r="E13" s="271">
        <v>44180</v>
      </c>
      <c r="F13" s="273">
        <v>0</v>
      </c>
      <c r="G13" s="195" t="s">
        <v>240</v>
      </c>
      <c r="H13" s="201">
        <f t="shared" si="0"/>
        <v>0</v>
      </c>
      <c r="I13" s="203" t="s">
        <v>52</v>
      </c>
      <c r="J13" s="275">
        <v>0.4</v>
      </c>
      <c r="K13" s="195" t="s">
        <v>241</v>
      </c>
      <c r="L13" s="201">
        <f t="shared" si="1"/>
        <v>0.4</v>
      </c>
      <c r="M13" s="196" t="s">
        <v>220</v>
      </c>
      <c r="N13" s="381">
        <v>1</v>
      </c>
      <c r="O13" s="382" t="s">
        <v>242</v>
      </c>
      <c r="P13" s="536">
        <v>1</v>
      </c>
      <c r="Q13" s="241" t="s">
        <v>52</v>
      </c>
    </row>
    <row r="14" spans="1:17" ht="80.25" customHeight="1" thickBot="1" x14ac:dyDescent="0.25">
      <c r="A14" s="486"/>
      <c r="B14" s="478"/>
      <c r="C14" s="71" t="s">
        <v>243</v>
      </c>
      <c r="D14" s="94" t="s">
        <v>190</v>
      </c>
      <c r="E14" s="271">
        <v>44180</v>
      </c>
      <c r="F14" s="273">
        <v>0</v>
      </c>
      <c r="G14" s="195" t="s">
        <v>240</v>
      </c>
      <c r="H14" s="201">
        <f t="shared" si="0"/>
        <v>0</v>
      </c>
      <c r="I14" s="203" t="s">
        <v>52</v>
      </c>
      <c r="J14" s="275">
        <v>0.4</v>
      </c>
      <c r="K14" s="195" t="s">
        <v>244</v>
      </c>
      <c r="L14" s="201">
        <f t="shared" si="1"/>
        <v>0.4</v>
      </c>
      <c r="M14" s="196" t="s">
        <v>220</v>
      </c>
      <c r="N14" s="381">
        <v>1</v>
      </c>
      <c r="O14" s="380" t="s">
        <v>245</v>
      </c>
      <c r="P14" s="536">
        <v>1</v>
      </c>
      <c r="Q14" s="241" t="s">
        <v>52</v>
      </c>
    </row>
    <row r="15" spans="1:17" ht="92.25" customHeight="1" thickBot="1" x14ac:dyDescent="0.25">
      <c r="A15" s="487"/>
      <c r="B15" s="479"/>
      <c r="C15" s="134" t="s">
        <v>246</v>
      </c>
      <c r="D15" s="135" t="s">
        <v>190</v>
      </c>
      <c r="E15" s="272">
        <v>44180</v>
      </c>
      <c r="F15" s="274">
        <v>0</v>
      </c>
      <c r="G15" s="199" t="s">
        <v>240</v>
      </c>
      <c r="H15" s="204">
        <f t="shared" si="0"/>
        <v>0</v>
      </c>
      <c r="I15" s="238" t="s">
        <v>52</v>
      </c>
      <c r="J15" s="276">
        <v>0.66</v>
      </c>
      <c r="K15" s="199" t="s">
        <v>247</v>
      </c>
      <c r="L15" s="204">
        <f t="shared" si="1"/>
        <v>0.66</v>
      </c>
      <c r="M15" s="200" t="s">
        <v>220</v>
      </c>
      <c r="N15" s="384">
        <v>1</v>
      </c>
      <c r="O15" s="383" t="s">
        <v>248</v>
      </c>
      <c r="P15" s="536">
        <v>1</v>
      </c>
      <c r="Q15" s="241" t="s">
        <v>52</v>
      </c>
    </row>
    <row r="16" spans="1:17" ht="69.75" customHeight="1" thickBot="1" x14ac:dyDescent="0.25">
      <c r="A16" s="138" t="s">
        <v>249</v>
      </c>
      <c r="B16" s="277" t="s">
        <v>250</v>
      </c>
      <c r="C16" s="278" t="s">
        <v>251</v>
      </c>
      <c r="D16" s="279" t="s">
        <v>252</v>
      </c>
      <c r="E16" s="280">
        <v>44180</v>
      </c>
      <c r="F16" s="281">
        <v>0.33</v>
      </c>
      <c r="G16" s="282" t="s">
        <v>253</v>
      </c>
      <c r="H16" s="283">
        <f t="shared" si="0"/>
        <v>0.33</v>
      </c>
      <c r="I16" s="284" t="s">
        <v>52</v>
      </c>
      <c r="J16" s="285">
        <v>0.66</v>
      </c>
      <c r="K16" s="282" t="s">
        <v>254</v>
      </c>
      <c r="L16" s="283">
        <f t="shared" si="1"/>
        <v>0.66</v>
      </c>
      <c r="M16" s="402" t="s">
        <v>52</v>
      </c>
      <c r="N16" s="330">
        <v>1</v>
      </c>
      <c r="O16" s="538" t="s">
        <v>465</v>
      </c>
      <c r="P16" s="536">
        <v>1</v>
      </c>
      <c r="Q16" s="241" t="s">
        <v>52</v>
      </c>
    </row>
    <row r="17" spans="1:17" ht="95.25" customHeight="1" thickBot="1" x14ac:dyDescent="0.25">
      <c r="A17" s="493" t="s">
        <v>255</v>
      </c>
      <c r="B17" s="286" t="s">
        <v>256</v>
      </c>
      <c r="C17" s="133" t="s">
        <v>257</v>
      </c>
      <c r="D17" s="133" t="s">
        <v>190</v>
      </c>
      <c r="E17" s="290">
        <v>44134</v>
      </c>
      <c r="F17" s="294">
        <v>0</v>
      </c>
      <c r="G17" s="194" t="s">
        <v>240</v>
      </c>
      <c r="H17" s="213">
        <f t="shared" si="0"/>
        <v>0</v>
      </c>
      <c r="I17" s="241" t="s">
        <v>52</v>
      </c>
      <c r="J17" s="298">
        <v>0</v>
      </c>
      <c r="K17" s="194" t="s">
        <v>258</v>
      </c>
      <c r="L17" s="210">
        <f t="shared" si="1"/>
        <v>0</v>
      </c>
      <c r="M17" s="211" t="s">
        <v>52</v>
      </c>
      <c r="N17" s="385">
        <v>1</v>
      </c>
      <c r="O17" s="539" t="s">
        <v>464</v>
      </c>
      <c r="P17" s="536">
        <v>1</v>
      </c>
      <c r="Q17" s="241" t="s">
        <v>52</v>
      </c>
    </row>
    <row r="18" spans="1:17" ht="67.5" customHeight="1" thickBot="1" x14ac:dyDescent="0.25">
      <c r="A18" s="494"/>
      <c r="B18" s="287" t="s">
        <v>259</v>
      </c>
      <c r="C18" s="94" t="s">
        <v>260</v>
      </c>
      <c r="D18" s="94" t="s">
        <v>58</v>
      </c>
      <c r="E18" s="291">
        <v>44180</v>
      </c>
      <c r="F18" s="295">
        <v>0</v>
      </c>
      <c r="G18" s="195" t="s">
        <v>261</v>
      </c>
      <c r="H18" s="201">
        <f t="shared" si="0"/>
        <v>0</v>
      </c>
      <c r="I18" s="203" t="s">
        <v>52</v>
      </c>
      <c r="J18" s="296">
        <v>0.5</v>
      </c>
      <c r="K18" s="195" t="s">
        <v>262</v>
      </c>
      <c r="L18" s="201">
        <f>+J18</f>
        <v>0.5</v>
      </c>
      <c r="M18" s="196" t="s">
        <v>52</v>
      </c>
      <c r="N18" s="328">
        <v>1</v>
      </c>
      <c r="O18" s="540" t="s">
        <v>466</v>
      </c>
      <c r="P18" s="536">
        <v>1</v>
      </c>
      <c r="Q18" s="241" t="s">
        <v>52</v>
      </c>
    </row>
    <row r="19" spans="1:17" s="77" customFormat="1" ht="94.5" customHeight="1" thickBot="1" x14ac:dyDescent="0.25">
      <c r="A19" s="494"/>
      <c r="B19" s="287" t="s">
        <v>263</v>
      </c>
      <c r="C19" s="94" t="s">
        <v>264</v>
      </c>
      <c r="D19" s="94" t="s">
        <v>265</v>
      </c>
      <c r="E19" s="291">
        <v>44180</v>
      </c>
      <c r="F19" s="295">
        <v>0</v>
      </c>
      <c r="G19" s="195" t="s">
        <v>266</v>
      </c>
      <c r="H19" s="201">
        <f t="shared" si="0"/>
        <v>0</v>
      </c>
      <c r="I19" s="203" t="s">
        <v>52</v>
      </c>
      <c r="J19" s="296">
        <v>0</v>
      </c>
      <c r="K19" s="195" t="s">
        <v>266</v>
      </c>
      <c r="L19" s="201">
        <f t="shared" ref="L19:L20" si="3">+J19</f>
        <v>0</v>
      </c>
      <c r="M19" s="196" t="s">
        <v>52</v>
      </c>
      <c r="N19" s="328">
        <v>1</v>
      </c>
      <c r="O19" s="388" t="s">
        <v>267</v>
      </c>
      <c r="P19" s="536">
        <v>1</v>
      </c>
      <c r="Q19" s="241" t="s">
        <v>52</v>
      </c>
    </row>
    <row r="20" spans="1:17" s="77" customFormat="1" ht="61.5" customHeight="1" thickBot="1" x14ac:dyDescent="0.25">
      <c r="A20" s="494"/>
      <c r="B20" s="288" t="s">
        <v>268</v>
      </c>
      <c r="C20" s="105" t="s">
        <v>269</v>
      </c>
      <c r="D20" s="105" t="s">
        <v>58</v>
      </c>
      <c r="E20" s="292">
        <v>43920</v>
      </c>
      <c r="F20" s="296">
        <v>1</v>
      </c>
      <c r="G20" s="195" t="s">
        <v>270</v>
      </c>
      <c r="H20" s="201">
        <f t="shared" si="0"/>
        <v>1</v>
      </c>
      <c r="I20" s="203" t="s">
        <v>52</v>
      </c>
      <c r="J20" s="296">
        <v>1</v>
      </c>
      <c r="K20" s="195" t="s">
        <v>214</v>
      </c>
      <c r="L20" s="201">
        <f t="shared" si="3"/>
        <v>1</v>
      </c>
      <c r="M20" s="196" t="s">
        <v>54</v>
      </c>
      <c r="N20" s="329">
        <v>1</v>
      </c>
      <c r="O20" s="388" t="s">
        <v>53</v>
      </c>
      <c r="P20" s="536">
        <v>1</v>
      </c>
      <c r="Q20" s="241" t="s">
        <v>52</v>
      </c>
    </row>
    <row r="21" spans="1:17" s="77" customFormat="1" ht="72" customHeight="1" thickBot="1" x14ac:dyDescent="0.25">
      <c r="A21" s="495"/>
      <c r="B21" s="288" t="s">
        <v>271</v>
      </c>
      <c r="C21" s="105" t="s">
        <v>272</v>
      </c>
      <c r="D21" s="105" t="s">
        <v>58</v>
      </c>
      <c r="E21" s="292">
        <v>44196</v>
      </c>
      <c r="F21" s="296">
        <v>0</v>
      </c>
      <c r="G21" s="195" t="s">
        <v>273</v>
      </c>
      <c r="H21" s="201">
        <f t="shared" si="0"/>
        <v>0</v>
      </c>
      <c r="I21" s="203" t="s">
        <v>52</v>
      </c>
      <c r="J21" s="296">
        <v>0.5</v>
      </c>
      <c r="K21" s="195" t="s">
        <v>274</v>
      </c>
      <c r="L21" s="201">
        <v>0</v>
      </c>
      <c r="M21" s="196" t="s">
        <v>275</v>
      </c>
      <c r="N21" s="328">
        <v>1</v>
      </c>
      <c r="O21" s="388" t="s">
        <v>276</v>
      </c>
      <c r="P21" s="536">
        <v>1</v>
      </c>
      <c r="Q21" s="241" t="s">
        <v>52</v>
      </c>
    </row>
    <row r="22" spans="1:17" ht="125.25" customHeight="1" thickBot="1" x14ac:dyDescent="0.25">
      <c r="A22" s="496"/>
      <c r="B22" s="289" t="s">
        <v>277</v>
      </c>
      <c r="C22" s="139" t="s">
        <v>108</v>
      </c>
      <c r="D22" s="139" t="s">
        <v>278</v>
      </c>
      <c r="E22" s="293" t="s">
        <v>279</v>
      </c>
      <c r="F22" s="297">
        <v>0</v>
      </c>
      <c r="G22" s="219" t="s">
        <v>280</v>
      </c>
      <c r="H22" s="218">
        <f t="shared" si="0"/>
        <v>0</v>
      </c>
      <c r="I22" s="220" t="s">
        <v>52</v>
      </c>
      <c r="J22" s="299">
        <v>0.5</v>
      </c>
      <c r="K22" s="199" t="s">
        <v>281</v>
      </c>
      <c r="L22" s="204">
        <f t="shared" ref="L22" si="4">+J22</f>
        <v>0.5</v>
      </c>
      <c r="M22" s="200" t="s">
        <v>52</v>
      </c>
      <c r="N22" s="299">
        <v>1</v>
      </c>
      <c r="O22" s="199" t="s">
        <v>467</v>
      </c>
      <c r="P22" s="536">
        <v>1</v>
      </c>
      <c r="Q22" s="241" t="s">
        <v>52</v>
      </c>
    </row>
    <row r="23" spans="1:17" ht="47.25" customHeight="1" x14ac:dyDescent="0.2">
      <c r="A23" s="77"/>
      <c r="B23" s="77"/>
      <c r="C23" s="79"/>
      <c r="G23" s="77"/>
      <c r="H23" s="77"/>
      <c r="I23" s="77"/>
      <c r="J23" s="77"/>
      <c r="K23" s="77"/>
      <c r="L23" s="77"/>
      <c r="M23" s="77"/>
      <c r="N23" s="77"/>
      <c r="O23" s="77"/>
    </row>
  </sheetData>
  <sheetProtection password="CC0F"/>
  <autoFilter ref="A5:E22" xr:uid="{00000000-0009-0000-0000-000005000000}"/>
  <mergeCells count="17">
    <mergeCell ref="P4:Q4"/>
    <mergeCell ref="J3:M3"/>
    <mergeCell ref="N3:Q3"/>
    <mergeCell ref="A17:A22"/>
    <mergeCell ref="F3:I3"/>
    <mergeCell ref="H4:I4"/>
    <mergeCell ref="F4:G4"/>
    <mergeCell ref="J4:K4"/>
    <mergeCell ref="L4:M4"/>
    <mergeCell ref="N4:O4"/>
    <mergeCell ref="A1:E1"/>
    <mergeCell ref="A2:E2"/>
    <mergeCell ref="A4:E4"/>
    <mergeCell ref="B13:B15"/>
    <mergeCell ref="A3:E3"/>
    <mergeCell ref="A6:A9"/>
    <mergeCell ref="A10:A15"/>
  </mergeCells>
  <printOptions horizontalCentered="1"/>
  <pageMargins left="0.39370078740157483" right="0.39370078740157483" top="0.39370078740157483" bottom="0.39370078740157483" header="0.31496062992125984" footer="0.31496062992125984"/>
  <pageSetup scale="47"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tint="-0.499984740745262"/>
  </sheetPr>
  <dimension ref="A1:Q24"/>
  <sheetViews>
    <sheetView showGridLines="0" zoomScale="70" zoomScaleNormal="70" zoomScaleSheetLayoutView="70" workbookViewId="0">
      <pane xSplit="2" ySplit="5" topLeftCell="L23" activePane="bottomRight" state="frozen"/>
      <selection pane="topRight" activeCell="C1" sqref="C1"/>
      <selection pane="bottomLeft" activeCell="A6" sqref="A6"/>
      <selection pane="bottomRight" activeCell="Q26" sqref="Q26"/>
    </sheetView>
  </sheetViews>
  <sheetFormatPr baseColWidth="10" defaultColWidth="8" defaultRowHeight="12" x14ac:dyDescent="0.25"/>
  <cols>
    <col min="1" max="1" width="25" style="58" customWidth="1"/>
    <col min="2" max="2" width="64.5703125" style="64" customWidth="1"/>
    <col min="3" max="3" width="33.42578125" style="69" customWidth="1"/>
    <col min="4" max="4" width="20.42578125" style="80" customWidth="1"/>
    <col min="5" max="5" width="12.5703125" style="69" customWidth="1"/>
    <col min="6" max="6" width="13.42578125" style="69" customWidth="1"/>
    <col min="7" max="7" width="50.7109375" style="58" customWidth="1"/>
    <col min="8" max="8" width="12.85546875" style="58" customWidth="1"/>
    <col min="9" max="9" width="22.140625" style="58" customWidth="1"/>
    <col min="10" max="10" width="13.140625" style="58" customWidth="1"/>
    <col min="11" max="11" width="52.42578125" style="58" customWidth="1"/>
    <col min="12" max="12" width="12.85546875" style="58" customWidth="1"/>
    <col min="13" max="13" width="27.28515625" style="58" customWidth="1"/>
    <col min="14" max="14" width="13.140625" style="58" customWidth="1"/>
    <col min="15" max="15" width="56.7109375" style="58" customWidth="1"/>
    <col min="16" max="16" width="13" style="58" customWidth="1"/>
    <col min="17" max="17" width="40.42578125" style="58" customWidth="1"/>
    <col min="18" max="16384" width="8" style="58"/>
  </cols>
  <sheetData>
    <row r="1" spans="1:17" s="57" customFormat="1" ht="59.25" customHeight="1" x14ac:dyDescent="0.2">
      <c r="A1" s="504"/>
      <c r="B1" s="505"/>
      <c r="C1" s="505"/>
      <c r="D1" s="505"/>
      <c r="E1" s="506"/>
      <c r="F1" s="106"/>
      <c r="G1" s="77"/>
      <c r="H1" s="77"/>
      <c r="I1" s="77"/>
      <c r="J1" s="77"/>
      <c r="K1" s="77"/>
      <c r="L1" s="77"/>
      <c r="M1" s="77"/>
      <c r="N1" s="77"/>
      <c r="O1" s="77"/>
      <c r="P1" s="77"/>
      <c r="Q1" s="77"/>
    </row>
    <row r="2" spans="1:17" s="57" customFormat="1" ht="17.25" customHeight="1" thickBot="1" x14ac:dyDescent="0.25">
      <c r="A2" s="507" t="s">
        <v>19</v>
      </c>
      <c r="B2" s="508"/>
      <c r="C2" s="508"/>
      <c r="D2" s="508"/>
      <c r="E2" s="509"/>
      <c r="F2" s="141"/>
      <c r="G2" s="77"/>
      <c r="H2" s="77"/>
      <c r="I2" s="77"/>
      <c r="J2" s="77"/>
      <c r="K2" s="77"/>
      <c r="L2" s="77"/>
      <c r="M2" s="77"/>
      <c r="N2" s="77"/>
      <c r="O2" s="77"/>
      <c r="P2" s="77"/>
      <c r="Q2" s="77"/>
    </row>
    <row r="3" spans="1:17" customFormat="1" ht="27.75" customHeight="1" thickBot="1" x14ac:dyDescent="0.3">
      <c r="A3" s="520"/>
      <c r="B3" s="521"/>
      <c r="C3" s="521"/>
      <c r="D3" s="521"/>
      <c r="E3" s="522"/>
      <c r="F3" s="459" t="s">
        <v>28</v>
      </c>
      <c r="G3" s="460"/>
      <c r="H3" s="460"/>
      <c r="I3" s="461"/>
      <c r="J3" s="459" t="s">
        <v>29</v>
      </c>
      <c r="K3" s="460"/>
      <c r="L3" s="460"/>
      <c r="M3" s="461"/>
      <c r="N3" s="459" t="s">
        <v>30</v>
      </c>
      <c r="O3" s="460"/>
      <c r="P3" s="460"/>
      <c r="Q3" s="461"/>
    </row>
    <row r="4" spans="1:17" ht="43.5" customHeight="1" thickBot="1" x14ac:dyDescent="0.3">
      <c r="A4" s="444" t="s">
        <v>25</v>
      </c>
      <c r="B4" s="445"/>
      <c r="C4" s="445"/>
      <c r="D4" s="445"/>
      <c r="E4" s="446"/>
      <c r="F4" s="592" t="s">
        <v>471</v>
      </c>
      <c r="G4" s="593"/>
      <c r="H4" s="462" t="s">
        <v>32</v>
      </c>
      <c r="I4" s="463"/>
      <c r="J4" s="594" t="s">
        <v>472</v>
      </c>
      <c r="K4" s="595"/>
      <c r="L4" s="462" t="s">
        <v>34</v>
      </c>
      <c r="M4" s="463"/>
      <c r="N4" s="449" t="s">
        <v>35</v>
      </c>
      <c r="O4" s="464"/>
      <c r="P4" s="462" t="s">
        <v>36</v>
      </c>
      <c r="Q4" s="463"/>
    </row>
    <row r="5" spans="1:17" s="57" customFormat="1" ht="33.75" customHeight="1" thickBot="1" x14ac:dyDescent="0.25">
      <c r="A5" s="97" t="s">
        <v>37</v>
      </c>
      <c r="B5" s="98" t="s">
        <v>38</v>
      </c>
      <c r="C5" s="405" t="s">
        <v>154</v>
      </c>
      <c r="D5" s="98" t="s">
        <v>40</v>
      </c>
      <c r="E5" s="142" t="s">
        <v>41</v>
      </c>
      <c r="F5" s="410" t="s">
        <v>42</v>
      </c>
      <c r="G5" s="121" t="s">
        <v>43</v>
      </c>
      <c r="H5" s="411" t="s">
        <v>44</v>
      </c>
      <c r="I5" s="406" t="s">
        <v>45</v>
      </c>
      <c r="J5" s="404" t="s">
        <v>46</v>
      </c>
      <c r="K5" s="405" t="s">
        <v>43</v>
      </c>
      <c r="L5" s="405" t="s">
        <v>44</v>
      </c>
      <c r="M5" s="406" t="s">
        <v>45</v>
      </c>
      <c r="N5" s="404" t="s">
        <v>46</v>
      </c>
      <c r="O5" s="405" t="s">
        <v>43</v>
      </c>
      <c r="P5" s="405" t="s">
        <v>44</v>
      </c>
      <c r="Q5" s="406" t="s">
        <v>45</v>
      </c>
    </row>
    <row r="6" spans="1:17" s="57" customFormat="1" ht="101.25" customHeight="1" thickBot="1" x14ac:dyDescent="0.25">
      <c r="A6" s="510" t="s">
        <v>282</v>
      </c>
      <c r="B6" s="257" t="s">
        <v>283</v>
      </c>
      <c r="C6" s="182" t="s">
        <v>284</v>
      </c>
      <c r="D6" s="182" t="s">
        <v>285</v>
      </c>
      <c r="E6" s="183">
        <v>44135</v>
      </c>
      <c r="F6" s="570">
        <v>0</v>
      </c>
      <c r="G6" s="546" t="s">
        <v>286</v>
      </c>
      <c r="H6" s="566">
        <f t="shared" ref="H6" si="0">+F6</f>
        <v>0</v>
      </c>
      <c r="I6" s="241" t="s">
        <v>52</v>
      </c>
      <c r="J6" s="570">
        <v>0.5</v>
      </c>
      <c r="K6" s="546" t="s">
        <v>287</v>
      </c>
      <c r="L6" s="564">
        <f t="shared" ref="L6" si="1">+J6</f>
        <v>0.5</v>
      </c>
      <c r="M6" s="211" t="s">
        <v>52</v>
      </c>
      <c r="N6" s="553">
        <v>0.85</v>
      </c>
      <c r="O6" s="389" t="s">
        <v>288</v>
      </c>
      <c r="P6" s="553">
        <v>0.5</v>
      </c>
      <c r="Q6" s="552" t="s">
        <v>440</v>
      </c>
    </row>
    <row r="7" spans="1:17" s="77" customFormat="1" ht="60.75" customHeight="1" thickBot="1" x14ac:dyDescent="0.25">
      <c r="A7" s="511"/>
      <c r="B7" s="409" t="s">
        <v>289</v>
      </c>
      <c r="C7" s="184" t="s">
        <v>290</v>
      </c>
      <c r="D7" s="184" t="s">
        <v>285</v>
      </c>
      <c r="E7" s="185">
        <v>44180</v>
      </c>
      <c r="F7" s="579"/>
      <c r="G7" s="208" t="s">
        <v>291</v>
      </c>
      <c r="H7" s="565"/>
      <c r="I7" s="136"/>
      <c r="J7" s="571"/>
      <c r="K7" s="208" t="s">
        <v>292</v>
      </c>
      <c r="L7" s="565"/>
      <c r="M7" s="136"/>
      <c r="N7" s="556">
        <v>0</v>
      </c>
      <c r="O7" s="390" t="s">
        <v>293</v>
      </c>
      <c r="P7" s="555">
        <v>0</v>
      </c>
      <c r="Q7" s="200" t="s">
        <v>441</v>
      </c>
    </row>
    <row r="8" spans="1:17" s="77" customFormat="1" ht="132" customHeight="1" thickBot="1" x14ac:dyDescent="0.25">
      <c r="A8" s="512" t="s">
        <v>294</v>
      </c>
      <c r="B8" s="541" t="s">
        <v>295</v>
      </c>
      <c r="C8" s="143" t="s">
        <v>296</v>
      </c>
      <c r="D8" s="144" t="s">
        <v>297</v>
      </c>
      <c r="E8" s="183">
        <v>44011</v>
      </c>
      <c r="F8" s="572">
        <v>1</v>
      </c>
      <c r="G8" s="194" t="s">
        <v>298</v>
      </c>
      <c r="H8" s="566">
        <f t="shared" ref="H8:H10" si="2">+F8</f>
        <v>1</v>
      </c>
      <c r="I8" s="549" t="s">
        <v>52</v>
      </c>
      <c r="J8" s="572">
        <v>1</v>
      </c>
      <c r="K8" s="546" t="s">
        <v>214</v>
      </c>
      <c r="L8" s="566">
        <f t="shared" ref="L8:L10" si="3">+J8</f>
        <v>1</v>
      </c>
      <c r="M8" s="551" t="s">
        <v>54</v>
      </c>
      <c r="N8" s="553">
        <v>1</v>
      </c>
      <c r="O8" s="546" t="s">
        <v>214</v>
      </c>
      <c r="P8" s="553">
        <v>1</v>
      </c>
      <c r="Q8" s="552" t="s">
        <v>52</v>
      </c>
    </row>
    <row r="9" spans="1:17" s="57" customFormat="1" ht="75" customHeight="1" thickBot="1" x14ac:dyDescent="0.25">
      <c r="A9" s="513"/>
      <c r="B9" s="547" t="s">
        <v>299</v>
      </c>
      <c r="C9" s="95" t="s">
        <v>300</v>
      </c>
      <c r="D9" s="81" t="s">
        <v>285</v>
      </c>
      <c r="E9" s="187">
        <v>43981</v>
      </c>
      <c r="F9" s="554">
        <v>1</v>
      </c>
      <c r="G9" s="195" t="s">
        <v>301</v>
      </c>
      <c r="H9" s="567">
        <f t="shared" si="2"/>
        <v>1</v>
      </c>
      <c r="I9" s="550" t="s">
        <v>52</v>
      </c>
      <c r="J9" s="554">
        <v>1</v>
      </c>
      <c r="K9" s="548" t="s">
        <v>214</v>
      </c>
      <c r="L9" s="567">
        <f t="shared" si="3"/>
        <v>1</v>
      </c>
      <c r="M9" s="551" t="s">
        <v>54</v>
      </c>
      <c r="N9" s="554">
        <v>1</v>
      </c>
      <c r="O9" s="586" t="s">
        <v>214</v>
      </c>
      <c r="P9" s="553">
        <v>1</v>
      </c>
      <c r="Q9" s="552" t="s">
        <v>52</v>
      </c>
    </row>
    <row r="10" spans="1:17" s="57" customFormat="1" ht="120" customHeight="1" thickBot="1" x14ac:dyDescent="0.25">
      <c r="A10" s="513"/>
      <c r="B10" s="547" t="s">
        <v>302</v>
      </c>
      <c r="C10" s="95" t="s">
        <v>303</v>
      </c>
      <c r="D10" s="81" t="s">
        <v>285</v>
      </c>
      <c r="E10" s="187">
        <v>44073</v>
      </c>
      <c r="F10" s="554">
        <v>0.4</v>
      </c>
      <c r="G10" s="195" t="s">
        <v>304</v>
      </c>
      <c r="H10" s="567">
        <f t="shared" si="2"/>
        <v>0.4</v>
      </c>
      <c r="I10" s="203" t="s">
        <v>52</v>
      </c>
      <c r="J10" s="573">
        <v>1</v>
      </c>
      <c r="K10" s="195" t="s">
        <v>305</v>
      </c>
      <c r="L10" s="567">
        <f t="shared" si="3"/>
        <v>1</v>
      </c>
      <c r="M10" s="196" t="s">
        <v>52</v>
      </c>
      <c r="N10" s="557">
        <v>1</v>
      </c>
      <c r="O10" s="587" t="s">
        <v>306</v>
      </c>
      <c r="P10" s="553">
        <v>1</v>
      </c>
      <c r="Q10" s="552" t="s">
        <v>52</v>
      </c>
    </row>
    <row r="11" spans="1:17" s="77" customFormat="1" ht="48" customHeight="1" thickBot="1" x14ac:dyDescent="0.25">
      <c r="A11" s="514"/>
      <c r="B11" s="547" t="s">
        <v>307</v>
      </c>
      <c r="C11" s="95" t="s">
        <v>308</v>
      </c>
      <c r="D11" s="81" t="s">
        <v>285</v>
      </c>
      <c r="E11" s="187">
        <v>44135</v>
      </c>
      <c r="F11" s="580"/>
      <c r="G11" s="212" t="s">
        <v>291</v>
      </c>
      <c r="H11" s="568"/>
      <c r="I11" s="131"/>
      <c r="J11" s="574"/>
      <c r="K11" s="212" t="s">
        <v>292</v>
      </c>
      <c r="L11" s="568"/>
      <c r="M11" s="131"/>
      <c r="N11" s="558">
        <v>1</v>
      </c>
      <c r="O11" s="212" t="s">
        <v>309</v>
      </c>
      <c r="P11" s="553">
        <v>1</v>
      </c>
      <c r="Q11" s="552" t="s">
        <v>52</v>
      </c>
    </row>
    <row r="12" spans="1:17" s="77" customFormat="1" ht="48" customHeight="1" thickBot="1" x14ac:dyDescent="0.25">
      <c r="A12" s="515"/>
      <c r="B12" s="542" t="s">
        <v>310</v>
      </c>
      <c r="C12" s="186" t="s">
        <v>311</v>
      </c>
      <c r="D12" s="99" t="s">
        <v>285</v>
      </c>
      <c r="E12" s="188">
        <v>44180</v>
      </c>
      <c r="F12" s="581"/>
      <c r="G12" s="208" t="s">
        <v>291</v>
      </c>
      <c r="H12" s="565"/>
      <c r="I12" s="136"/>
      <c r="J12" s="571"/>
      <c r="K12" s="208" t="s">
        <v>292</v>
      </c>
      <c r="L12" s="565"/>
      <c r="M12" s="136"/>
      <c r="N12" s="556">
        <v>1</v>
      </c>
      <c r="O12" s="391" t="s">
        <v>312</v>
      </c>
      <c r="P12" s="553">
        <v>1</v>
      </c>
      <c r="Q12" s="552" t="s">
        <v>52</v>
      </c>
    </row>
    <row r="13" spans="1:17" s="57" customFormat="1" ht="162" customHeight="1" thickBot="1" x14ac:dyDescent="0.25">
      <c r="A13" s="510" t="s">
        <v>313</v>
      </c>
      <c r="B13" s="300" t="s">
        <v>468</v>
      </c>
      <c r="C13" s="191" t="s">
        <v>314</v>
      </c>
      <c r="D13" s="182" t="s">
        <v>285</v>
      </c>
      <c r="E13" s="192" t="s">
        <v>315</v>
      </c>
      <c r="F13" s="582">
        <v>0</v>
      </c>
      <c r="G13" s="546" t="s">
        <v>316</v>
      </c>
      <c r="H13" s="566">
        <f t="shared" ref="H13" si="4">+F13</f>
        <v>0</v>
      </c>
      <c r="I13" s="241" t="s">
        <v>52</v>
      </c>
      <c r="J13" s="575">
        <v>0.5</v>
      </c>
      <c r="K13" s="546" t="s">
        <v>317</v>
      </c>
      <c r="L13" s="566">
        <f t="shared" ref="L13" si="5">+J13</f>
        <v>0.5</v>
      </c>
      <c r="M13" s="211" t="s">
        <v>52</v>
      </c>
      <c r="N13" s="553">
        <v>1</v>
      </c>
      <c r="O13" s="588" t="s">
        <v>318</v>
      </c>
      <c r="P13" s="553">
        <v>1</v>
      </c>
      <c r="Q13" s="552" t="s">
        <v>52</v>
      </c>
    </row>
    <row r="14" spans="1:17" s="57" customFormat="1" ht="164.25" customHeight="1" thickBot="1" x14ac:dyDescent="0.25">
      <c r="A14" s="516"/>
      <c r="B14" s="547" t="s">
        <v>319</v>
      </c>
      <c r="C14" s="95" t="s">
        <v>320</v>
      </c>
      <c r="D14" s="81" t="s">
        <v>321</v>
      </c>
      <c r="E14" s="187">
        <v>44135</v>
      </c>
      <c r="F14" s="580"/>
      <c r="G14" s="221" t="s">
        <v>322</v>
      </c>
      <c r="H14" s="578"/>
      <c r="I14" s="126"/>
      <c r="J14" s="573">
        <v>0.5</v>
      </c>
      <c r="K14" s="195" t="s">
        <v>323</v>
      </c>
      <c r="L14" s="567">
        <v>0</v>
      </c>
      <c r="M14" s="589" t="s">
        <v>324</v>
      </c>
      <c r="N14" s="559">
        <v>1</v>
      </c>
      <c r="O14" s="540" t="s">
        <v>469</v>
      </c>
      <c r="P14" s="553">
        <v>1</v>
      </c>
      <c r="Q14" s="552" t="s">
        <v>52</v>
      </c>
    </row>
    <row r="15" spans="1:17" s="57" customFormat="1" ht="89.25" customHeight="1" thickBot="1" x14ac:dyDescent="0.25">
      <c r="A15" s="516"/>
      <c r="B15" s="547" t="s">
        <v>325</v>
      </c>
      <c r="C15" s="95" t="s">
        <v>326</v>
      </c>
      <c r="D15" s="81" t="s">
        <v>327</v>
      </c>
      <c r="E15" s="187">
        <v>44012</v>
      </c>
      <c r="F15" s="554">
        <v>0.34</v>
      </c>
      <c r="G15" s="195" t="s">
        <v>470</v>
      </c>
      <c r="H15" s="567">
        <f>+F15</f>
        <v>0.34</v>
      </c>
      <c r="I15" s="205" t="s">
        <v>328</v>
      </c>
      <c r="J15" s="573">
        <v>1</v>
      </c>
      <c r="K15" s="548" t="s">
        <v>329</v>
      </c>
      <c r="L15" s="567">
        <f>+J15</f>
        <v>1</v>
      </c>
      <c r="M15" s="589" t="s">
        <v>52</v>
      </c>
      <c r="N15" s="560">
        <v>1</v>
      </c>
      <c r="O15" s="590" t="s">
        <v>306</v>
      </c>
      <c r="P15" s="553">
        <v>1</v>
      </c>
      <c r="Q15" s="591" t="s">
        <v>52</v>
      </c>
    </row>
    <row r="16" spans="1:17" s="77" customFormat="1" ht="148.5" customHeight="1" thickBot="1" x14ac:dyDescent="0.25">
      <c r="A16" s="516"/>
      <c r="B16" s="193" t="s">
        <v>330</v>
      </c>
      <c r="C16" s="95" t="s">
        <v>331</v>
      </c>
      <c r="D16" s="81" t="s">
        <v>285</v>
      </c>
      <c r="E16" s="187">
        <v>44012</v>
      </c>
      <c r="F16" s="554">
        <v>0.6</v>
      </c>
      <c r="G16" s="195" t="s">
        <v>332</v>
      </c>
      <c r="H16" s="567">
        <f t="shared" ref="H16:H19" si="6">+F16</f>
        <v>0.6</v>
      </c>
      <c r="I16" s="550" t="s">
        <v>52</v>
      </c>
      <c r="J16" s="573">
        <v>1</v>
      </c>
      <c r="K16" s="195" t="s">
        <v>333</v>
      </c>
      <c r="L16" s="567">
        <f t="shared" ref="L16:L19" si="7">+J16</f>
        <v>1</v>
      </c>
      <c r="M16" s="589" t="s">
        <v>52</v>
      </c>
      <c r="N16" s="560">
        <v>1</v>
      </c>
      <c r="O16" s="590" t="s">
        <v>306</v>
      </c>
      <c r="P16" s="553">
        <v>1</v>
      </c>
      <c r="Q16" s="591" t="s">
        <v>52</v>
      </c>
    </row>
    <row r="17" spans="1:17" s="77" customFormat="1" ht="110.25" customHeight="1" thickBot="1" x14ac:dyDescent="0.25">
      <c r="A17" s="516"/>
      <c r="B17" s="287" t="s">
        <v>334</v>
      </c>
      <c r="C17" s="96" t="s">
        <v>335</v>
      </c>
      <c r="D17" s="96" t="s">
        <v>336</v>
      </c>
      <c r="E17" s="301">
        <v>44180</v>
      </c>
      <c r="F17" s="583">
        <v>0</v>
      </c>
      <c r="G17" s="195" t="s">
        <v>337</v>
      </c>
      <c r="H17" s="567">
        <f t="shared" si="6"/>
        <v>0</v>
      </c>
      <c r="I17" s="550" t="s">
        <v>52</v>
      </c>
      <c r="J17" s="576">
        <v>0.24</v>
      </c>
      <c r="K17" s="195" t="s">
        <v>338</v>
      </c>
      <c r="L17" s="567">
        <f t="shared" si="7"/>
        <v>0.24</v>
      </c>
      <c r="M17" s="196" t="s">
        <v>52</v>
      </c>
      <c r="N17" s="560">
        <v>0.46</v>
      </c>
      <c r="O17" s="392" t="s">
        <v>339</v>
      </c>
      <c r="P17" s="555">
        <v>0.46</v>
      </c>
      <c r="Q17" s="552" t="s">
        <v>442</v>
      </c>
    </row>
    <row r="18" spans="1:17" s="77" customFormat="1" ht="81.75" customHeight="1" thickBot="1" x14ac:dyDescent="0.25">
      <c r="A18" s="511"/>
      <c r="B18" s="542" t="s">
        <v>340</v>
      </c>
      <c r="C18" s="186" t="s">
        <v>341</v>
      </c>
      <c r="D18" s="184" t="s">
        <v>321</v>
      </c>
      <c r="E18" s="188">
        <v>44165</v>
      </c>
      <c r="F18" s="584">
        <v>0</v>
      </c>
      <c r="G18" s="199" t="s">
        <v>342</v>
      </c>
      <c r="H18" s="569">
        <f t="shared" si="6"/>
        <v>0</v>
      </c>
      <c r="I18" s="238" t="s">
        <v>52</v>
      </c>
      <c r="J18" s="577">
        <v>0</v>
      </c>
      <c r="K18" s="199" t="s">
        <v>343</v>
      </c>
      <c r="L18" s="569">
        <f t="shared" si="7"/>
        <v>0</v>
      </c>
      <c r="M18" s="200" t="s">
        <v>52</v>
      </c>
      <c r="N18" s="561">
        <v>1</v>
      </c>
      <c r="O18" s="596" t="s">
        <v>473</v>
      </c>
      <c r="P18" s="553">
        <v>1</v>
      </c>
      <c r="Q18" s="552" t="s">
        <v>474</v>
      </c>
    </row>
    <row r="19" spans="1:17" s="77" customFormat="1" ht="61.5" customHeight="1" thickBot="1" x14ac:dyDescent="0.25">
      <c r="A19" s="517" t="s">
        <v>344</v>
      </c>
      <c r="B19" s="543" t="s">
        <v>345</v>
      </c>
      <c r="C19" s="180" t="s">
        <v>346</v>
      </c>
      <c r="D19" s="181" t="s">
        <v>347</v>
      </c>
      <c r="E19" s="189">
        <v>43981</v>
      </c>
      <c r="F19" s="562">
        <v>1</v>
      </c>
      <c r="G19" s="194" t="s">
        <v>348</v>
      </c>
      <c r="H19" s="566">
        <f t="shared" si="6"/>
        <v>1</v>
      </c>
      <c r="I19" s="241" t="s">
        <v>52</v>
      </c>
      <c r="J19" s="562">
        <v>1</v>
      </c>
      <c r="K19" s="194" t="s">
        <v>214</v>
      </c>
      <c r="L19" s="566">
        <f t="shared" si="7"/>
        <v>1</v>
      </c>
      <c r="M19" s="211" t="s">
        <v>54</v>
      </c>
      <c r="N19" s="562">
        <v>1</v>
      </c>
      <c r="O19" s="546" t="s">
        <v>214</v>
      </c>
      <c r="P19" s="553">
        <v>1</v>
      </c>
      <c r="Q19" s="552" t="s">
        <v>52</v>
      </c>
    </row>
    <row r="20" spans="1:17" s="77" customFormat="1" ht="52.5" customHeight="1" thickBot="1" x14ac:dyDescent="0.25">
      <c r="A20" s="519"/>
      <c r="B20" s="542" t="s">
        <v>349</v>
      </c>
      <c r="C20" s="99" t="s">
        <v>350</v>
      </c>
      <c r="D20" s="184" t="s">
        <v>285</v>
      </c>
      <c r="E20" s="190">
        <v>44165</v>
      </c>
      <c r="F20" s="585"/>
      <c r="G20" s="208" t="s">
        <v>292</v>
      </c>
      <c r="H20" s="565"/>
      <c r="I20" s="136"/>
      <c r="J20" s="571"/>
      <c r="K20" s="208" t="s">
        <v>292</v>
      </c>
      <c r="L20" s="565"/>
      <c r="M20" s="136"/>
      <c r="N20" s="556">
        <v>1</v>
      </c>
      <c r="O20" s="393" t="s">
        <v>351</v>
      </c>
      <c r="P20" s="553">
        <v>1</v>
      </c>
      <c r="Q20" s="552" t="s">
        <v>52</v>
      </c>
    </row>
    <row r="21" spans="1:17" s="57" customFormat="1" ht="63" customHeight="1" thickBot="1" x14ac:dyDescent="0.25">
      <c r="A21" s="517" t="s">
        <v>352</v>
      </c>
      <c r="B21" s="544" t="s">
        <v>353</v>
      </c>
      <c r="C21" s="191" t="s">
        <v>320</v>
      </c>
      <c r="D21" s="182" t="s">
        <v>285</v>
      </c>
      <c r="E21" s="192">
        <v>44180</v>
      </c>
      <c r="F21" s="582">
        <v>0</v>
      </c>
      <c r="G21" s="194" t="s">
        <v>354</v>
      </c>
      <c r="H21" s="566">
        <f t="shared" ref="H21:H23" si="8">+F21</f>
        <v>0</v>
      </c>
      <c r="I21" s="241" t="s">
        <v>52</v>
      </c>
      <c r="J21" s="575">
        <v>0</v>
      </c>
      <c r="K21" s="194" t="s">
        <v>355</v>
      </c>
      <c r="L21" s="566">
        <f t="shared" ref="L21" si="9">+J21</f>
        <v>0</v>
      </c>
      <c r="M21" s="597" t="s">
        <v>52</v>
      </c>
      <c r="N21" s="553">
        <v>1</v>
      </c>
      <c r="O21" s="394" t="s">
        <v>356</v>
      </c>
      <c r="P21" s="553">
        <v>1</v>
      </c>
      <c r="Q21" s="552" t="s">
        <v>52</v>
      </c>
    </row>
    <row r="22" spans="1:17" s="57" customFormat="1" ht="138" customHeight="1" thickBot="1" x14ac:dyDescent="0.25">
      <c r="A22" s="518"/>
      <c r="B22" s="545" t="s">
        <v>357</v>
      </c>
      <c r="C22" s="95" t="s">
        <v>358</v>
      </c>
      <c r="D22" s="81" t="s">
        <v>359</v>
      </c>
      <c r="E22" s="187">
        <v>44104</v>
      </c>
      <c r="F22" s="554">
        <v>0</v>
      </c>
      <c r="G22" s="195" t="s">
        <v>360</v>
      </c>
      <c r="H22" s="567">
        <f t="shared" si="8"/>
        <v>0</v>
      </c>
      <c r="I22" s="203" t="s">
        <v>52</v>
      </c>
      <c r="J22" s="573">
        <v>0</v>
      </c>
      <c r="K22" s="195" t="s">
        <v>361</v>
      </c>
      <c r="L22" s="567">
        <f t="shared" ref="L22:L23" si="10">+J22</f>
        <v>0</v>
      </c>
      <c r="M22" s="589" t="s">
        <v>52</v>
      </c>
      <c r="N22" s="557">
        <v>1</v>
      </c>
      <c r="O22" s="221" t="s">
        <v>475</v>
      </c>
      <c r="P22" s="553">
        <v>1</v>
      </c>
      <c r="Q22" s="552" t="s">
        <v>52</v>
      </c>
    </row>
    <row r="23" spans="1:17" s="77" customFormat="1" ht="185.25" customHeight="1" thickBot="1" x14ac:dyDescent="0.25">
      <c r="A23" s="519"/>
      <c r="B23" s="542" t="s">
        <v>362</v>
      </c>
      <c r="C23" s="99" t="s">
        <v>363</v>
      </c>
      <c r="D23" s="99" t="s">
        <v>364</v>
      </c>
      <c r="E23" s="188">
        <v>44180</v>
      </c>
      <c r="F23" s="584">
        <v>0.25</v>
      </c>
      <c r="G23" s="199" t="s">
        <v>365</v>
      </c>
      <c r="H23" s="569">
        <f t="shared" si="8"/>
        <v>0.25</v>
      </c>
      <c r="I23" s="238" t="s">
        <v>52</v>
      </c>
      <c r="J23" s="577">
        <v>0.7</v>
      </c>
      <c r="K23" s="199" t="s">
        <v>366</v>
      </c>
      <c r="L23" s="569">
        <f t="shared" si="10"/>
        <v>0.7</v>
      </c>
      <c r="M23" s="552" t="s">
        <v>367</v>
      </c>
      <c r="N23" s="563">
        <v>1</v>
      </c>
      <c r="O23" s="395" t="s">
        <v>368</v>
      </c>
      <c r="P23" s="553">
        <v>1</v>
      </c>
      <c r="Q23" s="552" t="s">
        <v>52</v>
      </c>
    </row>
    <row r="24" spans="1:17" x14ac:dyDescent="0.25">
      <c r="B24" s="68"/>
      <c r="P24" s="408"/>
    </row>
  </sheetData>
  <sheetProtection password="CC0F"/>
  <autoFilter ref="A5:E23" xr:uid="{00000000-0009-0000-0000-000007000000}"/>
  <mergeCells count="18">
    <mergeCell ref="A8:A12"/>
    <mergeCell ref="N3:Q3"/>
    <mergeCell ref="A13:A18"/>
    <mergeCell ref="A21:A23"/>
    <mergeCell ref="A3:E3"/>
    <mergeCell ref="P4:Q4"/>
    <mergeCell ref="H4:I4"/>
    <mergeCell ref="J4:K4"/>
    <mergeCell ref="L4:M4"/>
    <mergeCell ref="N4:O4"/>
    <mergeCell ref="F4:G4"/>
    <mergeCell ref="F3:I3"/>
    <mergeCell ref="A19:A20"/>
    <mergeCell ref="A1:E1"/>
    <mergeCell ref="A2:E2"/>
    <mergeCell ref="A4:E4"/>
    <mergeCell ref="J3:M3"/>
    <mergeCell ref="A6:A7"/>
  </mergeCells>
  <printOptions horizontalCentered="1"/>
  <pageMargins left="0.39370078740157483" right="0.39370078740157483" top="0.39370078740157483" bottom="0.39370078740157483" header="0.31496062992125984" footer="0.31496062992125984"/>
  <pageSetup scale="54"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2" tint="-0.749992370372631"/>
  </sheetPr>
  <dimension ref="A1:Q23"/>
  <sheetViews>
    <sheetView showGridLines="0" zoomScale="70" zoomScaleNormal="70" workbookViewId="0">
      <pane xSplit="2" ySplit="5" topLeftCell="L14" activePane="bottomRight" state="frozen"/>
      <selection pane="topRight" activeCell="C1" sqref="C1"/>
      <selection pane="bottomLeft" activeCell="A6" sqref="A6"/>
      <selection pane="bottomRight" activeCell="O14" sqref="O14"/>
    </sheetView>
  </sheetViews>
  <sheetFormatPr baseColWidth="10" defaultColWidth="11.42578125" defaultRowHeight="12.75" x14ac:dyDescent="0.2"/>
  <cols>
    <col min="1" max="1" width="25" style="65" customWidth="1"/>
    <col min="2" max="2" width="61.28515625" style="57" customWidth="1"/>
    <col min="3" max="3" width="29.140625" style="57" customWidth="1"/>
    <col min="4" max="4" width="22.28515625" style="77" customWidth="1"/>
    <col min="5" max="5" width="14.42578125" style="65" customWidth="1"/>
    <col min="6" max="6" width="13.42578125" style="65" customWidth="1"/>
    <col min="7" max="7" width="38.7109375" style="57" customWidth="1"/>
    <col min="8" max="8" width="12.85546875" style="57" customWidth="1"/>
    <col min="9" max="9" width="32.85546875" style="57" customWidth="1"/>
    <col min="10" max="10" width="12.85546875" style="57" customWidth="1"/>
    <col min="11" max="11" width="41.85546875" style="57" customWidth="1"/>
    <col min="12" max="12" width="13.5703125" style="57" customWidth="1"/>
    <col min="13" max="13" width="36.28515625" style="57" customWidth="1"/>
    <col min="14" max="14" width="12.85546875" style="57" customWidth="1"/>
    <col min="15" max="15" width="75.42578125" style="57" customWidth="1"/>
    <col min="16" max="16" width="13.42578125" style="57" customWidth="1"/>
    <col min="17" max="17" width="23.42578125" style="73" customWidth="1"/>
    <col min="18" max="16384" width="11.42578125" style="57"/>
  </cols>
  <sheetData>
    <row r="1" spans="1:17" ht="54.75" customHeight="1" x14ac:dyDescent="0.2">
      <c r="A1" s="504"/>
      <c r="B1" s="505"/>
      <c r="C1" s="505"/>
      <c r="D1" s="506"/>
      <c r="E1" s="506"/>
      <c r="F1" s="106"/>
      <c r="G1" s="77"/>
      <c r="H1" s="77"/>
      <c r="I1" s="77"/>
      <c r="J1" s="77"/>
      <c r="K1" s="77"/>
      <c r="L1" s="77"/>
      <c r="M1" s="77"/>
      <c r="N1" s="77"/>
      <c r="O1" s="77"/>
      <c r="P1" s="77"/>
    </row>
    <row r="2" spans="1:17" ht="30" customHeight="1" thickBot="1" x14ac:dyDescent="0.25">
      <c r="A2" s="428" t="s">
        <v>19</v>
      </c>
      <c r="B2" s="429"/>
      <c r="C2" s="429"/>
      <c r="D2" s="430"/>
      <c r="E2" s="430"/>
      <c r="F2" s="399"/>
      <c r="G2" s="77"/>
      <c r="H2" s="77"/>
      <c r="I2" s="77"/>
      <c r="J2" s="77"/>
      <c r="K2" s="77"/>
      <c r="L2" s="77"/>
      <c r="M2" s="77"/>
      <c r="N2" s="77"/>
      <c r="O2" s="77"/>
      <c r="P2" s="77"/>
    </row>
    <row r="3" spans="1:17" customFormat="1" ht="21.75" customHeight="1" thickBot="1" x14ac:dyDescent="0.3">
      <c r="A3" s="456"/>
      <c r="B3" s="457"/>
      <c r="C3" s="457"/>
      <c r="D3" s="480"/>
      <c r="E3" s="457"/>
      <c r="F3" s="459" t="s">
        <v>28</v>
      </c>
      <c r="G3" s="460"/>
      <c r="H3" s="460"/>
      <c r="I3" s="461"/>
      <c r="J3" s="459" t="s">
        <v>29</v>
      </c>
      <c r="K3" s="460"/>
      <c r="L3" s="460"/>
      <c r="M3" s="461"/>
      <c r="N3" s="459" t="s">
        <v>30</v>
      </c>
      <c r="O3" s="460"/>
      <c r="P3" s="460"/>
      <c r="Q3" s="461"/>
    </row>
    <row r="4" spans="1:17" s="58" customFormat="1" ht="46.5" customHeight="1" thickBot="1" x14ac:dyDescent="0.3">
      <c r="A4" s="619" t="s">
        <v>26</v>
      </c>
      <c r="B4" s="620"/>
      <c r="C4" s="620"/>
      <c r="D4" s="620"/>
      <c r="E4" s="621"/>
      <c r="F4" s="449" t="s">
        <v>31</v>
      </c>
      <c r="G4" s="450"/>
      <c r="H4" s="462" t="s">
        <v>32</v>
      </c>
      <c r="I4" s="463"/>
      <c r="J4" s="594" t="s">
        <v>472</v>
      </c>
      <c r="K4" s="595"/>
      <c r="L4" s="617" t="s">
        <v>476</v>
      </c>
      <c r="M4" s="618"/>
      <c r="N4" s="594" t="s">
        <v>477</v>
      </c>
      <c r="O4" s="595"/>
      <c r="P4" s="462" t="s">
        <v>36</v>
      </c>
      <c r="Q4" s="463"/>
    </row>
    <row r="5" spans="1:17" s="61" customFormat="1" ht="45.75" customHeight="1" thickBot="1" x14ac:dyDescent="0.25">
      <c r="A5" s="599" t="s">
        <v>37</v>
      </c>
      <c r="B5" s="153" t="s">
        <v>38</v>
      </c>
      <c r="C5" s="153" t="s">
        <v>154</v>
      </c>
      <c r="D5" s="153" t="s">
        <v>40</v>
      </c>
      <c r="E5" s="600" t="s">
        <v>155</v>
      </c>
      <c r="F5" s="611" t="s">
        <v>42</v>
      </c>
      <c r="G5" s="157" t="s">
        <v>43</v>
      </c>
      <c r="H5" s="160" t="s">
        <v>44</v>
      </c>
      <c r="I5" s="158" t="s">
        <v>45</v>
      </c>
      <c r="J5" s="159" t="s">
        <v>46</v>
      </c>
      <c r="K5" s="160" t="s">
        <v>43</v>
      </c>
      <c r="L5" s="160" t="s">
        <v>44</v>
      </c>
      <c r="M5" s="158" t="s">
        <v>45</v>
      </c>
      <c r="N5" s="159" t="s">
        <v>46</v>
      </c>
      <c r="O5" s="160" t="s">
        <v>43</v>
      </c>
      <c r="P5" s="160" t="s">
        <v>44</v>
      </c>
      <c r="Q5" s="227" t="s">
        <v>45</v>
      </c>
    </row>
    <row r="6" spans="1:17" s="77" customFormat="1" ht="93.75" customHeight="1" thickBot="1" x14ac:dyDescent="0.25">
      <c r="A6" s="526" t="s">
        <v>369</v>
      </c>
      <c r="B6" s="302" t="s">
        <v>370</v>
      </c>
      <c r="C6" s="109" t="s">
        <v>371</v>
      </c>
      <c r="D6" s="145" t="s">
        <v>321</v>
      </c>
      <c r="E6" s="303">
        <v>43981</v>
      </c>
      <c r="F6" s="601">
        <v>1</v>
      </c>
      <c r="G6" s="194" t="s">
        <v>372</v>
      </c>
      <c r="H6" s="566">
        <f>+F6</f>
        <v>1</v>
      </c>
      <c r="I6" s="306" t="s">
        <v>373</v>
      </c>
      <c r="J6" s="601">
        <v>1</v>
      </c>
      <c r="K6" s="546" t="s">
        <v>214</v>
      </c>
      <c r="L6" s="566">
        <f>+J6</f>
        <v>1</v>
      </c>
      <c r="M6" s="306" t="s">
        <v>374</v>
      </c>
      <c r="N6" s="559">
        <v>1</v>
      </c>
      <c r="O6" s="626" t="s">
        <v>214</v>
      </c>
      <c r="P6" s="566">
        <f>+N6</f>
        <v>1</v>
      </c>
      <c r="Q6" s="625" t="s">
        <v>52</v>
      </c>
    </row>
    <row r="7" spans="1:17" s="77" customFormat="1" ht="123" customHeight="1" thickBot="1" x14ac:dyDescent="0.25">
      <c r="A7" s="527"/>
      <c r="B7" s="304" t="s">
        <v>375</v>
      </c>
      <c r="C7" s="228" t="s">
        <v>376</v>
      </c>
      <c r="D7" s="105" t="s">
        <v>321</v>
      </c>
      <c r="E7" s="292">
        <v>43981</v>
      </c>
      <c r="F7" s="576">
        <v>0</v>
      </c>
      <c r="G7" s="195" t="s">
        <v>377</v>
      </c>
      <c r="H7" s="567">
        <f>+F7</f>
        <v>0</v>
      </c>
      <c r="I7" s="203" t="s">
        <v>52</v>
      </c>
      <c r="J7" s="576">
        <v>0.5</v>
      </c>
      <c r="K7" s="195" t="s">
        <v>378</v>
      </c>
      <c r="L7" s="616">
        <v>0</v>
      </c>
      <c r="M7" s="196" t="s">
        <v>379</v>
      </c>
      <c r="N7" s="559">
        <v>1</v>
      </c>
      <c r="O7" s="388" t="s">
        <v>380</v>
      </c>
      <c r="P7" s="566">
        <f>+N7</f>
        <v>1</v>
      </c>
      <c r="Q7" s="625" t="s">
        <v>52</v>
      </c>
    </row>
    <row r="8" spans="1:17" ht="117.75" customHeight="1" thickBot="1" x14ac:dyDescent="0.25">
      <c r="A8" s="527"/>
      <c r="B8" s="235" t="s">
        <v>381</v>
      </c>
      <c r="C8" s="72" t="s">
        <v>382</v>
      </c>
      <c r="D8" s="93" t="s">
        <v>383</v>
      </c>
      <c r="E8" s="305">
        <v>44012</v>
      </c>
      <c r="F8" s="602">
        <v>0.33</v>
      </c>
      <c r="G8" s="195" t="s">
        <v>384</v>
      </c>
      <c r="H8" s="567">
        <f>+F8</f>
        <v>0.33</v>
      </c>
      <c r="I8" s="205" t="s">
        <v>328</v>
      </c>
      <c r="J8" s="602">
        <v>0.33</v>
      </c>
      <c r="K8" s="195" t="s">
        <v>385</v>
      </c>
      <c r="L8" s="616">
        <f>+J8</f>
        <v>0.33</v>
      </c>
      <c r="M8" s="589" t="s">
        <v>386</v>
      </c>
      <c r="N8" s="559">
        <v>1</v>
      </c>
      <c r="O8" s="331" t="s">
        <v>387</v>
      </c>
      <c r="P8" s="566">
        <f>+N8</f>
        <v>1</v>
      </c>
      <c r="Q8" s="625" t="s">
        <v>52</v>
      </c>
    </row>
    <row r="9" spans="1:17" ht="105.75" customHeight="1" thickBot="1" x14ac:dyDescent="0.25">
      <c r="A9" s="528"/>
      <c r="B9" s="265" t="s">
        <v>388</v>
      </c>
      <c r="C9" s="307" t="s">
        <v>389</v>
      </c>
      <c r="D9" s="308" t="s">
        <v>383</v>
      </c>
      <c r="E9" s="309">
        <v>44180</v>
      </c>
      <c r="F9" s="603">
        <v>0.33</v>
      </c>
      <c r="G9" s="231" t="s">
        <v>390</v>
      </c>
      <c r="H9" s="609">
        <f t="shared" ref="H9:H15" si="0">+F9</f>
        <v>0.33</v>
      </c>
      <c r="I9" s="209" t="s">
        <v>103</v>
      </c>
      <c r="J9" s="612">
        <v>0.33</v>
      </c>
      <c r="K9" s="231" t="s">
        <v>391</v>
      </c>
      <c r="L9" s="609">
        <f t="shared" ref="L9:L15" si="1">+J9</f>
        <v>0.33</v>
      </c>
      <c r="M9" s="209" t="s">
        <v>386</v>
      </c>
      <c r="N9" s="622">
        <v>1</v>
      </c>
      <c r="O9" s="627" t="s">
        <v>392</v>
      </c>
      <c r="P9" s="566">
        <f>+N9</f>
        <v>1</v>
      </c>
      <c r="Q9" s="625" t="s">
        <v>52</v>
      </c>
    </row>
    <row r="10" spans="1:17" ht="65.25" customHeight="1" thickBot="1" x14ac:dyDescent="0.25">
      <c r="A10" s="310" t="s">
        <v>393</v>
      </c>
      <c r="B10" s="311" t="s">
        <v>394</v>
      </c>
      <c r="C10" s="146" t="s">
        <v>395</v>
      </c>
      <c r="D10" s="147" t="s">
        <v>285</v>
      </c>
      <c r="E10" s="312" t="s">
        <v>101</v>
      </c>
      <c r="F10" s="604">
        <v>0</v>
      </c>
      <c r="G10" s="253" t="s">
        <v>396</v>
      </c>
      <c r="H10" s="610">
        <f t="shared" si="0"/>
        <v>0</v>
      </c>
      <c r="I10" s="313" t="s">
        <v>52</v>
      </c>
      <c r="J10" s="613">
        <v>0.5</v>
      </c>
      <c r="K10" s="253" t="s">
        <v>317</v>
      </c>
      <c r="L10" s="610">
        <f t="shared" si="1"/>
        <v>0.5</v>
      </c>
      <c r="M10" s="217" t="s">
        <v>397</v>
      </c>
      <c r="N10" s="623">
        <v>1</v>
      </c>
      <c r="O10" s="396" t="s">
        <v>398</v>
      </c>
      <c r="P10" s="566">
        <f>+N10</f>
        <v>1</v>
      </c>
      <c r="Q10" s="625" t="s">
        <v>52</v>
      </c>
    </row>
    <row r="11" spans="1:17" ht="134.25" customHeight="1" thickBot="1" x14ac:dyDescent="0.25">
      <c r="A11" s="523" t="s">
        <v>399</v>
      </c>
      <c r="B11" s="229" t="s">
        <v>400</v>
      </c>
      <c r="C11" s="109" t="s">
        <v>401</v>
      </c>
      <c r="D11" s="148" t="s">
        <v>402</v>
      </c>
      <c r="E11" s="314">
        <v>44104</v>
      </c>
      <c r="F11" s="570">
        <v>0.8</v>
      </c>
      <c r="G11" s="194" t="s">
        <v>403</v>
      </c>
      <c r="H11" s="566">
        <f t="shared" si="0"/>
        <v>0.8</v>
      </c>
      <c r="I11" s="241" t="s">
        <v>52</v>
      </c>
      <c r="J11" s="570">
        <v>0.33</v>
      </c>
      <c r="K11" s="194" t="s">
        <v>404</v>
      </c>
      <c r="L11" s="566">
        <f t="shared" si="1"/>
        <v>0.33</v>
      </c>
      <c r="M11" s="316" t="s">
        <v>405</v>
      </c>
      <c r="N11" s="553">
        <v>1</v>
      </c>
      <c r="O11" s="628" t="s">
        <v>406</v>
      </c>
      <c r="P11" s="566">
        <f t="shared" ref="P11:P13" si="2">+N11</f>
        <v>1</v>
      </c>
      <c r="Q11" s="625" t="s">
        <v>52</v>
      </c>
    </row>
    <row r="12" spans="1:17" s="77" customFormat="1" ht="65.25" customHeight="1" thickBot="1" x14ac:dyDescent="0.25">
      <c r="A12" s="524"/>
      <c r="B12" s="401" t="s">
        <v>407</v>
      </c>
      <c r="C12" s="71" t="s">
        <v>408</v>
      </c>
      <c r="D12" s="92" t="s">
        <v>409</v>
      </c>
      <c r="E12" s="271">
        <v>44180</v>
      </c>
      <c r="F12" s="605">
        <v>0</v>
      </c>
      <c r="G12" s="215" t="s">
        <v>410</v>
      </c>
      <c r="H12" s="567">
        <f t="shared" si="0"/>
        <v>0</v>
      </c>
      <c r="I12" s="203" t="s">
        <v>52</v>
      </c>
      <c r="J12" s="602">
        <v>1</v>
      </c>
      <c r="K12" s="195" t="s">
        <v>411</v>
      </c>
      <c r="L12" s="567">
        <f t="shared" si="1"/>
        <v>1</v>
      </c>
      <c r="M12" s="214" t="s">
        <v>52</v>
      </c>
      <c r="N12" s="557">
        <v>1</v>
      </c>
      <c r="O12" s="626" t="s">
        <v>412</v>
      </c>
      <c r="P12" s="566">
        <f t="shared" si="2"/>
        <v>1</v>
      </c>
      <c r="Q12" s="625" t="s">
        <v>52</v>
      </c>
    </row>
    <row r="13" spans="1:17" s="77" customFormat="1" ht="65.25" customHeight="1" thickBot="1" x14ac:dyDescent="0.25">
      <c r="A13" s="525"/>
      <c r="B13" s="265" t="s">
        <v>413</v>
      </c>
      <c r="C13" s="266" t="s">
        <v>414</v>
      </c>
      <c r="D13" s="308" t="s">
        <v>409</v>
      </c>
      <c r="E13" s="309">
        <v>44180</v>
      </c>
      <c r="F13" s="606">
        <v>0</v>
      </c>
      <c r="G13" s="315" t="s">
        <v>410</v>
      </c>
      <c r="H13" s="569">
        <f t="shared" si="0"/>
        <v>0</v>
      </c>
      <c r="I13" s="238" t="s">
        <v>52</v>
      </c>
      <c r="J13" s="614">
        <v>0</v>
      </c>
      <c r="K13" s="315" t="s">
        <v>415</v>
      </c>
      <c r="L13" s="569">
        <f t="shared" si="1"/>
        <v>0</v>
      </c>
      <c r="M13" s="317" t="s">
        <v>52</v>
      </c>
      <c r="N13" s="606">
        <v>0</v>
      </c>
      <c r="O13" s="629" t="s">
        <v>410</v>
      </c>
      <c r="P13" s="564">
        <f t="shared" si="2"/>
        <v>0</v>
      </c>
      <c r="Q13" s="629" t="s">
        <v>478</v>
      </c>
    </row>
    <row r="14" spans="1:17" ht="240.75" customHeight="1" thickBot="1" x14ac:dyDescent="0.25">
      <c r="A14" s="318" t="s">
        <v>416</v>
      </c>
      <c r="B14" s="319" t="s">
        <v>417</v>
      </c>
      <c r="C14" s="149" t="s">
        <v>418</v>
      </c>
      <c r="D14" s="147" t="s">
        <v>419</v>
      </c>
      <c r="E14" s="320">
        <v>44180</v>
      </c>
      <c r="F14" s="607">
        <v>0.33</v>
      </c>
      <c r="G14" s="253" t="s">
        <v>420</v>
      </c>
      <c r="H14" s="610">
        <f t="shared" si="0"/>
        <v>0.33</v>
      </c>
      <c r="I14" s="217" t="s">
        <v>103</v>
      </c>
      <c r="J14" s="615">
        <v>0.33</v>
      </c>
      <c r="K14" s="253" t="s">
        <v>421</v>
      </c>
      <c r="L14" s="610">
        <f t="shared" si="1"/>
        <v>0.33</v>
      </c>
      <c r="M14" s="217" t="s">
        <v>220</v>
      </c>
      <c r="N14" s="624">
        <v>1</v>
      </c>
      <c r="O14" s="598" t="s">
        <v>479</v>
      </c>
      <c r="P14" s="566">
        <f t="shared" ref="P14:P15" si="3">+N14</f>
        <v>1</v>
      </c>
      <c r="Q14" s="625" t="s">
        <v>52</v>
      </c>
    </row>
    <row r="15" spans="1:17" s="59" customFormat="1" ht="102" customHeight="1" thickBot="1" x14ac:dyDescent="0.25">
      <c r="A15" s="321" t="s">
        <v>422</v>
      </c>
      <c r="B15" s="322" t="s">
        <v>423</v>
      </c>
      <c r="C15" s="150" t="s">
        <v>424</v>
      </c>
      <c r="D15" s="147" t="s">
        <v>425</v>
      </c>
      <c r="E15" s="323" t="s">
        <v>426</v>
      </c>
      <c r="F15" s="608">
        <v>0.25</v>
      </c>
      <c r="G15" s="324" t="s">
        <v>427</v>
      </c>
      <c r="H15" s="610">
        <f t="shared" si="0"/>
        <v>0.25</v>
      </c>
      <c r="I15" s="313" t="s">
        <v>52</v>
      </c>
      <c r="J15" s="608">
        <v>0.5</v>
      </c>
      <c r="K15" s="324" t="s">
        <v>428</v>
      </c>
      <c r="L15" s="610">
        <f t="shared" si="1"/>
        <v>0.5</v>
      </c>
      <c r="M15" s="630" t="s">
        <v>52</v>
      </c>
      <c r="N15" s="624">
        <v>1</v>
      </c>
      <c r="O15" s="332" t="s">
        <v>429</v>
      </c>
      <c r="P15" s="566">
        <f t="shared" si="3"/>
        <v>1</v>
      </c>
      <c r="Q15" s="625" t="s">
        <v>52</v>
      </c>
    </row>
    <row r="16" spans="1:17" x14ac:dyDescent="0.2">
      <c r="B16" s="77"/>
      <c r="C16" s="66"/>
      <c r="D16" s="66"/>
      <c r="G16" s="77"/>
      <c r="H16" s="77"/>
      <c r="I16" s="77"/>
      <c r="J16" s="73"/>
      <c r="K16" s="77"/>
      <c r="L16" s="77"/>
      <c r="M16" s="77"/>
      <c r="N16" s="77"/>
      <c r="O16" s="77"/>
      <c r="P16" s="77"/>
    </row>
    <row r="17" spans="3:4" x14ac:dyDescent="0.2">
      <c r="C17" s="66"/>
      <c r="D17" s="66"/>
    </row>
    <row r="18" spans="3:4" x14ac:dyDescent="0.2">
      <c r="C18" s="66"/>
      <c r="D18" s="66"/>
    </row>
    <row r="19" spans="3:4" x14ac:dyDescent="0.2">
      <c r="C19" s="66"/>
      <c r="D19" s="66"/>
    </row>
    <row r="20" spans="3:4" x14ac:dyDescent="0.2">
      <c r="C20" s="66"/>
      <c r="D20" s="66"/>
    </row>
    <row r="21" spans="3:4" x14ac:dyDescent="0.2">
      <c r="C21" s="66"/>
      <c r="D21" s="66"/>
    </row>
    <row r="22" spans="3:4" x14ac:dyDescent="0.2">
      <c r="C22" s="66"/>
      <c r="D22" s="66"/>
    </row>
    <row r="23" spans="3:4" x14ac:dyDescent="0.2">
      <c r="C23" s="66"/>
      <c r="D23" s="66"/>
    </row>
  </sheetData>
  <sheetProtection password="CC0F"/>
  <autoFilter ref="A5:E15" xr:uid="{00000000-0009-0000-0000-000008000000}"/>
  <mergeCells count="15">
    <mergeCell ref="J3:M3"/>
    <mergeCell ref="N3:Q3"/>
    <mergeCell ref="H4:I4"/>
    <mergeCell ref="J4:K4"/>
    <mergeCell ref="L4:M4"/>
    <mergeCell ref="N4:O4"/>
    <mergeCell ref="P4:Q4"/>
    <mergeCell ref="F4:G4"/>
    <mergeCell ref="F3:I3"/>
    <mergeCell ref="A11:A13"/>
    <mergeCell ref="A4:E4"/>
    <mergeCell ref="A1:E1"/>
    <mergeCell ref="A2:E2"/>
    <mergeCell ref="A3:E3"/>
    <mergeCell ref="A6:A9"/>
  </mergeCells>
  <printOptions horizontalCentered="1"/>
  <pageMargins left="0.39370078740157483" right="0.39370078740157483" top="0.39370078740157483" bottom="0.39370078740157483" header="0.31496062992125984" footer="0.31496062992125984"/>
  <pageSetup scale="64"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Q6"/>
  <sheetViews>
    <sheetView tabSelected="1" topLeftCell="F1" zoomScale="70" zoomScaleNormal="70" zoomScaleSheetLayoutView="80" workbookViewId="0">
      <selection activeCell="J10" sqref="J10"/>
    </sheetView>
  </sheetViews>
  <sheetFormatPr baseColWidth="10" defaultColWidth="11.42578125" defaultRowHeight="15" x14ac:dyDescent="0.25"/>
  <cols>
    <col min="1" max="1" width="30.140625" customWidth="1"/>
    <col min="2" max="2" width="31.85546875" customWidth="1"/>
    <col min="3" max="4" width="24" customWidth="1"/>
    <col min="5" max="5" width="18" customWidth="1"/>
    <col min="6" max="6" width="13.140625" customWidth="1"/>
    <col min="7" max="7" width="28.5703125" customWidth="1"/>
    <col min="8" max="8" width="12.85546875" customWidth="1"/>
    <col min="9" max="9" width="21.140625" customWidth="1"/>
    <col min="10" max="10" width="15.85546875" customWidth="1"/>
    <col min="11" max="11" width="30.85546875" customWidth="1"/>
    <col min="12" max="12" width="13.28515625" customWidth="1"/>
    <col min="13" max="13" width="28" customWidth="1"/>
    <col min="14" max="14" width="13.28515625" customWidth="1"/>
    <col min="15" max="15" width="40.42578125" customWidth="1"/>
    <col min="16" max="16" width="13.5703125" customWidth="1"/>
    <col min="17" max="17" width="20.140625" customWidth="1"/>
  </cols>
  <sheetData>
    <row r="1" spans="1:17" x14ac:dyDescent="0.25">
      <c r="A1" s="504"/>
      <c r="B1" s="505"/>
      <c r="C1" s="505"/>
      <c r="D1" s="506"/>
      <c r="E1" s="506"/>
      <c r="F1" s="106"/>
    </row>
    <row r="2" spans="1:17" ht="15.75" thickBot="1" x14ac:dyDescent="0.3">
      <c r="A2" s="428" t="s">
        <v>19</v>
      </c>
      <c r="B2" s="429"/>
      <c r="C2" s="429"/>
      <c r="D2" s="430"/>
      <c r="E2" s="430"/>
      <c r="F2" s="399"/>
    </row>
    <row r="3" spans="1:17" ht="15.75" thickBot="1" x14ac:dyDescent="0.3">
      <c r="A3" s="456"/>
      <c r="B3" s="457"/>
      <c r="C3" s="457"/>
      <c r="D3" s="480"/>
      <c r="E3" s="457"/>
      <c r="F3" s="529" t="s">
        <v>28</v>
      </c>
      <c r="G3" s="530"/>
      <c r="H3" s="530"/>
      <c r="I3" s="531"/>
      <c r="J3" s="459" t="s">
        <v>29</v>
      </c>
      <c r="K3" s="460"/>
      <c r="L3" s="460"/>
      <c r="M3" s="461"/>
      <c r="N3" s="459" t="s">
        <v>30</v>
      </c>
      <c r="O3" s="460"/>
      <c r="P3" s="460"/>
      <c r="Q3" s="461"/>
    </row>
    <row r="4" spans="1:17" ht="43.5" customHeight="1" thickBot="1" x14ac:dyDescent="0.3">
      <c r="A4" s="444" t="s">
        <v>27</v>
      </c>
      <c r="B4" s="445"/>
      <c r="C4" s="445"/>
      <c r="D4" s="445"/>
      <c r="E4" s="446"/>
      <c r="F4" s="449" t="s">
        <v>31</v>
      </c>
      <c r="G4" s="450"/>
      <c r="H4" s="462" t="s">
        <v>32</v>
      </c>
      <c r="I4" s="463"/>
      <c r="J4" s="449" t="s">
        <v>33</v>
      </c>
      <c r="K4" s="464"/>
      <c r="L4" s="462" t="s">
        <v>34</v>
      </c>
      <c r="M4" s="463"/>
      <c r="N4" s="449" t="s">
        <v>35</v>
      </c>
      <c r="O4" s="464"/>
      <c r="P4" s="462" t="s">
        <v>36</v>
      </c>
      <c r="Q4" s="463"/>
    </row>
    <row r="5" spans="1:17" ht="40.5" customHeight="1" thickBot="1" x14ac:dyDescent="0.3">
      <c r="A5" s="151" t="s">
        <v>37</v>
      </c>
      <c r="B5" s="152" t="s">
        <v>38</v>
      </c>
      <c r="C5" s="153" t="s">
        <v>154</v>
      </c>
      <c r="D5" s="153" t="s">
        <v>40</v>
      </c>
      <c r="E5" s="154" t="s">
        <v>155</v>
      </c>
      <c r="F5" s="633" t="s">
        <v>42</v>
      </c>
      <c r="G5" s="157" t="s">
        <v>43</v>
      </c>
      <c r="H5" s="160" t="s">
        <v>44</v>
      </c>
      <c r="I5" s="158" t="s">
        <v>45</v>
      </c>
      <c r="J5" s="159" t="s">
        <v>46</v>
      </c>
      <c r="K5" s="160" t="s">
        <v>43</v>
      </c>
      <c r="L5" s="160" t="s">
        <v>44</v>
      </c>
      <c r="M5" s="158" t="s">
        <v>45</v>
      </c>
      <c r="N5" s="159" t="s">
        <v>46</v>
      </c>
      <c r="O5" s="160" t="s">
        <v>43</v>
      </c>
      <c r="P5" s="160" t="s">
        <v>44</v>
      </c>
      <c r="Q5" s="158" t="s">
        <v>45</v>
      </c>
    </row>
    <row r="6" spans="1:17" ht="171.75" customHeight="1" x14ac:dyDescent="0.25">
      <c r="A6" s="155" t="s">
        <v>430</v>
      </c>
      <c r="B6" s="124" t="s">
        <v>431</v>
      </c>
      <c r="C6" s="156" t="s">
        <v>432</v>
      </c>
      <c r="D6" s="156" t="s">
        <v>195</v>
      </c>
      <c r="E6" s="161" t="s">
        <v>433</v>
      </c>
      <c r="F6" s="634">
        <v>0</v>
      </c>
      <c r="G6" s="223" t="s">
        <v>434</v>
      </c>
      <c r="H6" s="635">
        <f>+F6</f>
        <v>0</v>
      </c>
      <c r="I6" s="225" t="s">
        <v>52</v>
      </c>
      <c r="J6" s="636">
        <v>0.57199999999999995</v>
      </c>
      <c r="K6" s="216" t="s">
        <v>435</v>
      </c>
      <c r="L6" s="637">
        <f>+(0.571428571428571)</f>
        <v>0.57142857142857095</v>
      </c>
      <c r="M6" s="632" t="s">
        <v>436</v>
      </c>
      <c r="N6" s="638">
        <v>1</v>
      </c>
      <c r="O6" s="631" t="s">
        <v>480</v>
      </c>
      <c r="P6" s="638">
        <v>1</v>
      </c>
      <c r="Q6" s="639" t="s">
        <v>481</v>
      </c>
    </row>
  </sheetData>
  <mergeCells count="13">
    <mergeCell ref="N3:Q3"/>
    <mergeCell ref="H4:I4"/>
    <mergeCell ref="J4:K4"/>
    <mergeCell ref="L4:M4"/>
    <mergeCell ref="N4:O4"/>
    <mergeCell ref="P4:Q4"/>
    <mergeCell ref="J3:M3"/>
    <mergeCell ref="F4:G4"/>
    <mergeCell ref="F3:I3"/>
    <mergeCell ref="A1:E1"/>
    <mergeCell ref="A2:E2"/>
    <mergeCell ref="A3:E3"/>
    <mergeCell ref="A4:E4"/>
  </mergeCells>
  <pageMargins left="0.7" right="0.7" top="0.75" bottom="0.75" header="0.3" footer="0.3"/>
  <pageSetup scale="75" orientation="portrait" horizontalDpi="360" verticalDpi="36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FEAAB-E83C-4675-B6C1-5076ED07484D}">
  <dimension ref="A1"/>
  <sheetViews>
    <sheetView workbookViewId="0">
      <selection activeCell="E9" sqref="A1:E9"/>
    </sheetView>
  </sheetViews>
  <sheetFormatPr baseColWidth="10"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4c005be5-a76b-498b-b56b-d752a86a9e92">
      <UserInfo>
        <DisplayName>Angela Johanna Marquez Mora</DisplayName>
        <AccountId>110</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2" ma:contentTypeDescription="Crear nuevo documento." ma:contentTypeScope="" ma:versionID="c27366cbeffbb5348d14187880762068">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4815a9a27763b8c6e74908e46a923198"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A17AD8C-4ED9-46ED-8063-9470B0F179DB}">
  <ds:schemaRefs>
    <ds:schemaRef ds:uri="http://schemas.microsoft.com/office/2006/metadata/properties"/>
    <ds:schemaRef ds:uri="http://schemas.microsoft.com/office/infopath/2007/PartnerControls"/>
    <ds:schemaRef ds:uri="4c005be5-a76b-498b-b56b-d752a86a9e92"/>
  </ds:schemaRefs>
</ds:datastoreItem>
</file>

<file path=customXml/itemProps2.xml><?xml version="1.0" encoding="utf-8"?>
<ds:datastoreItem xmlns:ds="http://schemas.openxmlformats.org/officeDocument/2006/customXml" ds:itemID="{76FB07DB-747C-4818-9BF6-F2FC58E01A28}">
  <ds:schemaRefs>
    <ds:schemaRef ds:uri="http://schemas.microsoft.com/sharepoint/v3/contenttype/forms"/>
  </ds:schemaRefs>
</ds:datastoreItem>
</file>

<file path=customXml/itemProps3.xml><?xml version="1.0" encoding="utf-8"?>
<ds:datastoreItem xmlns:ds="http://schemas.openxmlformats.org/officeDocument/2006/customXml" ds:itemID="{47644222-A51A-40F8-842E-B58FAACBB9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11</vt:i4>
      </vt:variant>
    </vt:vector>
  </HeadingPairs>
  <TitlesOfParts>
    <vt:vector size="22" baseType="lpstr">
      <vt:lpstr>Consolidado</vt:lpstr>
      <vt:lpstr>Antecedentes</vt:lpstr>
      <vt:lpstr>1.Riesgos corrupción</vt:lpstr>
      <vt:lpstr>4.1RC</vt:lpstr>
      <vt:lpstr>2.Racionalización</vt:lpstr>
      <vt:lpstr>2.1 RdeC</vt:lpstr>
      <vt:lpstr>3.Rendición de Cuentas</vt:lpstr>
      <vt:lpstr>4.Atencion al Ciudadano</vt:lpstr>
      <vt:lpstr>5.Transparencia </vt:lpstr>
      <vt:lpstr>6. Iniciativas adicionales.</vt:lpstr>
      <vt:lpstr>Hoja1</vt:lpstr>
      <vt:lpstr>'1.Riesgos corrupción'!Área_de_impresión</vt:lpstr>
      <vt:lpstr>'2.Racionalización'!Área_de_impresión</vt:lpstr>
      <vt:lpstr>'3.Rendición de Cuentas'!Área_de_impresión</vt:lpstr>
      <vt:lpstr>'4.Atencion al Ciudadano'!Área_de_impresión</vt:lpstr>
      <vt:lpstr>'5.Transparencia '!Área_de_impresión</vt:lpstr>
      <vt:lpstr>Consolidado!Área_de_impresión</vt:lpstr>
      <vt:lpstr>'1.Riesgos corrupción'!Títulos_a_imprimir</vt:lpstr>
      <vt:lpstr>'2.Racionalización'!Títulos_a_imprimir</vt:lpstr>
      <vt:lpstr>'3.Rendición de Cuentas'!Títulos_a_imprimir</vt:lpstr>
      <vt:lpstr>'4.Atencion al Ciudadano'!Títulos_a_imprimir</vt:lpstr>
      <vt:lpstr>'5.Transparencia '!Títulos_a_imprimir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CI-H-000237</dc:creator>
  <cp:keywords/>
  <dc:description/>
  <cp:lastModifiedBy>James Lizarazo Barbosa</cp:lastModifiedBy>
  <cp:revision/>
  <dcterms:created xsi:type="dcterms:W3CDTF">2014-07-11T18:50:50Z</dcterms:created>
  <dcterms:modified xsi:type="dcterms:W3CDTF">2021-01-13T17:17:27Z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