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ITAPAEZ\Documents\"/>
    </mc:Choice>
  </mc:AlternateContent>
  <xr:revisionPtr revIDLastSave="0" documentId="13_ncr:1_{5505AB28-4D36-4F3E-AD22-8F094382E0E2}" xr6:coauthVersionLast="45" xr6:coauthVersionMax="45" xr10:uidLastSave="{00000000-0000-0000-0000-000000000000}"/>
  <bookViews>
    <workbookView xWindow="-120" yWindow="-120" windowWidth="24240" windowHeight="13140" tabRatio="810" firstSheet="1" activeTab="1" xr2:uid="{00000000-000D-0000-FFFF-FFFF00000000}"/>
  </bookViews>
  <sheets>
    <sheet name="Consolidado" sheetId="36" state="hidden" r:id="rId1"/>
    <sheet name="Antecedentes" sheetId="38" r:id="rId2"/>
    <sheet name="1.Riesgos corrupción" sheetId="23" r:id="rId3"/>
    <sheet name="4.1RC" sheetId="34" state="hidden" r:id="rId4"/>
    <sheet name="2.Racionalización" sheetId="33" r:id="rId5"/>
    <sheet name="3.Rendición de Cuentas" sheetId="29" r:id="rId6"/>
    <sheet name="2.1 RdeC" sheetId="35" state="hidden" r:id="rId7"/>
    <sheet name="4.Atencion al Ciudadano" sheetId="28" r:id="rId8"/>
    <sheet name="5.Transparencia " sheetId="31" r:id="rId9"/>
    <sheet name="6. Iniciativas adicionales." sheetId="37" r:id="rId10"/>
  </sheets>
  <externalReferences>
    <externalReference r:id="rId11"/>
  </externalReferences>
  <definedNames>
    <definedName name="_xlnm._FilterDatabase" localSheetId="2" hidden="1">'1.Riesgos corrupción'!$A$5:$E$16</definedName>
    <definedName name="_xlnm._FilterDatabase" localSheetId="4" hidden="1">'2.Racionalización'!$B$5:$M$8</definedName>
    <definedName name="_xlnm._FilterDatabase" localSheetId="5" hidden="1">'3.Rendición de Cuentas'!$A$5:$E$22</definedName>
    <definedName name="_xlnm._FilterDatabase" localSheetId="7" hidden="1">'4.Atencion al Ciudadano'!$A$5:$E$23</definedName>
    <definedName name="_xlnm._FilterDatabase" localSheetId="8" hidden="1">'5.Transparencia '!$A$5:$E$15</definedName>
    <definedName name="A_Obj1" localSheetId="2">OFFSET(#REF!,0,0,COUNTA(#REF!)-1,1)</definedName>
    <definedName name="A_Obj1" localSheetId="5">OFFSET(#REF!,0,0,COUNTA(#REF!)-1,1)</definedName>
    <definedName name="A_Obj1" localSheetId="7">OFFSET(#REF!,0,0,COUNTA(#REF!)-1,1)</definedName>
    <definedName name="A_Obj1" localSheetId="8">OFFSET(#REF!,0,0,COUNTA(#REF!)-1,1)</definedName>
    <definedName name="A_Obj1">OFFSET(#REF!,0,0,COUNTA(#REF!)-1,1)</definedName>
    <definedName name="A_Obj2" localSheetId="2">OFFSET(#REF!,0,0,COUNTA(#REF!)-1,1)</definedName>
    <definedName name="A_Obj2" localSheetId="5">OFFSET(#REF!,0,0,COUNTA(#REF!)-1,1)</definedName>
    <definedName name="A_Obj2" localSheetId="7">OFFSET(#REF!,0,0,COUNTA(#REF!)-1,1)</definedName>
    <definedName name="A_Obj2" localSheetId="8">OFFSET(#REF!,0,0,COUNTA(#REF!)-1,1)</definedName>
    <definedName name="A_Obj2">OFFSET(#REF!,0,0,COUNTA(#REF!)-1,1)</definedName>
    <definedName name="A_Obj3" localSheetId="2">OFFSET(#REF!,0,0,COUNTA(#REF!)-1,1)</definedName>
    <definedName name="A_Obj3" localSheetId="5">OFFSET(#REF!,0,0,COUNTA(#REF!)-1,1)</definedName>
    <definedName name="A_Obj3" localSheetId="7">OFFSET(#REF!,0,0,COUNTA(#REF!)-1,1)</definedName>
    <definedName name="A_Obj3" localSheetId="8">OFFSET(#REF!,0,0,COUNTA(#REF!)-1,1)</definedName>
    <definedName name="A_Obj3">OFFSET(#REF!,0,0,COUNTA(#REF!)-1,1)</definedName>
    <definedName name="A_Obj4" localSheetId="2">OFFSET(#REF!,0,0,COUNTA(#REF!)-1,1)</definedName>
    <definedName name="A_Obj4" localSheetId="5">OFFSET(#REF!,0,0,COUNTA(#REF!)-1,1)</definedName>
    <definedName name="A_Obj4" localSheetId="7">OFFSET(#REF!,0,0,COUNTA(#REF!)-1,1)</definedName>
    <definedName name="A_Obj4" localSheetId="8">OFFSET(#REF!,0,0,COUNTA(#REF!)-1,1)</definedName>
    <definedName name="A_Obj4">OFFSET(#REF!,0,0,COUNTA(#REF!)-1,1)</definedName>
    <definedName name="Acc_1" localSheetId="2">#REF!</definedName>
    <definedName name="Acc_1" localSheetId="5">#REF!</definedName>
    <definedName name="Acc_1" localSheetId="7">#REF!</definedName>
    <definedName name="Acc_1" localSheetId="8">#REF!</definedName>
    <definedName name="Acc_1">#REF!</definedName>
    <definedName name="Acc_1234">#REF!</definedName>
    <definedName name="Acc_2" localSheetId="2">#REF!</definedName>
    <definedName name="Acc_2" localSheetId="5">#REF!</definedName>
    <definedName name="Acc_2" localSheetId="7">#REF!</definedName>
    <definedName name="Acc_2" localSheetId="8">#REF!</definedName>
    <definedName name="Acc_2">#REF!</definedName>
    <definedName name="Acc_3" localSheetId="2">#REF!</definedName>
    <definedName name="Acc_3" localSheetId="5">#REF!</definedName>
    <definedName name="Acc_3" localSheetId="7">#REF!</definedName>
    <definedName name="Acc_3" localSheetId="8">#REF!</definedName>
    <definedName name="Acc_3">#REF!</definedName>
    <definedName name="Acc_4" localSheetId="2">#REF!</definedName>
    <definedName name="Acc_4" localSheetId="5">#REF!</definedName>
    <definedName name="Acc_4" localSheetId="7">#REF!</definedName>
    <definedName name="Acc_4" localSheetId="8">#REF!</definedName>
    <definedName name="Acc_4">#REF!</definedName>
    <definedName name="Acc_5" localSheetId="2">#REF!</definedName>
    <definedName name="Acc_5" localSheetId="5">#REF!</definedName>
    <definedName name="Acc_5" localSheetId="7">#REF!</definedName>
    <definedName name="Acc_5" localSheetId="8">#REF!</definedName>
    <definedName name="Acc_5">#REF!</definedName>
    <definedName name="Acc_6" localSheetId="2">#REF!</definedName>
    <definedName name="Acc_6" localSheetId="5">#REF!</definedName>
    <definedName name="Acc_6" localSheetId="7">#REF!</definedName>
    <definedName name="Acc_6" localSheetId="8">#REF!</definedName>
    <definedName name="Acc_6">#REF!</definedName>
    <definedName name="Acc_7" localSheetId="2">#REF!</definedName>
    <definedName name="Acc_7" localSheetId="5">#REF!</definedName>
    <definedName name="Acc_7" localSheetId="7">#REF!</definedName>
    <definedName name="Acc_7" localSheetId="8">#REF!</definedName>
    <definedName name="Acc_7">#REF!</definedName>
    <definedName name="Acc_8" localSheetId="2">#REF!</definedName>
    <definedName name="Acc_8" localSheetId="5">#REF!</definedName>
    <definedName name="Acc_8" localSheetId="7">#REF!</definedName>
    <definedName name="Acc_8" localSheetId="8">#REF!</definedName>
    <definedName name="Acc_8">#REF!</definedName>
    <definedName name="Acc_9" localSheetId="2">#REF!</definedName>
    <definedName name="Acc_9" localSheetId="5">#REF!</definedName>
    <definedName name="Acc_9" localSheetId="7">#REF!</definedName>
    <definedName name="Acc_9" localSheetId="8">#REF!</definedName>
    <definedName name="Acc_9">#REF!</definedName>
    <definedName name="_xlnm.Print_Area" localSheetId="2">'1.Riesgos corrupción'!$A$1:$E$16</definedName>
    <definedName name="_xlnm.Print_Area" localSheetId="4">'2.Racionalización'!$A$1:$E$8</definedName>
    <definedName name="_xlnm.Print_Area" localSheetId="5">'3.Rendición de Cuentas'!$A$1:$E$22</definedName>
    <definedName name="_xlnm.Print_Area" localSheetId="7">'4.Atencion al Ciudadano'!$A$1:$E$23</definedName>
    <definedName name="_xlnm.Print_Area" localSheetId="8">'5.Transparencia '!$A$1:$E$15</definedName>
    <definedName name="_xlnm.Print_Area" localSheetId="0">Consolidado!$B$1:$G$30</definedName>
    <definedName name="Componente_1._Mapa_de_Riesgos_de_Corrupción" localSheetId="5">[1]Consolidado!#REF!</definedName>
    <definedName name="Componente_1._Mapa_de_Riesgos_de_Corrupción" localSheetId="7">[1]Consolidado!#REF!</definedName>
    <definedName name="Componente_1._Mapa_de_Riesgos_de_Corrupción" localSheetId="8">[1]Consolidado!#REF!</definedName>
    <definedName name="Componente_1._Mapa_de_Riesgos_de_Corrupción" localSheetId="0">Consolidado!#REF!</definedName>
    <definedName name="Componente_1._Mapa_de_Riesgos_de_Corrupción">#REF!</definedName>
    <definedName name="Departamentos" localSheetId="2">#REF!</definedName>
    <definedName name="Departamentos" localSheetId="5">#REF!</definedName>
    <definedName name="Departamentos" localSheetId="7">#REF!</definedName>
    <definedName name="Departamentos" localSheetId="8">#REF!</definedName>
    <definedName name="Departamentos">#REF!</definedName>
    <definedName name="Fuentes" localSheetId="2">#REF!</definedName>
    <definedName name="Fuentes" localSheetId="5">#REF!</definedName>
    <definedName name="Fuentes" localSheetId="7">#REF!</definedName>
    <definedName name="Fuentes" localSheetId="8">#REF!</definedName>
    <definedName name="Fuentes">#REF!</definedName>
    <definedName name="Indicadores" localSheetId="2">#REF!</definedName>
    <definedName name="Indicadores" localSheetId="5">#REF!</definedName>
    <definedName name="Indicadores" localSheetId="7">#REF!</definedName>
    <definedName name="Indicadores" localSheetId="8">#REF!</definedName>
    <definedName name="Indicadores">#REF!</definedName>
    <definedName name="Objetivos" localSheetId="2">OFFSET(#REF!,0,0,COUNTA(#REF!)-1,1)</definedName>
    <definedName name="Objetivos" localSheetId="5">OFFSET(#REF!,0,0,COUNTA(#REF!)-1,1)</definedName>
    <definedName name="Objetivos" localSheetId="7">OFFSET(#REF!,0,0,COUNTA(#REF!)-1,1)</definedName>
    <definedName name="Objetivos" localSheetId="8">OFFSET(#REF!,0,0,COUNTA(#REF!)-1,1)</definedName>
    <definedName name="Objetivos">OFFSET(#REF!,0,0,COUNTA(#REF!)-1,1)</definedName>
    <definedName name="_xlnm.Print_Titles" localSheetId="2">'1.Riesgos corrupción'!$4:$5</definedName>
    <definedName name="_xlnm.Print_Titles" localSheetId="4">'2.Racionalización'!$4:$5</definedName>
    <definedName name="_xlnm.Print_Titles" localSheetId="5">'3.Rendición de Cuentas'!$4:$5</definedName>
    <definedName name="_xlnm.Print_Titles" localSheetId="7">'4.Atencion al Ciudadano'!$4:$5</definedName>
    <definedName name="_xlnm.Print_Titles" localSheetId="8">'5.Transparencia '!$4:$5</definedName>
  </definedNames>
  <calcPr calcId="181029"/>
</workbook>
</file>

<file path=xl/calcChain.xml><?xml version="1.0" encoding="utf-8"?>
<calcChain xmlns="http://schemas.openxmlformats.org/spreadsheetml/2006/main">
  <c r="B11" i="38" l="1"/>
  <c r="B10" i="38" l="1"/>
  <c r="D19" i="36" l="1"/>
  <c r="E19" i="36"/>
  <c r="F19" i="36" s="1"/>
  <c r="D34" i="34"/>
  <c r="D15" i="36"/>
  <c r="E17" i="36"/>
  <c r="F17" i="36" s="1"/>
  <c r="D21" i="36"/>
  <c r="F13" i="34"/>
  <c r="F14" i="34"/>
  <c r="F15" i="34"/>
  <c r="F16" i="34"/>
  <c r="F17" i="34"/>
  <c r="F18" i="34"/>
  <c r="F19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E21" i="36"/>
  <c r="F21" i="36" s="1"/>
  <c r="D23" i="35"/>
  <c r="D23" i="36"/>
  <c r="D17" i="36"/>
  <c r="E23" i="36"/>
  <c r="F23" i="36" s="1"/>
  <c r="E15" i="36"/>
  <c r="F15" i="36" s="1"/>
  <c r="C34" i="34"/>
  <c r="F34" i="34" s="1"/>
  <c r="D13" i="36"/>
  <c r="D25" i="36" s="1"/>
  <c r="F11" i="34"/>
  <c r="F6" i="34"/>
  <c r="F5" i="34"/>
  <c r="F4" i="34"/>
  <c r="F3" i="34"/>
  <c r="D8" i="35"/>
  <c r="E13" i="36"/>
  <c r="D24" i="35" l="1"/>
  <c r="E25" i="36"/>
  <c r="F25" i="36" s="1"/>
  <c r="F13" i="36"/>
</calcChain>
</file>

<file path=xl/sharedStrings.xml><?xml version="1.0" encoding="utf-8"?>
<sst xmlns="http://schemas.openxmlformats.org/spreadsheetml/2006/main" count="491" uniqueCount="285">
  <si>
    <t xml:space="preserve">Responsable </t>
  </si>
  <si>
    <t>Fecha programada</t>
  </si>
  <si>
    <t>Meta o producto</t>
  </si>
  <si>
    <t>Oficina Asesora de Planeación</t>
  </si>
  <si>
    <t>GIT Comunicaciones</t>
  </si>
  <si>
    <t>Subcomponente</t>
  </si>
  <si>
    <t xml:space="preserve"> Actividades</t>
  </si>
  <si>
    <t>Componente 3: Rendición de cuentas</t>
  </si>
  <si>
    <t xml:space="preserve">Selecciona el componente que desea consultar: </t>
  </si>
  <si>
    <t>Componente 1: Mapa de riesgos de corrupción y medidas para mitigar los riesgos</t>
  </si>
  <si>
    <t>Componente 4: Atención al ciudadano</t>
  </si>
  <si>
    <t>Componente 5: Transparencia y Acceso a la información</t>
  </si>
  <si>
    <t>Componente 6: Iniciativas adicionales</t>
  </si>
  <si>
    <t>Componente 3. Rendición de cuentas</t>
  </si>
  <si>
    <t>Componente 4. Atención al Ciudadano</t>
  </si>
  <si>
    <t>Componente 5. Transparencia y Acceso a la Información</t>
  </si>
  <si>
    <r>
      <t xml:space="preserve">Subcomponente 3                                    </t>
    </r>
    <r>
      <rPr>
        <sz val="9"/>
        <color theme="2" tint="-0.89999084444715716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</si>
  <si>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9"/>
        <color theme="2" tint="-0.89999084444715716"/>
        <rFont val="Calibri"/>
        <family val="2"/>
        <scheme val="minor"/>
      </rPr>
      <t>Subcomponente 4</t>
    </r>
    <r>
      <rPr>
        <sz val="9"/>
        <color theme="2" tint="-0.89999084444715716"/>
        <rFont val="Calibri"/>
        <family val="2"/>
        <scheme val="minor"/>
      </rPr>
      <t xml:space="preserve">                                               Evaluación y retroalimentación a  la gestión institucional</t>
    </r>
  </si>
  <si>
    <r>
      <rPr>
        <b/>
        <sz val="9"/>
        <color rgb="FF231F20"/>
        <rFont val="Calibri"/>
        <family val="2"/>
        <scheme val="minor"/>
      </rPr>
      <t>Subcomponente 1</t>
    </r>
    <r>
      <rPr>
        <sz val="9"/>
        <color rgb="FF231F20"/>
        <rFont val="Calibri"/>
        <family val="2"/>
        <scheme val="minor"/>
      </rPr>
      <t xml:space="preserve">
Estructura administrativa y
Direccionamiento estratégico</t>
    </r>
  </si>
  <si>
    <r>
      <rPr>
        <b/>
        <sz val="9"/>
        <color rgb="FF231F20"/>
        <rFont val="Calibri"/>
        <family val="2"/>
        <scheme val="minor"/>
      </rPr>
      <t>Subcomponente 5</t>
    </r>
    <r>
      <rPr>
        <sz val="9"/>
        <color rgb="FF231F20"/>
        <rFont val="Calibri"/>
        <family val="2"/>
        <scheme val="minor"/>
      </rPr>
      <t xml:space="preserve">
Relacionamiento con el ciudadano</t>
    </r>
  </si>
  <si>
    <t>Avance   Cuantitativo</t>
  </si>
  <si>
    <t>Avance Cualitativo</t>
  </si>
  <si>
    <t>ZONA ALTA</t>
  </si>
  <si>
    <t>Componente 2: Racionalización (Estrategia antitrámites)</t>
  </si>
  <si>
    <t>TOTAL</t>
  </si>
  <si>
    <t>ZONA BAJA</t>
  </si>
  <si>
    <t>0 a 59%</t>
  </si>
  <si>
    <t>De 60 a 79%</t>
  </si>
  <si>
    <t>ZONA MEDIA</t>
  </si>
  <si>
    <t>de 80 a 100%</t>
  </si>
  <si>
    <t>Avance   Cuantitativo OCI</t>
  </si>
  <si>
    <t>Observaciones OCI</t>
  </si>
  <si>
    <t>Planeación Estratégica</t>
  </si>
  <si>
    <t>Gestión Organizacional</t>
  </si>
  <si>
    <t>Gestión de Comunicaciones</t>
  </si>
  <si>
    <t>Formulación y Adopción de Políticas, Planes y Programas</t>
  </si>
  <si>
    <t>Inspección, Vigilancia y Control</t>
  </si>
  <si>
    <t>Fomento al Desarrollo Humano y Social</t>
  </si>
  <si>
    <t>Fomento al Desarrollo Humano y Social - Programa Superate</t>
  </si>
  <si>
    <t>Altos Logros</t>
  </si>
  <si>
    <t>Apoyo en Infraestructura Técnica y Científica</t>
  </si>
  <si>
    <t>Servicio Integral al Ciudadano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</si>
  <si>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</si>
  <si>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</si>
  <si>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</si>
  <si>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</si>
  <si>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Tesorería</t>
  </si>
  <si>
    <t>Gestión Jurídica</t>
  </si>
  <si>
    <t>Gestión de los Recursos Físicos</t>
  </si>
  <si>
    <t>Seguimiento y Evaluación de la Gestión</t>
  </si>
  <si>
    <t>N°</t>
  </si>
  <si>
    <t>Proceso</t>
  </si>
  <si>
    <t>Informe de monitoreo MRC</t>
  </si>
  <si>
    <t>Área</t>
  </si>
  <si>
    <t>Subdirección</t>
  </si>
  <si>
    <t>Dirección Técnica de Posicionamiento</t>
  </si>
  <si>
    <t>Dirección Técnica de IVC</t>
  </si>
  <si>
    <t>Dirección Técnica de Fomento</t>
  </si>
  <si>
    <t>Dirección Técnica de Rec y Herram</t>
  </si>
  <si>
    <t>GIT Atención al Ciudadano</t>
  </si>
  <si>
    <t>GIT de TIC's</t>
  </si>
  <si>
    <t>GIT de TH</t>
  </si>
  <si>
    <t>GIT de Administrativa</t>
  </si>
  <si>
    <t>GIT de Financiera y Presupuesto
GIT de Tesoreria</t>
  </si>
  <si>
    <t>Oficina Asesora Jurídica</t>
  </si>
  <si>
    <t>OCI</t>
  </si>
  <si>
    <t>% avance</t>
  </si>
  <si>
    <r>
      <t xml:space="preserve">corte 30-abr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</si>
  <si>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31-ago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</si>
  <si>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31-dic
</t>
    </r>
    <r>
      <rPr>
        <b/>
        <sz val="11"/>
        <color rgb="FFFF0000"/>
        <rFont val="Calibri"/>
        <family val="2"/>
        <scheme val="minor"/>
      </rPr>
      <t>(33%)</t>
    </r>
  </si>
  <si>
    <t>Cumplimiento</t>
  </si>
  <si>
    <t>2. Racionalización de Trámites</t>
  </si>
  <si>
    <t>Dirección - Cooperación</t>
  </si>
  <si>
    <t>% Avance verificado por la OCI</t>
  </si>
  <si>
    <t>Nivel de Cumplimiento verificado por la OCI</t>
  </si>
  <si>
    <r>
      <t xml:space="preserve">Informes 1er semestral 2019 por área misional
</t>
    </r>
    <r>
      <rPr>
        <b/>
        <sz val="11"/>
        <color rgb="FFFF0000"/>
        <rFont val="Calibri"/>
        <family val="2"/>
        <scheme val="minor"/>
      </rPr>
      <t>(50 ptos)</t>
    </r>
  </si>
  <si>
    <r>
      <t xml:space="preserve">Informe 1er semestre 2019 sobre las estrategias virtuales implementadas
</t>
    </r>
    <r>
      <rPr>
        <b/>
        <sz val="11"/>
        <color rgb="FFFF0000"/>
        <rFont val="Calibri"/>
        <family val="2"/>
        <scheme val="minor"/>
      </rPr>
      <t>(50 ptos)</t>
    </r>
  </si>
  <si>
    <t>Promedio cumplimiento</t>
  </si>
  <si>
    <t>Cumplimiento total</t>
  </si>
  <si>
    <t>Deporte Convencional</t>
  </si>
  <si>
    <t>CCD</t>
  </si>
  <si>
    <t>Programas y proyectos Deportivos</t>
  </si>
  <si>
    <t>Deporte Paralimpico</t>
  </si>
  <si>
    <t>Nacional Antidopaje</t>
  </si>
  <si>
    <t>Juegos y eventos</t>
  </si>
  <si>
    <t>Psicosocial</t>
  </si>
  <si>
    <t>CAR</t>
  </si>
  <si>
    <t>Laboratorio al Dopaje</t>
  </si>
  <si>
    <t>Infraestructura</t>
  </si>
  <si>
    <t>Informacion y Estudios</t>
  </si>
  <si>
    <t>Recreación</t>
  </si>
  <si>
    <t>Deporte Escolar</t>
  </si>
  <si>
    <t>Social Comunitario</t>
  </si>
  <si>
    <t>Actividad Fisica</t>
  </si>
  <si>
    <t>% Avance reportado por el responsable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</si>
  <si>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</si>
  <si>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</si>
  <si>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</si>
  <si>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</si>
  <si>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t>Seguimiento Segundo Cuatrimestre</t>
  </si>
  <si>
    <t>Seguimiento Tercer Cuatrimestre</t>
  </si>
  <si>
    <t>Resultados Seguimiento Plan Anticorrupción y de Atención al Ciudadano 2020</t>
  </si>
  <si>
    <t>PLAN ANTICORRUPCIÓN Y DE ATENCIÓN AL CIUDADANO 2020</t>
  </si>
  <si>
    <t>Seguimiento Primer Cuatrimestre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</si>
  <si>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</si>
  <si>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</si>
  <si>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t>Publicación en pagina web</t>
  </si>
  <si>
    <t>Oficina Asesora de Planeación/ GIT Comunicaciones</t>
  </si>
  <si>
    <t>Informar a la ciudadanía sobre los proyectos y  las actividades misionales del  Ministerio del Deporte de acuerdo con las funciones otorgadas por Ley, para la vigencia 2020.</t>
  </si>
  <si>
    <t>Campaña a través de redes sociales para informar a la ciudadanía  sobre los proyectos de las áreas misionales proyectados en la vigencia 2020.</t>
  </si>
  <si>
    <t xml:space="preserve">Implementar mecanismos de información para la participación de los grupos de valor caracterizados y la ciudadanía </t>
  </si>
  <si>
    <t>Diseñar e implementar el plan de comunicaciones para la Estrategia de Rendición de Cuentas de la vigencia.</t>
  </si>
  <si>
    <t>Generar espacios de Rendición de cuentas  /masivos regionales y locales.</t>
  </si>
  <si>
    <t>Difusión y socialización  de las convocatorias sobre ejercicios de rendición de cuentas</t>
  </si>
  <si>
    <t>Socialización y publicación de los informes sobre las conclusiones generadas en cada encuentro de diálogo con los grupos de valor.</t>
  </si>
  <si>
    <t xml:space="preserve">Espacios de socialización e interacción con la ciudadanía dispuestos desde las plataformas y canales electrónicos del Ministerio </t>
  </si>
  <si>
    <t xml:space="preserve">Consolidar y publicar el informe de acciones de la audiencia pública </t>
  </si>
  <si>
    <t xml:space="preserve">Actualizar la matriz de publicación de información (Esquema de Información) por dependencia y área responsable. </t>
  </si>
  <si>
    <t>Matriz actualizada</t>
  </si>
  <si>
    <t xml:space="preserve">Oficina Asesora de Planeación / GIT Comunicaciones </t>
  </si>
  <si>
    <t>Seguimiento realizado</t>
  </si>
  <si>
    <t>Criterios de accesibilidad definidos y aplicados</t>
  </si>
  <si>
    <t xml:space="preserve">GIT Comunicaciones y GIT Tics </t>
  </si>
  <si>
    <t>Meta o Producto</t>
  </si>
  <si>
    <t>Socializar y promover la aplicación de la política de administración del riesgo del Ministerio del Deporte y los documentos relacionados.</t>
  </si>
  <si>
    <t>Siete (7) socializaciones mediante piezas comunicativas enviadas por correo electrónico institucional</t>
  </si>
  <si>
    <t xml:space="preserve">Realizar mesas de trabajo con los responsables y/o personal asignado de cada uno de los procesos de la Entidad, para socializar la aplicación de la política de administración del riesgo y el formato de mapa de riesgos. </t>
  </si>
  <si>
    <t>Mesas de trabajo realizadas con cada proceso de la Entidad</t>
  </si>
  <si>
    <t>Subcomponente - Proceso 1:
Política de Administración de Riesgos</t>
  </si>
  <si>
    <t>Subcomponente - Proceso 2:
 Construcción del Mapa de Riesgos de Corrupción</t>
  </si>
  <si>
    <t>Líderes de Proceso</t>
  </si>
  <si>
    <t>Líderes de Proceso / Oficina Asesora de Planeación</t>
  </si>
  <si>
    <t>Brindar apoyo y asesoría en la identificación y valoración de riesgos de corrupción a los procesos de la Entidad.</t>
  </si>
  <si>
    <t>Mesas de tabajo realizadas de acuerdo a lo requerido por los procesos de la Entidad</t>
  </si>
  <si>
    <t>Actualizar los riesgos de corrupción de los procesos de acuerdo a los resultados de la implementación de los planes de tratamiento definidos para los riesgos</t>
  </si>
  <si>
    <t>Subcomponente - Proceso 3:
 Consulta y Divulgación</t>
  </si>
  <si>
    <t xml:space="preserve">Desarrollar un ejercicio participativo a nivel interno, para la definición y establecimiento del contexto institucional como insumo para fortalecer el proceso de identificación y actualización de los riesgos de corrupción a gestionar en la vigencia 2021. </t>
  </si>
  <si>
    <t>Contexto Institucional Actualizado</t>
  </si>
  <si>
    <t>Formular el mapa de riesgos institucional de corrupción, atendiendo los lineamientos de la política de administración del riesgo vigente en la Entidad.</t>
  </si>
  <si>
    <t>Un (1) mapa de Riesgos de Corrupción Institucional.</t>
  </si>
  <si>
    <t>Un (1) mapa de Riesgos de Corrupción Institucional actualizado</t>
  </si>
  <si>
    <t>Publicar el Mapa de Riesgos institucional de Corrupción de la vigencia 2020.</t>
  </si>
  <si>
    <t>Realizar la (las) actualizaciones de la publicación del mapa de riesgos institucional de corrupción cuando sea requerido a partir de los resultados de la aplicación del plan de tratamiento de riesgos.</t>
  </si>
  <si>
    <t>Subcomponente - Proceso 4: 
Monitoreo o revisión</t>
  </si>
  <si>
    <t>Realizar el monitoreo y el reporte de avances en la administración de los riesgos por proceso de la Entidad.</t>
  </si>
  <si>
    <t>24-04-2020
21-08-2020
11-12-2020</t>
  </si>
  <si>
    <t xml:space="preserve">Realizar el seguimiento al monitoreo reportado por las líderes de los procesos. </t>
  </si>
  <si>
    <t xml:space="preserve">Mapa de riesgos con el reporte de monitoreo cuatrimestral </t>
  </si>
  <si>
    <t>Consolidado de monitoreo cuatrimestral realizado por los procesos</t>
  </si>
  <si>
    <t>06-05-2020
03-09-2020
16-12-2020</t>
  </si>
  <si>
    <t>Subcomponente -Proceso 5:  
Seguimiento</t>
  </si>
  <si>
    <t xml:space="preserve"> Oficina de Control Interno</t>
  </si>
  <si>
    <t>Informar a la Alta Dirección los resultados del seguimiento al cumplimiento de publicación de información mínima</t>
  </si>
  <si>
    <t>Dos informes (corte feb y ago)</t>
  </si>
  <si>
    <t xml:space="preserve">Oficina de Control Interno </t>
  </si>
  <si>
    <t>31/03/2020
30/09/2020</t>
  </si>
  <si>
    <t>GIT Servicio Integral al Ciudadano</t>
  </si>
  <si>
    <t>Realizar la actualización y publicación de la carta del trato digno.</t>
  </si>
  <si>
    <t>Un documento actualizado y publicado en la página web</t>
  </si>
  <si>
    <t>Un informe de los resultados de la aplicación de la encuesta</t>
  </si>
  <si>
    <t xml:space="preserve">Presentar los informes trimestrales sobre la gestión de los de derechos de petición y el servicio al ciudadano de la Entidad a la oficina de control interno de acuerdo a lo definido en la ley 191 de 1995 </t>
  </si>
  <si>
    <t>Cuatro (4)  informes de gestión presentados</t>
  </si>
  <si>
    <t>Un calendario de eventos publicado en la pagina web</t>
  </si>
  <si>
    <t>GIT Servicio Integral al Ciudadano/ GIT Comunicaciones</t>
  </si>
  <si>
    <t>Realizar la actualización y publicación del Plan de Participación Ciudadana y sus estrategias, de acuerdo a los resultados de la caracterización y al Plan de Acción de la entidad para la vigencia</t>
  </si>
  <si>
    <t>Un plan de participación actualizado y publicado en la página web</t>
  </si>
  <si>
    <t>Una (1) capacitación realizada</t>
  </si>
  <si>
    <t>Diseñar   y aplicar una encuesta de percepción de calidad, sobre Transparencia y acceso a la información en su sitio Web oficial</t>
  </si>
  <si>
    <t>Institucionalizar los mecanismos y medios de comunicación con la ciudadania y los grupos de valor  del Ministerio.</t>
  </si>
  <si>
    <t>Comité de Gestion y Desempeño</t>
  </si>
  <si>
    <t>Un foro con los grupos de valor</t>
  </si>
  <si>
    <t>Realizar la Audiencia Pública de Rendición de Cuentas de la Vigencia 2019</t>
  </si>
  <si>
    <t>Todas las Areas del Ministerios / Lidera Oficina Asesora de Planeación y G.I.T Comunicaciones</t>
  </si>
  <si>
    <t>Seguimiento y evaluación de la Estratégia de rendición de cuentas</t>
  </si>
  <si>
    <t>Dependencias a quien corresponda las observaciones/ Oficina Asesora de Planeación</t>
  </si>
  <si>
    <t>Mantener actualizado de manera permanente ,el portal del Ministerio del Deporte con los criterios de Accesibilidad definidos en la NTC 5854.</t>
  </si>
  <si>
    <t>GIT Comunicaciones/ Oficina Asesora de Planeacion/ Oficina Asesora de Planeación</t>
  </si>
  <si>
    <t>Realizar el Diagnóstico de los trámites y servicios en línea ofrecidos por el Ministerio del Deporte</t>
  </si>
  <si>
    <t>Oficina Asesora de Planeación y Líderes de Proceso</t>
  </si>
  <si>
    <t>Ejecutar las actividades definidas en la Estrategia de Racionalización de Trámites.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</si>
  <si>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</si>
  <si>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>Realizar la Actualización de la Politica de Seguridad de la Información</t>
  </si>
  <si>
    <t>Política Actualizada</t>
  </si>
  <si>
    <t>G.I.T TICS</t>
  </si>
  <si>
    <t xml:space="preserve">un (1) banner de la Política de Tratamiento de Datos Personales  publicado en pagina web. </t>
  </si>
  <si>
    <t>Divulgar la Política de Tratamiento de datos personales.</t>
  </si>
  <si>
    <t>Acción</t>
  </si>
  <si>
    <r>
      <rPr>
        <b/>
        <sz val="10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Lineamientos de Transparencia Pasiva</t>
    </r>
  </si>
  <si>
    <r>
      <rPr>
        <b/>
        <sz val="10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>Elaboración los Instrumentos de Gestión de la Información</t>
    </r>
  </si>
  <si>
    <r>
      <rPr>
        <b/>
        <sz val="10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  Monitoreo del Acceso a la Información Pública</t>
    </r>
  </si>
  <si>
    <r>
      <t xml:space="preserve">Subcomponente 1                                          </t>
    </r>
    <r>
      <rPr>
        <sz val="10"/>
        <color theme="2" tint="-0.89999084444715716"/>
        <rFont val="Calibri"/>
        <family val="2"/>
        <scheme val="minor"/>
      </rPr>
      <t xml:space="preserve"> Información de calidad y en lenguaje comprensible</t>
    </r>
  </si>
  <si>
    <r>
      <rPr>
        <b/>
        <sz val="11"/>
        <color theme="1"/>
        <rFont val="Calibri"/>
        <family val="2"/>
        <scheme val="minor"/>
      </rPr>
      <t>Subcomponente 1:</t>
    </r>
    <r>
      <rPr>
        <sz val="11"/>
        <color theme="1"/>
        <rFont val="Calibri"/>
        <family val="2"/>
        <scheme val="minor"/>
      </rPr>
      <t xml:space="preserve">
Identificación de Trámites</t>
    </r>
  </si>
  <si>
    <r>
      <rPr>
        <b/>
        <sz val="11"/>
        <color theme="1"/>
        <rFont val="Calibri"/>
        <family val="2"/>
        <scheme val="minor"/>
      </rPr>
      <t>Subcomponente 2:</t>
    </r>
    <r>
      <rPr>
        <sz val="11"/>
        <color theme="1"/>
        <rFont val="Calibri"/>
        <family val="2"/>
        <scheme val="minor"/>
      </rPr>
      <t xml:space="preserve">
Priorización de Trámites</t>
    </r>
  </si>
  <si>
    <r>
      <rPr>
        <b/>
        <sz val="11"/>
        <color theme="1"/>
        <rFont val="Calibri"/>
        <family val="2"/>
        <scheme val="minor"/>
      </rPr>
      <t>Subcomponente 3:</t>
    </r>
    <r>
      <rPr>
        <sz val="11"/>
        <color theme="1"/>
        <rFont val="Calibri"/>
        <family val="2"/>
        <scheme val="minor"/>
      </rPr>
      <t xml:space="preserve"> Racionalización de Trámites </t>
    </r>
  </si>
  <si>
    <t>Fecha</t>
  </si>
  <si>
    <t>Un Documento de Diagnostico Realizado</t>
  </si>
  <si>
    <t>Formular la Estratégia Antitrámites de Acuerdo con los resultados obtenidos en el diagnostico</t>
  </si>
  <si>
    <t>Una Estrategía Antitrámites Formulada</t>
  </si>
  <si>
    <t>Actividades de la Estrategía Antitrámites Ejecutadas</t>
  </si>
  <si>
    <t>Realizar campañas de comunicación interna sobre la interiorización e importancia de la Rendición de Cuentas</t>
  </si>
  <si>
    <t>Oficina Asesora de Planeación / GIT Comunicaciones</t>
  </si>
  <si>
    <t>Capacitar a los grupos de valor con el propósito de cualificar los procesos de participación ciudadana y  fomentar el control social a la gestión pública.</t>
  </si>
  <si>
    <t>Elaborar, de manera coordinada con las distintas dependencias, el Calendario de eventos del Ministerio en la vigencia 2020, para efectos de su publicación en página web.</t>
  </si>
  <si>
    <t xml:space="preserve">
Realizar la actualización del procedimiento de caracterización de ciudadanos, con el fin de incluir aspectos del MURC y aspectos relevantes para el desarrollo de ejercicios de participación.
</t>
  </si>
  <si>
    <t xml:space="preserve"> Un  (1) Procedimiento  para la identificación de los Grupo de Valor del Ministerio del Deporte </t>
  </si>
  <si>
    <t>Realizar el ejercicio de caracterización de los ciudadanos, usuarios y grupos de interés, de la vigencia 2019.</t>
  </si>
  <si>
    <t>Realizar la consulta a los grupos de valor para la definición de los temas sobre los cuales abordar la rendición de cuentas.</t>
  </si>
  <si>
    <t>GIT Servicio Integral al Ciudadano .
GIT Comunicaciones con el apoyo de todos los GIT de MinDeporte.</t>
  </si>
  <si>
    <t>Desarrollar los ejercicios de participación ciudadana establecidos en el Plan de Participación Ciudadana de la entidad.</t>
  </si>
  <si>
    <t xml:space="preserve">Diseñar e implementar espacios de participación para la construcción del Plan de Acción 2021 de la entidad, en conjunto con los GIT Atención al ciudadano y Comunicaciones </t>
  </si>
  <si>
    <t>Todos los GIT
MinDeporte, bajo la articulación de G.I.T Servicio Integral al Ciudadano.</t>
  </si>
  <si>
    <t>GIT responsables de ejercicios de participación en el Plan de Participación Ciudadana bajo la articulación de G.I.T Servicio Integral al Ciudadano.</t>
  </si>
  <si>
    <t>Todos los GIT de MinDeporte bajo la articulación de G.I.T Servicio Integral al Ciudadano..</t>
  </si>
  <si>
    <t>G.I.T Servicio Integral al Ciudadano.</t>
  </si>
  <si>
    <t>Un (1) Informe de seguimiento y reporte de resultados ejercicios de Participación Ciudadana .</t>
  </si>
  <si>
    <t>Un (1) Informe  de la percepción de la calidad en el servicio .</t>
  </si>
  <si>
    <t>Una (1)Estrategia de Rendición de cuentas</t>
  </si>
  <si>
    <t>Una (1)Audiencia Pública</t>
  </si>
  <si>
    <t>Dos (2) campañas realizadas</t>
  </si>
  <si>
    <t>Un (1) Informe publicado  y socializado</t>
  </si>
  <si>
    <t>Un (1) informe de Seguimiento de la estratégia de Rendición de Cuentas</t>
  </si>
  <si>
    <t>Un (1)Informe de Seguimiento despues de la audiencia publica</t>
  </si>
  <si>
    <t>Un (1) foro realizado</t>
  </si>
  <si>
    <r>
      <rPr>
        <b/>
        <sz val="9"/>
        <color rgb="FF000000"/>
        <rFont val="Calibri"/>
        <family val="2"/>
        <scheme val="minor"/>
      </rPr>
      <t xml:space="preserve">Subcomponente 2 </t>
    </r>
    <r>
      <rPr>
        <sz val="9"/>
        <color rgb="FF000000"/>
        <rFont val="Calibri"/>
        <family val="2"/>
        <scheme val="minor"/>
      </rPr>
      <t>Fortalecimiento de los canales de atención</t>
    </r>
  </si>
  <si>
    <t xml:space="preserve">Oficina Asesora de Planeación </t>
  </si>
  <si>
    <t>Generar acciones en busca de mejoras, a los sistemas de información; que permitan el seguimiento a peticiones incompletas y a negaciones de acceso a la información..</t>
  </si>
  <si>
    <t>Dos (2)mejoras implementadas en GESDOC</t>
  </si>
  <si>
    <t>GIT Servicio Integral al Ciudadano /
GIT Gestión Administrativa</t>
  </si>
  <si>
    <t xml:space="preserve">
PLAN ANTICORRUPCIÓN Y DE ATENCIÓN AL CIUDADANO 2020</t>
  </si>
  <si>
    <t>Un (1)Informe de Seguimiento a los Acuerdos de Paz</t>
  </si>
  <si>
    <t>Un (1)Informe de Seguimiento a los avances del Acuerdos de Paz</t>
  </si>
  <si>
    <t>Elaborar y publicar el informe de rendición de cuentas de la vigencia 2019 de los compromisos adquiridos y acciones realizadas en el marco del Acuerdo de Paz.</t>
  </si>
  <si>
    <t>Seguimiento a los avances de las acciones realizadas durante el año 2020 relacionados con la implementación del Acuerdo de Paz asignados al Ministerio del Deporte.</t>
  </si>
  <si>
    <t>Hacer seguimiento a las observaciones de   los  informes de Gestión presentados en la Audiencia publica.</t>
  </si>
  <si>
    <t>Realizar la actualización del procedimiento de Recepción, Trámite y seguimiento de los derechos de petición.</t>
  </si>
  <si>
    <t>(1)Procedimiento actualizado en ISOLUCION</t>
  </si>
  <si>
    <t>GIT - Servicio Integral al Ciudadano</t>
  </si>
  <si>
    <t>Diseñar  el modelo para el desarrollo de la Cultura de Servicio en el Ministerio del Deporte 2019-2022</t>
  </si>
  <si>
    <t>(1)Documento del diseño del modelo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</si>
  <si>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Criterio diferencial de accesibilidad.
</t>
    </r>
  </si>
  <si>
    <r>
      <rPr>
        <b/>
        <sz val="9"/>
        <color rgb="FF231F20"/>
        <rFont val="Calibri"/>
        <family val="2"/>
        <scheme val="minor"/>
      </rPr>
      <t>Subcomponente 3</t>
    </r>
    <r>
      <rPr>
        <sz val="9"/>
        <color rgb="FF231F20"/>
        <rFont val="Calibri"/>
        <family val="2"/>
        <scheme val="minor"/>
      </rPr>
      <t xml:space="preserve">
Talento Humano y Atención al ciudadano
</t>
    </r>
  </si>
  <si>
    <t>Componente 6: Iniciativas Adicionales</t>
  </si>
  <si>
    <t>29/05/2020
30/06/2020
31/07/2020
28/08/2020
30/09/2020
30/10/2020
30/11/2020</t>
  </si>
  <si>
    <t xml:space="preserve"> (7)  piezas comunicativas enviadas por correo electrónico institucional "Entérate".</t>
  </si>
  <si>
    <t>Iniciativas adicionales</t>
  </si>
  <si>
    <t xml:space="preserve">Implementar Estrategia Pedagógica para fomentar la Transparencia e integridad de los funcionarios y contratistas .En el desarrollo de la operación del ministerio del deporte, lo anterior a traves de la socialización de reflexiones ,recomendaciones  y buenas practicas en la conducta de los servidores. </t>
  </si>
  <si>
    <t>Presupuesto asociado</t>
  </si>
  <si>
    <t>Elaboración y publicación matriz activos de información .</t>
  </si>
  <si>
    <t xml:space="preserve">Elaboración y publicación matriz activos de información </t>
  </si>
  <si>
    <t>GIT de Gestión Documental</t>
  </si>
  <si>
    <t>Centralización de archivos de Gestión de acuerdo a las Tablas de Retención Documental.</t>
  </si>
  <si>
    <t>Formato Único de Inventario Documental.
 Informe .</t>
  </si>
  <si>
    <r>
      <rPr>
        <b/>
        <sz val="10"/>
        <color theme="1"/>
        <rFont val="Calibri"/>
        <family val="2"/>
        <scheme val="minor"/>
      </rPr>
      <t xml:space="preserve">Subcomponente 1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Lineamientos de Transparencia Activa</t>
    </r>
  </si>
  <si>
    <t>Establecer un plan de trabajo en cumplimiento a los lineamientos de Transparencia y Activa, incluyendo acciones encaminadas a la prevención de actos de corrupción en la entidad.</t>
  </si>
  <si>
    <t>Generar  procedimiento para definir el alcance y directrices a seguir en cuanto a capacitación, actualización, definición de canales e instrumentos a utilizar de manera clara y accesible a los grupos de interés.</t>
  </si>
  <si>
    <t>(1) Plan de Trabajo.</t>
  </si>
  <si>
    <t>(1)Procedimiento.</t>
  </si>
  <si>
    <r>
      <rPr>
        <b/>
        <sz val="9"/>
        <color rgb="FF231F20"/>
        <rFont val="Calibri"/>
        <family val="2"/>
        <scheme val="minor"/>
      </rPr>
      <t>Subcomponente 4</t>
    </r>
    <r>
      <rPr>
        <sz val="9"/>
        <color rgb="FF231F20"/>
        <rFont val="Calibri"/>
        <family val="2"/>
        <scheme val="minor"/>
      </rPr>
      <t xml:space="preserve">
Normativo y Procedimental</t>
    </r>
  </si>
  <si>
    <r>
      <t xml:space="preserve">Subcomponente 2.
</t>
    </r>
    <r>
      <rPr>
        <sz val="10"/>
        <color rgb="FF231F20"/>
        <rFont val="Calibri"/>
        <family val="2"/>
        <scheme val="minor"/>
      </rPr>
      <t xml:space="preserve">Dialogo de doble vía con la ciudadania y sus organizaciones.
</t>
    </r>
  </si>
  <si>
    <t>Avance Cuantitativo</t>
  </si>
  <si>
    <t>Evaluar las actividades suscritas en el componente de rendición de cuentas en el marco del seguimiento al Plan Anticorrupción y de Atención al Ciudadano.</t>
  </si>
  <si>
    <t>Oficina de Control Interno</t>
  </si>
  <si>
    <t>Realizar seguimiento al Mapa de Riesgos de Corrupción de la vigencia 2020 cada cuatrimestre del año, emitir y publicar informes.</t>
  </si>
  <si>
    <t>Dos (2) Informes</t>
  </si>
  <si>
    <t>15-05-2020
14-09-2020</t>
  </si>
  <si>
    <t xml:space="preserve">15/05/2020
14/09/2020
</t>
  </si>
  <si>
    <t>Componente 2. Racionalización de Trámites</t>
  </si>
  <si>
    <t>COMPONENTE PLAN ANTICORRUPCIÓN Y DE ATENCIÓN AL CIUDADANO</t>
  </si>
  <si>
    <t>VALOR</t>
  </si>
  <si>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
La estrategia anticorrupción para la vigencia 2020, cuenta con un valor de </t>
    </r>
    <r>
      <rPr>
        <sz val="11"/>
        <rFont val="Calibri"/>
        <family val="2"/>
        <scheme val="minor"/>
      </rPr>
      <t>$272.124.583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en </t>
    </r>
    <r>
      <rPr>
        <sz val="11"/>
        <color theme="1"/>
        <rFont val="Calibri"/>
        <family val="2"/>
        <scheme val="minor"/>
      </rPr>
      <t>recursos distribuidos por componentes así, para la ejecución de las actividades del Plan Anticorrupción y de Atención al Ciudadano .</t>
    </r>
  </si>
  <si>
    <t xml:space="preserve">Formular y adoptar la Política de Servicio al Ciudadano y de Participación Ciudadana del sector deporte, recreación, actividad física y aprovechamiento del tiempo libre con horizonte a 2023, con base en el Plan Estratégico Institucional - PEI. </t>
  </si>
  <si>
    <t xml:space="preserve">Un (1) documento de la politica formulada </t>
  </si>
  <si>
    <t>Actualizar el documento de ayuda para la presentación de peticiones.</t>
  </si>
  <si>
    <t xml:space="preserve">Divulgar los protocolos de atención de servicio al ciudadano del Ministerio con el personal de vigilancia  de la entidad.   </t>
  </si>
  <si>
    <t>Una (1) reunión realizada</t>
  </si>
  <si>
    <t>Presentar los informes trimestrales sobre la gestión de los de derechos de petición y el servicio al ciudadano de la Entidad a la oficina de control interno de acuerdo a lo definido en la ley 191 de 1995, incorporando un componente relacionado con la percepción de la calidad en tramites y servicios, así como las recomendaciones que surjan desde el análisis de gestión, para mejorar el servicio e incentivar la participación en la gestión pública, que incluya lo siguiente:
- Recomendaciones de la entidad sobre los trámites y servicios con mayor número de quejas y reclamos.
- Recomendaciones de los particulares dirigidas a mejorar el servicio que preste la entidad.
- Recomendaciones de los particulares dirigidas a incentivar la participación en la gestión pública.
- Recomendaciones de los particulares dirigidas a racionalizar el empleo de los recursos disponibles</t>
  </si>
  <si>
    <t>GIT Servicio Integral al Ciudadano/ GIT Comunicaciones/Oficina Asesora Jurídica</t>
  </si>
  <si>
    <t>Medir la percepción de la calidad en el servicio en los diferentes procesos, proyectos, actividades y eventos institucionales,  de acuerdo al calendario de eventos de la entidad, así como en los trámites y servicios inscritos en el SUIT .</t>
  </si>
  <si>
    <t>Promover la participación de actividades de capacitación y sensibilización de criterios de la ley de transparencia y acceso a la información pública.</t>
  </si>
  <si>
    <t>(1)Documento actualizado</t>
  </si>
  <si>
    <t>Tres (3)  informes de gestión presentados</t>
  </si>
  <si>
    <t>(1)Protocolo actualizado y publicados en Isolucion</t>
  </si>
  <si>
    <t>Vincular politica de protección de datos personales en el protocolo de atención telefónica y de chat virtual de servicio  al ciudadano.</t>
  </si>
  <si>
    <t>Un (1)documento de Caracterización actualizada de los Grupos de valor del ministerio.</t>
  </si>
  <si>
    <t xml:space="preserve">30 /04/2020
31 /07/2020
31 /10/2020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</si>
</sst>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0.0%"/>
    <numFmt numFmtId="170" formatCode="_-&quot;$&quot;\ * #,##0_-;\-&quot;$&quot;\ * #,##0_-;_-&quot;$&quot;\ * &quot;-&quot;??_-;_-@_-"/>
  </numFmts>
  <fonts count="5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31F2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2" tint="-0.89999084444715716"/>
      <name val="Calibri"/>
      <family val="2"/>
      <scheme val="minor"/>
    </font>
    <font>
      <b/>
      <sz val="9"/>
      <color theme="2" tint="-0.89999084444715716"/>
      <name val="Calibri"/>
      <family val="2"/>
      <scheme val="minor"/>
    </font>
    <font>
      <sz val="9"/>
      <color rgb="FF231F2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theme="1"/>
      <name val="Arial"/>
      <family val="2"/>
    </font>
    <font>
      <b/>
      <sz val="10"/>
      <color theme="2" tint="-0.89999084444715716"/>
      <name val="Calibri"/>
      <family val="2"/>
      <scheme val="minor"/>
    </font>
    <font>
      <sz val="10"/>
      <color theme="2" tint="-0.89999084444715716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82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22" fillId="0" borderId="17" applyNumberFormat="0" applyFill="0" applyAlignment="0" applyProtection="0"/>
    <xf numFmtId="0" fontId="23" fillId="0" borderId="18" applyNumberFormat="0" applyFill="0" applyAlignment="0" applyProtection="0"/>
    <xf numFmtId="0" fontId="24" fillId="0" borderId="19" applyNumberFormat="0" applyFill="0" applyAlignment="0" applyProtection="0"/>
    <xf numFmtId="0" fontId="24" fillId="0" borderId="0" applyNumberFormat="0" applyFill="0" applyBorder="0" applyAlignment="0" applyProtection="0"/>
    <xf numFmtId="0" fontId="25" fillId="11" borderId="0" applyNumberFormat="0" applyBorder="0" applyAlignment="0" applyProtection="0"/>
    <xf numFmtId="0" fontId="26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20" applyNumberFormat="0" applyAlignment="0" applyProtection="0"/>
    <xf numFmtId="0" fontId="29" fillId="15" borderId="21" applyNumberFormat="0" applyAlignment="0" applyProtection="0"/>
    <xf numFmtId="0" fontId="30" fillId="15" borderId="20" applyNumberFormat="0" applyAlignment="0" applyProtection="0"/>
    <xf numFmtId="0" fontId="31" fillId="0" borderId="22" applyNumberFormat="0" applyFill="0" applyAlignment="0" applyProtection="0"/>
    <xf numFmtId="0" fontId="32" fillId="16" borderId="23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25" applyNumberFormat="0" applyFill="0" applyAlignment="0" applyProtection="0"/>
    <xf numFmtId="0" fontId="35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35" fillId="29" borderId="0" applyNumberFormat="0" applyBorder="0" applyAlignment="0" applyProtection="0"/>
    <xf numFmtId="0" fontId="35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35" fillId="41" borderId="0" applyNumberFormat="0" applyBorder="0" applyAlignment="0" applyProtection="0"/>
    <xf numFmtId="168" fontId="21" fillId="0" borderId="0" applyFont="0" applyFill="0" applyBorder="0" applyAlignment="0" applyProtection="0"/>
    <xf numFmtId="0" fontId="36" fillId="0" borderId="0"/>
    <xf numFmtId="0" fontId="36" fillId="0" borderId="0"/>
    <xf numFmtId="168" fontId="36" fillId="0" borderId="0" applyFont="0" applyFill="0" applyBorder="0" applyAlignment="0" applyProtection="0"/>
    <xf numFmtId="168" fontId="36" fillId="0" borderId="0" applyFont="0" applyFill="0" applyBorder="0" applyAlignment="0" applyProtection="0"/>
    <xf numFmtId="168" fontId="36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8" fillId="0" borderId="0"/>
    <xf numFmtId="0" fontId="21" fillId="0" borderId="0"/>
    <xf numFmtId="0" fontId="36" fillId="0" borderId="0"/>
    <xf numFmtId="9" fontId="36" fillId="0" borderId="0" applyFont="0" applyFill="0" applyBorder="0" applyAlignment="0" applyProtection="0"/>
    <xf numFmtId="168" fontId="38" fillId="0" borderId="0" applyFont="0" applyFill="0" applyBorder="0" applyAlignment="0" applyProtection="0"/>
    <xf numFmtId="165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38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37" fontId="36" fillId="0" borderId="0"/>
    <xf numFmtId="41" fontId="21" fillId="0" borderId="0" applyFont="0" applyFill="0" applyBorder="0" applyAlignment="0" applyProtection="0"/>
    <xf numFmtId="0" fontId="39" fillId="0" borderId="0"/>
    <xf numFmtId="0" fontId="36" fillId="0" borderId="0"/>
    <xf numFmtId="0" fontId="21" fillId="0" borderId="0"/>
    <xf numFmtId="168" fontId="3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68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8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1" fillId="0" borderId="0"/>
    <xf numFmtId="168" fontId="21" fillId="0" borderId="0" applyFont="0" applyFill="0" applyBorder="0" applyAlignment="0" applyProtection="0"/>
    <xf numFmtId="0" fontId="36" fillId="0" borderId="0"/>
    <xf numFmtId="0" fontId="21" fillId="0" borderId="0"/>
    <xf numFmtId="9" fontId="21" fillId="0" borderId="0" applyFont="0" applyFill="0" applyBorder="0" applyAlignment="0" applyProtection="0"/>
    <xf numFmtId="0" fontId="21" fillId="17" borderId="24" applyNumberFormat="0" applyFont="0" applyAlignment="0" applyProtection="0"/>
    <xf numFmtId="41" fontId="21" fillId="0" borderId="0" applyFont="0" applyFill="0" applyBorder="0" applyAlignment="0" applyProtection="0"/>
    <xf numFmtId="164" fontId="21" fillId="0" borderId="0" applyFont="0" applyFill="0" applyBorder="0" applyAlignment="0" applyProtection="0"/>
  </cellStyleXfs>
  <cellXfs count="472">
    <xf numFmtId="0" fontId="0" fillId="0" borderId="0" xfId="0"/>
    <xf numFmtId="0" fontId="0" fillId="0" borderId="2" xfId="0" applyBorder="1"/>
    <xf numFmtId="0" fontId="3" fillId="5" borderId="4" xfId="1" applyFont="1" applyFill="1" applyBorder="1" applyAlignment="1">
      <alignment horizontal="left" vertical="top"/>
    </xf>
    <xf numFmtId="0" fontId="4" fillId="5" borderId="4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left" vertical="top"/>
    </xf>
    <xf numFmtId="0" fontId="3" fillId="5" borderId="9" xfId="1" applyFont="1" applyFill="1" applyBorder="1" applyAlignment="1">
      <alignment horizontal="left" vertical="top"/>
    </xf>
    <xf numFmtId="0" fontId="3" fillId="5" borderId="0" xfId="1" applyFont="1" applyFill="1" applyBorder="1" applyAlignment="1">
      <alignment horizontal="left" vertical="top"/>
    </xf>
    <xf numFmtId="0" fontId="17" fillId="5" borderId="4" xfId="1" applyFont="1" applyFill="1" applyBorder="1" applyAlignment="1">
      <alignment horizontal="left" vertical="top"/>
    </xf>
    <xf numFmtId="0" fontId="17" fillId="5" borderId="0" xfId="1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left" vertical="center" wrapText="1"/>
    </xf>
    <xf numFmtId="0" fontId="18" fillId="5" borderId="11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left" vertical="top"/>
    </xf>
    <xf numFmtId="0" fontId="18" fillId="5" borderId="0" xfId="1" applyFont="1" applyFill="1" applyBorder="1" applyAlignment="1">
      <alignment horizontal="left" vertical="top"/>
    </xf>
    <xf numFmtId="0" fontId="19" fillId="2" borderId="11" xfId="2" applyFont="1" applyFill="1" applyBorder="1" applyAlignment="1">
      <alignment horizontal="left" vertical="top"/>
    </xf>
    <xf numFmtId="9" fontId="17" fillId="5" borderId="12" xfId="1" applyNumberFormat="1" applyFont="1" applyFill="1" applyBorder="1" applyAlignment="1">
      <alignment horizontal="center" vertical="center"/>
    </xf>
    <xf numFmtId="0" fontId="20" fillId="10" borderId="13" xfId="0" applyFont="1" applyFill="1" applyBorder="1" applyAlignment="1">
      <alignment horizontal="center" vertical="center" wrapText="1"/>
    </xf>
    <xf numFmtId="0" fontId="18" fillId="5" borderId="11" xfId="1" applyFont="1" applyFill="1" applyBorder="1" applyAlignment="1">
      <alignment horizontal="left" vertical="top"/>
    </xf>
    <xf numFmtId="0" fontId="17" fillId="5" borderId="12" xfId="1" applyFont="1" applyFill="1" applyBorder="1" applyAlignment="1">
      <alignment horizontal="center" vertical="center"/>
    </xf>
    <xf numFmtId="0" fontId="18" fillId="5" borderId="14" xfId="1" applyFont="1" applyFill="1" applyBorder="1" applyAlignment="1">
      <alignment vertical="center"/>
    </xf>
    <xf numFmtId="0" fontId="19" fillId="5" borderId="11" xfId="2" applyFont="1" applyFill="1" applyBorder="1" applyAlignment="1">
      <alignment horizontal="left" vertical="top"/>
    </xf>
    <xf numFmtId="0" fontId="18" fillId="5" borderId="13" xfId="1" applyFont="1" applyFill="1" applyBorder="1" applyAlignment="1">
      <alignment vertical="center"/>
    </xf>
    <xf numFmtId="0" fontId="19" fillId="5" borderId="4" xfId="2" applyFont="1" applyFill="1" applyBorder="1" applyAlignment="1">
      <alignment horizontal="left" vertical="top"/>
    </xf>
    <xf numFmtId="9" fontId="18" fillId="5" borderId="15" xfId="1" applyNumberFormat="1" applyFont="1" applyFill="1" applyBorder="1" applyAlignment="1">
      <alignment horizontal="center" vertical="center"/>
    </xf>
    <xf numFmtId="9" fontId="18" fillId="5" borderId="0" xfId="1" applyNumberFormat="1" applyFont="1" applyFill="1" applyBorder="1" applyAlignment="1">
      <alignment horizontal="center" vertical="center"/>
    </xf>
    <xf numFmtId="9" fontId="18" fillId="2" borderId="16" xfId="1" applyNumberFormat="1" applyFont="1" applyFill="1" applyBorder="1" applyAlignment="1">
      <alignment horizontal="center" vertical="top"/>
    </xf>
    <xf numFmtId="0" fontId="6" fillId="5" borderId="0" xfId="1" applyFont="1" applyFill="1" applyBorder="1" applyAlignment="1">
      <alignment vertical="center" wrapText="1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9" fontId="0" fillId="0" borderId="2" xfId="0" applyNumberFormat="1" applyBorder="1"/>
    <xf numFmtId="41" fontId="0" fillId="0" borderId="2" xfId="80" applyFont="1" applyBorder="1"/>
    <xf numFmtId="41" fontId="0" fillId="0" borderId="0" xfId="0" applyNumberFormat="1"/>
    <xf numFmtId="41" fontId="1" fillId="0" borderId="0" xfId="0" applyNumberFormat="1" applyFont="1"/>
    <xf numFmtId="0" fontId="1" fillId="2" borderId="8" xfId="0" applyFont="1" applyFill="1" applyBorder="1" applyAlignment="1">
      <alignment wrapText="1"/>
    </xf>
    <xf numFmtId="0" fontId="40" fillId="2" borderId="11" xfId="0" applyFont="1" applyFill="1" applyBorder="1" applyAlignment="1">
      <alignment horizontal="center" vertical="center"/>
    </xf>
    <xf numFmtId="0" fontId="20" fillId="8" borderId="11" xfId="0" applyFont="1" applyFill="1" applyBorder="1" applyAlignment="1">
      <alignment horizontal="center" vertical="center" wrapText="1"/>
    </xf>
    <xf numFmtId="0" fontId="20" fillId="9" borderId="11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43" borderId="2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41" fontId="0" fillId="2" borderId="2" xfId="80" applyFont="1" applyFill="1" applyBorder="1"/>
    <xf numFmtId="0" fontId="1" fillId="3" borderId="2" xfId="0" applyFont="1" applyFill="1" applyBorder="1"/>
    <xf numFmtId="41" fontId="1" fillId="3" borderId="2" xfId="0" applyNumberFormat="1" applyFont="1" applyFill="1" applyBorder="1"/>
    <xf numFmtId="0" fontId="1" fillId="4" borderId="2" xfId="0" applyFont="1" applyFill="1" applyBorder="1"/>
    <xf numFmtId="41" fontId="1" fillId="4" borderId="2" xfId="0" applyNumberFormat="1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1" fillId="43" borderId="2" xfId="0" applyFont="1" applyFill="1" applyBorder="1"/>
    <xf numFmtId="41" fontId="1" fillId="43" borderId="2" xfId="0" applyNumberFormat="1" applyFont="1" applyFill="1" applyBorder="1"/>
    <xf numFmtId="169" fontId="1" fillId="0" borderId="0" xfId="0" applyNumberFormat="1" applyFont="1"/>
    <xf numFmtId="9" fontId="0" fillId="2" borderId="2" xfId="0" applyNumberFormat="1" applyFill="1" applyBorder="1"/>
    <xf numFmtId="9" fontId="32" fillId="8" borderId="2" xfId="0" applyNumberFormat="1" applyFont="1" applyFill="1" applyBorder="1"/>
    <xf numFmtId="0" fontId="0" fillId="44" borderId="2" xfId="0" applyFill="1" applyBorder="1" applyAlignment="1">
      <alignment wrapText="1"/>
    </xf>
    <xf numFmtId="0" fontId="1" fillId="44" borderId="2" xfId="0" applyFont="1" applyFill="1" applyBorder="1" applyAlignment="1">
      <alignment wrapText="1"/>
    </xf>
    <xf numFmtId="0" fontId="7" fillId="0" borderId="0" xfId="0" applyFont="1" applyProtection="1">
      <protection locked="0"/>
    </xf>
    <xf numFmtId="0" fontId="11" fillId="5" borderId="0" xfId="1" applyFont="1" applyFill="1" applyBorder="1" applyAlignment="1" applyProtection="1">
      <alignment horizontal="left" vertical="top"/>
      <protection locked="0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wrapText="1"/>
      <protection locked="0"/>
    </xf>
    <xf numFmtId="0" fontId="7" fillId="0" borderId="0" xfId="0" applyFont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justify" vertical="top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Border="1" applyProtection="1">
      <protection locked="0"/>
    </xf>
    <xf numFmtId="0" fontId="7" fillId="0" borderId="2" xfId="0" applyFont="1" applyBorder="1" applyProtection="1">
      <protection locked="0"/>
    </xf>
    <xf numFmtId="0" fontId="0" fillId="0" borderId="0" xfId="0" applyBorder="1"/>
    <xf numFmtId="0" fontId="9" fillId="2" borderId="2" xfId="1" applyFont="1" applyFill="1" applyBorder="1" applyAlignment="1" applyProtection="1">
      <alignment horizontal="justify" vertical="center" wrapText="1"/>
    </xf>
    <xf numFmtId="0" fontId="11" fillId="2" borderId="0" xfId="1" applyFont="1" applyFill="1" applyBorder="1" applyAlignment="1" applyProtection="1">
      <alignment horizontal="justify" vertical="top"/>
      <protection locked="0"/>
    </xf>
    <xf numFmtId="0" fontId="11" fillId="5" borderId="0" xfId="1" applyFont="1" applyFill="1" applyBorder="1" applyAlignment="1" applyProtection="1">
      <alignment horizontal="center" vertical="top"/>
      <protection locked="0"/>
    </xf>
    <xf numFmtId="0" fontId="9" fillId="2" borderId="2" xfId="1" applyFont="1" applyFill="1" applyBorder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  <protection locked="0"/>
    </xf>
    <xf numFmtId="0" fontId="45" fillId="2" borderId="2" xfId="0" applyFont="1" applyFill="1" applyBorder="1" applyAlignment="1" applyProtection="1">
      <alignment horizontal="left" vertical="center" wrapText="1"/>
    </xf>
    <xf numFmtId="0" fontId="46" fillId="0" borderId="2" xfId="0" applyFont="1" applyFill="1" applyBorder="1" applyAlignment="1" applyProtection="1">
      <alignment horizontal="left" vertical="center" wrapText="1"/>
    </xf>
    <xf numFmtId="0" fontId="45" fillId="0" borderId="0" xfId="0" applyFont="1" applyProtection="1">
      <protection locked="0"/>
    </xf>
    <xf numFmtId="0" fontId="45" fillId="0" borderId="0" xfId="0" applyFont="1" applyAlignment="1" applyProtection="1">
      <alignment horizontal="left" vertical="center"/>
      <protection locked="0"/>
    </xf>
    <xf numFmtId="0" fontId="0" fillId="0" borderId="0" xfId="0" applyBorder="1" applyAlignment="1" applyProtection="1"/>
    <xf numFmtId="0" fontId="8" fillId="2" borderId="0" xfId="0" applyFont="1" applyFill="1" applyBorder="1" applyAlignment="1" applyProtection="1">
      <alignment vertical="center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7" fillId="0" borderId="36" xfId="0" applyFont="1" applyFill="1" applyBorder="1" applyAlignment="1" applyProtection="1">
      <alignment horizontal="justify" vertical="center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47" fillId="0" borderId="0" xfId="0" applyFont="1" applyBorder="1" applyAlignment="1" applyProtection="1">
      <alignment wrapText="1"/>
      <protection locked="0"/>
    </xf>
    <xf numFmtId="0" fontId="46" fillId="0" borderId="0" xfId="0" applyFont="1" applyBorder="1" applyAlignment="1" applyProtection="1">
      <alignment horizontal="left" vertical="center"/>
      <protection locked="0"/>
    </xf>
    <xf numFmtId="0" fontId="45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43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Border="1" applyAlignment="1" applyProtection="1">
      <alignment horizontal="left" vertical="center" wrapText="1"/>
      <protection locked="0"/>
    </xf>
    <xf numFmtId="0" fontId="4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43" fillId="0" borderId="0" xfId="0" applyFont="1" applyBorder="1" applyProtection="1">
      <protection locked="0"/>
    </xf>
    <xf numFmtId="0" fontId="46" fillId="2" borderId="36" xfId="0" applyFont="1" applyFill="1" applyBorder="1" applyAlignment="1" applyProtection="1">
      <alignment horizontal="left" vertical="center" wrapText="1"/>
    </xf>
    <xf numFmtId="0" fontId="44" fillId="2" borderId="32" xfId="0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center" vertical="center" wrapText="1"/>
    </xf>
    <xf numFmtId="0" fontId="46" fillId="0" borderId="2" xfId="0" applyFont="1" applyFill="1" applyBorder="1" applyAlignment="1" applyProtection="1">
      <alignment horizontal="center" vertical="center" wrapText="1"/>
    </xf>
    <xf numFmtId="0" fontId="46" fillId="2" borderId="36" xfId="0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justify" vertical="center" wrapText="1"/>
    </xf>
    <xf numFmtId="0" fontId="8" fillId="2" borderId="53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12" xfId="2" applyFont="1" applyFill="1" applyBorder="1" applyAlignment="1">
      <alignment horizontal="left" vertical="top"/>
    </xf>
    <xf numFmtId="0" fontId="18" fillId="5" borderId="12" xfId="1" applyFont="1" applyFill="1" applyBorder="1" applyAlignment="1">
      <alignment horizontal="left" vertical="top"/>
    </xf>
    <xf numFmtId="0" fontId="19" fillId="5" borderId="12" xfId="2" applyFont="1" applyFill="1" applyBorder="1" applyAlignment="1">
      <alignment horizontal="left" vertical="top"/>
    </xf>
    <xf numFmtId="0" fontId="19" fillId="5" borderId="0" xfId="2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center" vertical="center" wrapText="1"/>
    </xf>
    <xf numFmtId="0" fontId="45" fillId="0" borderId="1" xfId="0" applyFont="1" applyFill="1" applyBorder="1" applyAlignment="1" applyProtection="1">
      <alignment horizontal="center" vertical="center" wrapText="1"/>
    </xf>
    <xf numFmtId="0" fontId="45" fillId="0" borderId="1" xfId="0" applyFont="1" applyFill="1" applyBorder="1" applyAlignment="1" applyProtection="1">
      <alignment horizontal="left" vertical="center" wrapText="1"/>
    </xf>
    <xf numFmtId="0" fontId="0" fillId="0" borderId="2" xfId="0" applyBorder="1" applyProtection="1">
      <protection locked="0"/>
    </xf>
    <xf numFmtId="0" fontId="45" fillId="0" borderId="2" xfId="0" applyFont="1" applyBorder="1" applyAlignment="1" applyProtection="1">
      <alignment horizontal="left" vertical="center"/>
    </xf>
    <xf numFmtId="0" fontId="7" fillId="0" borderId="2" xfId="0" applyFont="1" applyBorder="1" applyProtection="1"/>
    <xf numFmtId="0" fontId="45" fillId="0" borderId="2" xfId="0" applyFont="1" applyBorder="1" applyAlignment="1" applyProtection="1">
      <alignment horizontal="left" vertical="center"/>
      <protection locked="0"/>
    </xf>
    <xf numFmtId="0" fontId="45" fillId="0" borderId="2" xfId="0" applyFont="1" applyBorder="1" applyProtection="1">
      <protection locked="0"/>
    </xf>
    <xf numFmtId="14" fontId="45" fillId="2" borderId="6" xfId="0" applyNumberFormat="1" applyFont="1" applyFill="1" applyBorder="1" applyAlignment="1" applyProtection="1">
      <alignment horizontal="center" vertical="center" wrapText="1"/>
    </xf>
    <xf numFmtId="14" fontId="46" fillId="2" borderId="6" xfId="0" applyNumberFormat="1" applyFont="1" applyFill="1" applyBorder="1" applyAlignment="1" applyProtection="1">
      <alignment horizontal="center" vertical="center" wrapText="1"/>
    </xf>
    <xf numFmtId="14" fontId="9" fillId="2" borderId="6" xfId="1" applyNumberFormat="1" applyFont="1" applyFill="1" applyBorder="1" applyAlignment="1" applyProtection="1">
      <alignment horizontal="center" vertical="center" wrapText="1"/>
    </xf>
    <xf numFmtId="14" fontId="7" fillId="2" borderId="6" xfId="0" applyNumberFormat="1" applyFont="1" applyFill="1" applyBorder="1" applyAlignment="1" applyProtection="1">
      <alignment horizontal="center" vertical="center"/>
    </xf>
    <xf numFmtId="14" fontId="45" fillId="0" borderId="30" xfId="0" applyNumberFormat="1" applyFont="1" applyFill="1" applyBorder="1" applyAlignment="1" applyProtection="1">
      <alignment horizontal="center" vertical="center"/>
    </xf>
    <xf numFmtId="14" fontId="46" fillId="0" borderId="6" xfId="0" applyNumberFormat="1" applyFont="1" applyFill="1" applyBorder="1" applyAlignment="1" applyProtection="1">
      <alignment horizontal="center" vertical="center" wrapText="1"/>
    </xf>
    <xf numFmtId="0" fontId="45" fillId="0" borderId="2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/>
    </xf>
    <xf numFmtId="0" fontId="46" fillId="2" borderId="2" xfId="0" applyFont="1" applyFill="1" applyBorder="1" applyAlignment="1" applyProtection="1">
      <alignment horizontal="left" vertical="center" wrapText="1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 applyProtection="1">
      <alignment horizontal="center"/>
    </xf>
    <xf numFmtId="14" fontId="7" fillId="0" borderId="34" xfId="0" applyNumberFormat="1" applyFont="1" applyFill="1" applyBorder="1" applyAlignment="1" applyProtection="1">
      <alignment horizontal="center" vertical="center" wrapText="1"/>
    </xf>
    <xf numFmtId="14" fontId="7" fillId="0" borderId="37" xfId="0" applyNumberFormat="1" applyFont="1" applyFill="1" applyBorder="1" applyAlignment="1" applyProtection="1">
      <alignment horizontal="center" vertical="center" wrapText="1"/>
    </xf>
    <xf numFmtId="0" fontId="8" fillId="2" borderId="34" xfId="0" applyFont="1" applyFill="1" applyBorder="1" applyAlignment="1" applyProtection="1">
      <alignment horizontal="center" vertical="center" wrapText="1"/>
    </xf>
    <xf numFmtId="14" fontId="7" fillId="0" borderId="26" xfId="0" applyNumberFormat="1" applyFont="1" applyFill="1" applyBorder="1" applyAlignment="1" applyProtection="1">
      <alignment horizontal="center" vertical="center" wrapText="1"/>
    </xf>
    <xf numFmtId="0" fontId="0" fillId="0" borderId="34" xfId="0" applyBorder="1" applyProtection="1">
      <protection locked="0"/>
    </xf>
    <xf numFmtId="14" fontId="7" fillId="0" borderId="35" xfId="0" applyNumberFormat="1" applyFont="1" applyFill="1" applyBorder="1" applyAlignment="1" applyProtection="1">
      <alignment horizontal="center" vertical="center" wrapText="1"/>
    </xf>
    <xf numFmtId="0" fontId="44" fillId="2" borderId="36" xfId="0" applyFont="1" applyFill="1" applyBorder="1" applyAlignment="1" applyProtection="1">
      <alignment horizontal="left" vertical="center" wrapText="1"/>
    </xf>
    <xf numFmtId="0" fontId="0" fillId="0" borderId="36" xfId="0" applyBorder="1" applyProtection="1">
      <protection locked="0"/>
    </xf>
    <xf numFmtId="0" fontId="0" fillId="0" borderId="37" xfId="0" applyBorder="1" applyProtection="1">
      <protection locked="0"/>
    </xf>
    <xf numFmtId="0" fontId="0" fillId="0" borderId="34" xfId="0" applyBorder="1" applyProtection="1"/>
    <xf numFmtId="0" fontId="8" fillId="2" borderId="26" xfId="0" applyFont="1" applyFill="1" applyBorder="1" applyAlignment="1" applyProtection="1">
      <alignment horizontal="center" vertical="center" wrapText="1"/>
    </xf>
    <xf numFmtId="0" fontId="0" fillId="0" borderId="26" xfId="0" applyBorder="1" applyProtection="1">
      <protection locked="0"/>
    </xf>
    <xf numFmtId="0" fontId="0" fillId="0" borderId="35" xfId="0" applyBorder="1" applyProtection="1">
      <protection locked="0"/>
    </xf>
    <xf numFmtId="0" fontId="44" fillId="2" borderId="54" xfId="0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center" vertical="center" wrapText="1"/>
    </xf>
    <xf numFmtId="0" fontId="8" fillId="2" borderId="57" xfId="0" applyFont="1" applyFill="1" applyBorder="1" applyAlignment="1" applyProtection="1">
      <alignment horizontal="center" vertical="center" wrapText="1"/>
    </xf>
    <xf numFmtId="0" fontId="8" fillId="2" borderId="54" xfId="0" applyFont="1" applyFill="1" applyBorder="1" applyAlignment="1" applyProtection="1">
      <alignment horizontal="center" vertical="center" wrapText="1"/>
    </xf>
    <xf numFmtId="0" fontId="8" fillId="2" borderId="56" xfId="0" applyFont="1" applyFill="1" applyBorder="1" applyAlignment="1" applyProtection="1">
      <alignment horizontal="center" vertical="center" wrapText="1"/>
    </xf>
    <xf numFmtId="0" fontId="44" fillId="2" borderId="44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 wrapText="1"/>
    </xf>
    <xf numFmtId="0" fontId="44" fillId="2" borderId="46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left" vertical="center" wrapText="1"/>
    </xf>
    <xf numFmtId="0" fontId="45" fillId="0" borderId="32" xfId="0" applyFont="1" applyFill="1" applyBorder="1" applyAlignment="1" applyProtection="1">
      <alignment horizontal="left" vertical="center" wrapText="1"/>
    </xf>
    <xf numFmtId="14" fontId="7" fillId="0" borderId="33" xfId="0" applyNumberFormat="1" applyFont="1" applyFill="1" applyBorder="1" applyAlignment="1" applyProtection="1">
      <alignment horizontal="center" vertical="center" wrapText="1"/>
    </xf>
    <xf numFmtId="14" fontId="7" fillId="0" borderId="31" xfId="0" applyNumberFormat="1" applyFont="1" applyFill="1" applyBorder="1" applyAlignment="1" applyProtection="1">
      <alignment horizontal="center" vertical="center" wrapText="1"/>
    </xf>
    <xf numFmtId="0" fontId="44" fillId="2" borderId="32" xfId="0" applyFont="1" applyFill="1" applyBorder="1" applyAlignment="1" applyProtection="1">
      <alignment horizontal="left" vertical="center" wrapText="1"/>
    </xf>
    <xf numFmtId="0" fontId="8" fillId="2" borderId="33" xfId="0" applyFont="1" applyFill="1" applyBorder="1" applyAlignment="1" applyProtection="1">
      <alignment horizontal="center" vertical="center" wrapText="1"/>
    </xf>
    <xf numFmtId="0" fontId="8" fillId="2" borderId="31" xfId="0" applyFont="1" applyFill="1" applyBorder="1" applyAlignment="1" applyProtection="1">
      <alignment horizontal="center" vertical="center" wrapText="1"/>
    </xf>
    <xf numFmtId="0" fontId="8" fillId="2" borderId="32" xfId="0" applyFont="1" applyFill="1" applyBorder="1" applyAlignment="1" applyProtection="1">
      <alignment horizontal="center" vertical="center" wrapText="1"/>
    </xf>
    <xf numFmtId="0" fontId="46" fillId="0" borderId="36" xfId="0" applyFont="1" applyFill="1" applyBorder="1" applyAlignment="1" applyProtection="1">
      <alignment horizontal="left" vertical="center" wrapText="1"/>
    </xf>
    <xf numFmtId="0" fontId="45" fillId="0" borderId="36" xfId="0" applyFont="1" applyFill="1" applyBorder="1" applyAlignment="1" applyProtection="1">
      <alignment horizontal="left" vertical="center" wrapText="1"/>
    </xf>
    <xf numFmtId="0" fontId="44" fillId="2" borderId="36" xfId="0" applyFont="1" applyFill="1" applyBorder="1" applyAlignment="1" applyProtection="1">
      <alignment horizontal="center" vertical="center" wrapText="1"/>
    </xf>
    <xf numFmtId="0" fontId="8" fillId="2" borderId="37" xfId="0" applyFont="1" applyFill="1" applyBorder="1" applyAlignment="1" applyProtection="1">
      <alignment horizontal="center" vertical="center" wrapText="1"/>
    </xf>
    <xf numFmtId="0" fontId="8" fillId="2" borderId="35" xfId="0" applyFont="1" applyFill="1" applyBorder="1" applyAlignment="1" applyProtection="1">
      <alignment horizontal="center" vertical="center" wrapText="1"/>
    </xf>
    <xf numFmtId="0" fontId="8" fillId="2" borderId="36" xfId="0" applyFont="1" applyFill="1" applyBorder="1" applyAlignment="1" applyProtection="1">
      <alignment horizontal="center" vertical="center" wrapText="1"/>
    </xf>
    <xf numFmtId="0" fontId="46" fillId="0" borderId="9" xfId="0" applyFont="1" applyBorder="1" applyAlignment="1" applyProtection="1">
      <alignment horizontal="left" vertical="center" wrapText="1"/>
      <protection locked="0"/>
    </xf>
    <xf numFmtId="0" fontId="45" fillId="0" borderId="36" xfId="0" applyFont="1" applyBorder="1" applyAlignment="1" applyProtection="1">
      <alignment horizontal="left" vertical="center"/>
      <protection locked="0"/>
    </xf>
    <xf numFmtId="0" fontId="45" fillId="0" borderId="36" xfId="0" applyFont="1" applyBorder="1" applyProtection="1">
      <protection locked="0"/>
    </xf>
    <xf numFmtId="0" fontId="7" fillId="0" borderId="32" xfId="0" applyFont="1" applyFill="1" applyBorder="1" applyAlignment="1" applyProtection="1">
      <alignment horizontal="justify" vertical="center" wrapText="1"/>
    </xf>
    <xf numFmtId="0" fontId="7" fillId="0" borderId="32" xfId="0" applyFont="1" applyFill="1" applyBorder="1" applyAlignment="1" applyProtection="1">
      <alignment horizontal="center" vertical="center" wrapText="1"/>
    </xf>
    <xf numFmtId="0" fontId="0" fillId="0" borderId="32" xfId="0" applyBorder="1" applyAlignment="1" applyProtection="1">
      <alignment horizontal="left" vertical="center"/>
      <protection locked="0"/>
    </xf>
    <xf numFmtId="0" fontId="0" fillId="0" borderId="32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31" xfId="0" applyBorder="1" applyProtection="1">
      <protection locked="0"/>
    </xf>
    <xf numFmtId="0" fontId="0" fillId="0" borderId="36" xfId="0" applyBorder="1" applyAlignment="1" applyProtection="1">
      <alignment horizontal="left" vertical="center"/>
      <protection locked="0"/>
    </xf>
    <xf numFmtId="0" fontId="8" fillId="4" borderId="54" xfId="0" applyFont="1" applyFill="1" applyBorder="1" applyAlignment="1" applyProtection="1">
      <alignment horizontal="center" vertical="center" wrapText="1"/>
    </xf>
    <xf numFmtId="0" fontId="7" fillId="0" borderId="56" xfId="0" applyFont="1" applyFill="1" applyBorder="1" applyAlignment="1" applyProtection="1">
      <alignment horizontal="justify" vertical="center" wrapText="1"/>
    </xf>
    <xf numFmtId="0" fontId="7" fillId="0" borderId="56" xfId="0" applyFont="1" applyFill="1" applyBorder="1" applyAlignment="1" applyProtection="1">
      <alignment horizontal="center" vertical="center" wrapText="1"/>
    </xf>
    <xf numFmtId="14" fontId="7" fillId="0" borderId="57" xfId="0" applyNumberFormat="1" applyFont="1" applyFill="1" applyBorder="1" applyAlignment="1" applyProtection="1">
      <alignment horizontal="center" vertical="center" wrapText="1"/>
    </xf>
    <xf numFmtId="14" fontId="7" fillId="0" borderId="54" xfId="0" applyNumberFormat="1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left" vertical="center" wrapText="1"/>
    </xf>
    <xf numFmtId="0" fontId="0" fillId="0" borderId="56" xfId="0" applyBorder="1" applyProtection="1">
      <protection locked="0"/>
    </xf>
    <xf numFmtId="0" fontId="0" fillId="0" borderId="57" xfId="0" applyBorder="1" applyProtection="1">
      <protection locked="0"/>
    </xf>
    <xf numFmtId="0" fontId="0" fillId="0" borderId="54" xfId="0" applyBorder="1" applyProtection="1">
      <protection locked="0"/>
    </xf>
    <xf numFmtId="0" fontId="9" fillId="0" borderId="36" xfId="0" applyFont="1" applyFill="1" applyBorder="1" applyAlignment="1" applyProtection="1">
      <alignment horizontal="justify" vertical="center" wrapText="1"/>
    </xf>
    <xf numFmtId="0" fontId="9" fillId="0" borderId="36" xfId="0" applyFont="1" applyFill="1" applyBorder="1" applyAlignment="1" applyProtection="1">
      <alignment horizontal="center" vertical="center" wrapText="1"/>
    </xf>
    <xf numFmtId="0" fontId="16" fillId="2" borderId="41" xfId="0" applyFont="1" applyFill="1" applyBorder="1" applyAlignment="1" applyProtection="1">
      <alignment horizontal="center" vertical="center" wrapText="1"/>
    </xf>
    <xf numFmtId="0" fontId="16" fillId="2" borderId="42" xfId="0" applyFont="1" applyFill="1" applyBorder="1" applyAlignment="1" applyProtection="1">
      <alignment horizontal="center" vertical="center" wrapText="1"/>
    </xf>
    <xf numFmtId="0" fontId="16" fillId="2" borderId="43" xfId="0" applyFont="1" applyFill="1" applyBorder="1" applyAlignment="1" applyProtection="1">
      <alignment horizontal="center" vertical="center" wrapText="1"/>
    </xf>
    <xf numFmtId="0" fontId="16" fillId="2" borderId="4" xfId="0" applyFont="1" applyFill="1" applyBorder="1" applyAlignment="1" applyProtection="1">
      <alignment horizontal="center" vertical="center" wrapText="1"/>
    </xf>
    <xf numFmtId="0" fontId="44" fillId="2" borderId="8" xfId="0" applyFont="1" applyFill="1" applyBorder="1" applyAlignment="1" applyProtection="1">
      <alignment horizontal="center" vertical="center" wrapText="1"/>
    </xf>
    <xf numFmtId="0" fontId="0" fillId="0" borderId="44" xfId="0" applyBorder="1" applyAlignment="1" applyProtection="1">
      <alignment vertical="center" wrapText="1"/>
      <protection locked="0"/>
    </xf>
    <xf numFmtId="0" fontId="52" fillId="2" borderId="45" xfId="0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left" vertical="center" wrapText="1"/>
    </xf>
    <xf numFmtId="14" fontId="52" fillId="2" borderId="46" xfId="0" applyNumberFormat="1" applyFont="1" applyFill="1" applyBorder="1" applyAlignment="1" applyProtection="1">
      <alignment horizontal="center" vertical="center" wrapText="1"/>
    </xf>
    <xf numFmtId="14" fontId="52" fillId="2" borderId="50" xfId="0" applyNumberFormat="1" applyFont="1" applyFill="1" applyBorder="1" applyAlignment="1" applyProtection="1">
      <alignment horizontal="center" vertical="center" wrapText="1"/>
    </xf>
    <xf numFmtId="0" fontId="44" fillId="2" borderId="45" xfId="0" applyFont="1" applyFill="1" applyBorder="1" applyAlignment="1" applyProtection="1">
      <alignment horizontal="left" vertical="center" wrapText="1"/>
    </xf>
    <xf numFmtId="0" fontId="8" fillId="2" borderId="46" xfId="0" applyFont="1" applyFill="1" applyBorder="1" applyAlignment="1" applyProtection="1">
      <alignment horizontal="center" vertical="center" wrapText="1"/>
    </xf>
    <xf numFmtId="0" fontId="8" fillId="2" borderId="44" xfId="0" applyFont="1" applyFill="1" applyBorder="1" applyAlignment="1" applyProtection="1">
      <alignment horizontal="center" vertical="center" wrapText="1"/>
    </xf>
    <xf numFmtId="0" fontId="8" fillId="2" borderId="45" xfId="0" applyFont="1" applyFill="1" applyBorder="1" applyAlignment="1" applyProtection="1">
      <alignment horizontal="center" vertical="center" wrapText="1"/>
    </xf>
    <xf numFmtId="14" fontId="52" fillId="2" borderId="44" xfId="0" applyNumberFormat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5" fillId="2" borderId="7" xfId="0" applyFont="1" applyFill="1" applyBorder="1" applyAlignment="1" applyProtection="1">
      <alignment horizontal="justify" vertical="center" wrapText="1"/>
    </xf>
    <xf numFmtId="0" fontId="45" fillId="0" borderId="7" xfId="0" applyFont="1" applyFill="1" applyBorder="1" applyAlignment="1" applyProtection="1">
      <alignment horizontal="justify" vertical="center" wrapText="1"/>
    </xf>
    <xf numFmtId="14" fontId="45" fillId="2" borderId="6" xfId="0" applyNumberFormat="1" applyFont="1" applyFill="1" applyBorder="1" applyAlignment="1" applyProtection="1">
      <alignment horizontal="center" vertical="center"/>
    </xf>
    <xf numFmtId="14" fontId="45" fillId="0" borderId="6" xfId="0" applyNumberFormat="1" applyFont="1" applyFill="1" applyBorder="1" applyAlignment="1" applyProtection="1">
      <alignment horizontal="center" vertical="center"/>
    </xf>
    <xf numFmtId="0" fontId="7" fillId="0" borderId="34" xfId="0" applyFont="1" applyBorder="1" applyProtection="1">
      <protection locked="0"/>
    </xf>
    <xf numFmtId="14" fontId="45" fillId="2" borderId="26" xfId="0" applyNumberFormat="1" applyFont="1" applyFill="1" applyBorder="1" applyAlignment="1" applyProtection="1">
      <alignment horizontal="center" vertical="center" wrapText="1"/>
    </xf>
    <xf numFmtId="14" fontId="46" fillId="2" borderId="26" xfId="0" applyNumberFormat="1" applyFont="1" applyFill="1" applyBorder="1" applyAlignment="1" applyProtection="1">
      <alignment horizontal="center" vertical="center" wrapText="1"/>
    </xf>
    <xf numFmtId="14" fontId="45" fillId="2" borderId="26" xfId="0" applyNumberFormat="1" applyFont="1" applyFill="1" applyBorder="1" applyAlignment="1" applyProtection="1">
      <alignment horizontal="center" vertical="center"/>
    </xf>
    <xf numFmtId="14" fontId="45" fillId="0" borderId="26" xfId="0" applyNumberFormat="1" applyFont="1" applyFill="1" applyBorder="1" applyAlignment="1" applyProtection="1">
      <alignment horizontal="center" vertical="center"/>
    </xf>
    <xf numFmtId="14" fontId="45" fillId="0" borderId="35" xfId="0" applyNumberFormat="1" applyFont="1" applyFill="1" applyBorder="1" applyAlignment="1" applyProtection="1">
      <alignment horizontal="center" vertical="center"/>
    </xf>
    <xf numFmtId="0" fontId="44" fillId="2" borderId="71" xfId="0" applyFont="1" applyFill="1" applyBorder="1" applyAlignment="1" applyProtection="1">
      <alignment horizontal="center" vertical="center"/>
    </xf>
    <xf numFmtId="0" fontId="44" fillId="2" borderId="28" xfId="0" applyFont="1" applyFill="1" applyBorder="1" applyAlignment="1" applyProtection="1">
      <alignment horizontal="center" vertical="center"/>
    </xf>
    <xf numFmtId="0" fontId="44" fillId="2" borderId="8" xfId="0" applyFont="1" applyFill="1" applyBorder="1" applyAlignment="1" applyProtection="1">
      <alignment horizontal="center" vertical="center"/>
    </xf>
    <xf numFmtId="0" fontId="44" fillId="2" borderId="72" xfId="0" applyFont="1" applyFill="1" applyBorder="1" applyAlignment="1" applyProtection="1">
      <alignment horizontal="center" vertical="center" wrapText="1"/>
    </xf>
    <xf numFmtId="0" fontId="7" fillId="0" borderId="5" xfId="0" applyFont="1" applyBorder="1" applyProtection="1">
      <protection locked="0"/>
    </xf>
    <xf numFmtId="0" fontId="7" fillId="0" borderId="67" xfId="0" applyFont="1" applyBorder="1" applyProtection="1">
      <protection locked="0"/>
    </xf>
    <xf numFmtId="0" fontId="46" fillId="2" borderId="73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center" vertical="center" wrapText="1"/>
    </xf>
    <xf numFmtId="14" fontId="45" fillId="2" borderId="59" xfId="0" applyNumberFormat="1" applyFont="1" applyFill="1" applyBorder="1" applyAlignment="1" applyProtection="1">
      <alignment horizontal="center" vertical="center" wrapText="1"/>
    </xf>
    <xf numFmtId="14" fontId="45" fillId="2" borderId="31" xfId="0" applyNumberFormat="1" applyFont="1" applyFill="1" applyBorder="1" applyAlignment="1" applyProtection="1">
      <alignment horizontal="center" vertical="center" wrapText="1"/>
    </xf>
    <xf numFmtId="0" fontId="7" fillId="0" borderId="32" xfId="0" applyFont="1" applyBorder="1" applyProtection="1">
      <protection locked="0"/>
    </xf>
    <xf numFmtId="0" fontId="7" fillId="0" borderId="33" xfId="0" applyFont="1" applyBorder="1" applyProtection="1">
      <protection locked="0"/>
    </xf>
    <xf numFmtId="0" fontId="46" fillId="2" borderId="64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center" vertical="center" wrapText="1"/>
    </xf>
    <xf numFmtId="14" fontId="45" fillId="2" borderId="58" xfId="0" applyNumberFormat="1" applyFont="1" applyFill="1" applyBorder="1" applyAlignment="1" applyProtection="1">
      <alignment horizontal="center" vertical="center" wrapText="1"/>
    </xf>
    <xf numFmtId="14" fontId="45" fillId="2" borderId="35" xfId="0" applyNumberFormat="1" applyFont="1" applyFill="1" applyBorder="1" applyAlignment="1" applyProtection="1">
      <alignment horizontal="center" vertical="center" wrapText="1"/>
    </xf>
    <xf numFmtId="0" fontId="7" fillId="0" borderId="36" xfId="0" applyFont="1" applyBorder="1" applyProtection="1">
      <protection locked="0"/>
    </xf>
    <xf numFmtId="0" fontId="7" fillId="0" borderId="37" xfId="0" applyFont="1" applyBorder="1" applyProtection="1">
      <protection locked="0"/>
    </xf>
    <xf numFmtId="0" fontId="46" fillId="2" borderId="32" xfId="0" applyFont="1" applyFill="1" applyBorder="1" applyAlignment="1" applyProtection="1">
      <alignment horizontal="left" vertical="center" wrapText="1"/>
    </xf>
    <xf numFmtId="14" fontId="46" fillId="2" borderId="58" xfId="0" applyNumberFormat="1" applyFont="1" applyFill="1" applyBorder="1" applyAlignment="1" applyProtection="1">
      <alignment horizontal="center" vertical="center" wrapText="1"/>
    </xf>
    <xf numFmtId="14" fontId="46" fillId="2" borderId="35" xfId="0" applyNumberFormat="1" applyFont="1" applyFill="1" applyBorder="1" applyAlignment="1" applyProtection="1">
      <alignment horizontal="center" vertical="center" wrapText="1"/>
    </xf>
    <xf numFmtId="0" fontId="13" fillId="4" borderId="63" xfId="0" applyFont="1" applyFill="1" applyBorder="1" applyAlignment="1" applyProtection="1">
      <alignment horizontal="center" vertical="center" wrapText="1"/>
    </xf>
    <xf numFmtId="0" fontId="45" fillId="2" borderId="66" xfId="0" applyFont="1" applyFill="1" applyBorder="1" applyAlignment="1" applyProtection="1">
      <alignment horizontal="left" vertical="center" wrapText="1"/>
    </xf>
    <xf numFmtId="0" fontId="45" fillId="2" borderId="45" xfId="0" applyFont="1" applyFill="1" applyBorder="1" applyAlignment="1" applyProtection="1">
      <alignment horizontal="center" vertical="center" wrapText="1"/>
      <protection locked="0"/>
    </xf>
    <xf numFmtId="0" fontId="45" fillId="2" borderId="45" xfId="0" applyFont="1" applyFill="1" applyBorder="1" applyAlignment="1" applyProtection="1">
      <alignment horizontal="center" vertical="center" wrapText="1"/>
    </xf>
    <xf numFmtId="14" fontId="46" fillId="2" borderId="62" xfId="0" applyNumberFormat="1" applyFont="1" applyFill="1" applyBorder="1" applyAlignment="1" applyProtection="1">
      <alignment horizontal="center" vertical="center" wrapText="1"/>
    </xf>
    <xf numFmtId="14" fontId="46" fillId="2" borderId="44" xfId="0" applyNumberFormat="1" applyFont="1" applyFill="1" applyBorder="1" applyAlignment="1" applyProtection="1">
      <alignment horizontal="center" vertical="center" wrapText="1"/>
    </xf>
    <xf numFmtId="0" fontId="7" fillId="0" borderId="45" xfId="0" applyFont="1" applyBorder="1" applyProtection="1">
      <protection locked="0"/>
    </xf>
    <xf numFmtId="0" fontId="7" fillId="0" borderId="46" xfId="0" applyFont="1" applyBorder="1" applyProtection="1">
      <protection locked="0"/>
    </xf>
    <xf numFmtId="14" fontId="45" fillId="2" borderId="31" xfId="0" applyNumberFormat="1" applyFont="1" applyFill="1" applyBorder="1" applyAlignment="1" applyProtection="1">
      <alignment horizontal="center" vertical="center"/>
    </xf>
    <xf numFmtId="0" fontId="45" fillId="0" borderId="64" xfId="0" applyFont="1" applyFill="1" applyBorder="1" applyAlignment="1" applyProtection="1">
      <alignment horizontal="justify" vertical="center" wrapText="1"/>
    </xf>
    <xf numFmtId="0" fontId="45" fillId="0" borderId="36" xfId="0" applyFont="1" applyFill="1" applyBorder="1" applyAlignment="1" applyProtection="1">
      <alignment horizontal="center" vertical="center" wrapText="1"/>
    </xf>
    <xf numFmtId="0" fontId="44" fillId="2" borderId="53" xfId="0" applyFont="1" applyFill="1" applyBorder="1" applyAlignment="1" applyProtection="1">
      <alignment horizontal="center" vertical="center" wrapText="1"/>
    </xf>
    <xf numFmtId="0" fontId="7" fillId="0" borderId="38" xfId="0" applyFont="1" applyBorder="1" applyProtection="1">
      <protection locked="0"/>
    </xf>
    <xf numFmtId="0" fontId="7" fillId="0" borderId="31" xfId="0" applyFont="1" applyBorder="1" applyProtection="1">
      <protection locked="0"/>
    </xf>
    <xf numFmtId="0" fontId="7" fillId="0" borderId="26" xfId="0" applyFont="1" applyBorder="1" applyProtection="1">
      <protection locked="0"/>
    </xf>
    <xf numFmtId="0" fontId="7" fillId="0" borderId="35" xfId="0" applyFont="1" applyBorder="1" applyProtection="1">
      <protection locked="0"/>
    </xf>
    <xf numFmtId="0" fontId="7" fillId="0" borderId="44" xfId="0" applyFont="1" applyBorder="1" applyProtection="1">
      <protection locked="0"/>
    </xf>
    <xf numFmtId="0" fontId="45" fillId="0" borderId="29" xfId="0" applyFont="1" applyFill="1" applyBorder="1" applyAlignment="1" applyProtection="1">
      <alignment horizontal="justify" vertical="center" wrapText="1"/>
    </xf>
    <xf numFmtId="0" fontId="45" fillId="0" borderId="5" xfId="0" applyFont="1" applyFill="1" applyBorder="1" applyAlignment="1" applyProtection="1">
      <alignment horizontal="center" vertical="center" wrapText="1"/>
    </xf>
    <xf numFmtId="14" fontId="45" fillId="0" borderId="61" xfId="0" applyNumberFormat="1" applyFont="1" applyFill="1" applyBorder="1" applyAlignment="1" applyProtection="1">
      <alignment horizontal="center" vertical="center"/>
    </xf>
    <xf numFmtId="14" fontId="45" fillId="0" borderId="38" xfId="0" applyNumberFormat="1" applyFont="1" applyFill="1" applyBorder="1" applyAlignment="1" applyProtection="1">
      <alignment horizontal="center" vertical="center"/>
    </xf>
    <xf numFmtId="14" fontId="45" fillId="0" borderId="58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72" xfId="0" applyFont="1" applyFill="1" applyBorder="1" applyAlignment="1" applyProtection="1">
      <alignment horizontal="center" vertical="center" wrapText="1"/>
    </xf>
    <xf numFmtId="14" fontId="9" fillId="2" borderId="26" xfId="1" applyNumberFormat="1" applyFont="1" applyFill="1" applyBorder="1" applyAlignment="1" applyProtection="1">
      <alignment horizontal="center" vertical="center" wrapText="1"/>
    </xf>
    <xf numFmtId="14" fontId="7" fillId="2" borderId="26" xfId="0" applyNumberFormat="1" applyFont="1" applyFill="1" applyBorder="1" applyAlignment="1" applyProtection="1">
      <alignment horizontal="center" vertical="center"/>
    </xf>
    <xf numFmtId="14" fontId="7" fillId="2" borderId="35" xfId="0" applyNumberFormat="1" applyFont="1" applyFill="1" applyBorder="1" applyAlignment="1" applyProtection="1">
      <alignment horizontal="center" vertical="center"/>
      <protection locked="0"/>
    </xf>
    <xf numFmtId="0" fontId="9" fillId="2" borderId="32" xfId="1" applyFont="1" applyFill="1" applyBorder="1" applyAlignment="1" applyProtection="1">
      <alignment horizontal="left" vertical="center" wrapText="1"/>
    </xf>
    <xf numFmtId="0" fontId="7" fillId="2" borderId="32" xfId="0" applyFont="1" applyFill="1" applyBorder="1" applyAlignment="1" applyProtection="1">
      <alignment horizontal="center" vertical="center" wrapText="1"/>
      <protection locked="0"/>
    </xf>
    <xf numFmtId="0" fontId="7" fillId="2" borderId="32" xfId="0" applyFont="1" applyFill="1" applyBorder="1" applyAlignment="1" applyProtection="1">
      <alignment horizontal="center" vertical="center" wrapText="1"/>
    </xf>
    <xf numFmtId="14" fontId="46" fillId="0" borderId="26" xfId="0" applyNumberFormat="1" applyFont="1" applyFill="1" applyBorder="1" applyAlignment="1" applyProtection="1">
      <alignment horizontal="center" vertical="center" wrapText="1"/>
    </xf>
    <xf numFmtId="0" fontId="44" fillId="0" borderId="44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 wrapText="1"/>
    </xf>
    <xf numFmtId="0" fontId="44" fillId="0" borderId="46" xfId="0" applyFont="1" applyFill="1" applyBorder="1" applyAlignment="1" applyProtection="1">
      <alignment horizontal="center" vertical="center"/>
    </xf>
    <xf numFmtId="0" fontId="45" fillId="0" borderId="32" xfId="0" applyFont="1" applyFill="1" applyBorder="1" applyAlignment="1" applyProtection="1">
      <alignment horizontal="center" vertical="center" wrapText="1"/>
    </xf>
    <xf numFmtId="14" fontId="45" fillId="0" borderId="59" xfId="0" applyNumberFormat="1" applyFont="1" applyFill="1" applyBorder="1" applyAlignment="1" applyProtection="1">
      <alignment horizontal="center" vertical="center"/>
    </xf>
    <xf numFmtId="14" fontId="45" fillId="0" borderId="31" xfId="0" applyNumberFormat="1" applyFont="1" applyFill="1" applyBorder="1" applyAlignment="1" applyProtection="1">
      <alignment horizontal="center" vertical="center"/>
    </xf>
    <xf numFmtId="0" fontId="45" fillId="4" borderId="44" xfId="0" applyFont="1" applyFill="1" applyBorder="1" applyAlignment="1" applyProtection="1">
      <alignment horizontal="center" vertical="center" wrapText="1"/>
    </xf>
    <xf numFmtId="0" fontId="46" fillId="2" borderId="45" xfId="1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center" vertical="center" wrapText="1"/>
    </xf>
    <xf numFmtId="0" fontId="46" fillId="2" borderId="62" xfId="0" applyFont="1" applyFill="1" applyBorder="1" applyAlignment="1" applyProtection="1">
      <alignment horizontal="center" vertical="center" wrapText="1"/>
    </xf>
    <xf numFmtId="0" fontId="46" fillId="2" borderId="44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center" vertical="center" wrapText="1"/>
    </xf>
    <xf numFmtId="14" fontId="46" fillId="0" borderId="59" xfId="0" applyNumberFormat="1" applyFont="1" applyFill="1" applyBorder="1" applyAlignment="1" applyProtection="1">
      <alignment horizontal="center" vertical="center" wrapText="1"/>
    </xf>
    <xf numFmtId="14" fontId="46" fillId="0" borderId="31" xfId="0" applyNumberFormat="1" applyFont="1" applyFill="1" applyBorder="1" applyAlignment="1" applyProtection="1">
      <alignment horizontal="center" vertical="center" wrapText="1"/>
    </xf>
    <xf numFmtId="0" fontId="47" fillId="4" borderId="44" xfId="0" applyFont="1" applyFill="1" applyBorder="1" applyAlignment="1" applyProtection="1">
      <alignment horizontal="center" vertical="center" wrapText="1"/>
    </xf>
    <xf numFmtId="0" fontId="45" fillId="2" borderId="45" xfId="0" applyFont="1" applyFill="1" applyBorder="1" applyAlignment="1" applyProtection="1">
      <alignment horizontal="left" vertical="center" wrapText="1"/>
    </xf>
    <xf numFmtId="14" fontId="45" fillId="2" borderId="62" xfId="0" applyNumberFormat="1" applyFont="1" applyFill="1" applyBorder="1" applyAlignment="1" applyProtection="1">
      <alignment horizontal="center" vertical="center" wrapText="1"/>
    </xf>
    <xf numFmtId="14" fontId="45" fillId="2" borderId="44" xfId="0" applyNumberFormat="1" applyFont="1" applyFill="1" applyBorder="1" applyAlignment="1" applyProtection="1">
      <alignment horizontal="center" vertical="center" wrapText="1"/>
    </xf>
    <xf numFmtId="0" fontId="36" fillId="2" borderId="45" xfId="0" applyFont="1" applyFill="1" applyBorder="1" applyAlignment="1" applyProtection="1">
      <alignment horizontal="left" vertical="center" wrapText="1"/>
    </xf>
    <xf numFmtId="0" fontId="49" fillId="2" borderId="45" xfId="0" applyFont="1" applyFill="1" applyBorder="1" applyAlignment="1" applyProtection="1">
      <alignment horizontal="left" vertical="center" wrapText="1"/>
    </xf>
    <xf numFmtId="0" fontId="49" fillId="2" borderId="62" xfId="0" applyFont="1" applyFill="1" applyBorder="1" applyAlignment="1" applyProtection="1">
      <alignment horizontal="center" vertical="center" wrapText="1"/>
    </xf>
    <xf numFmtId="0" fontId="49" fillId="2" borderId="44" xfId="0" applyFont="1" applyFill="1" applyBorder="1" applyAlignment="1" applyProtection="1">
      <alignment horizontal="center" vertical="center" wrapText="1"/>
    </xf>
    <xf numFmtId="0" fontId="44" fillId="2" borderId="41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 wrapText="1"/>
    </xf>
    <xf numFmtId="0" fontId="44" fillId="0" borderId="65" xfId="0" applyFont="1" applyFill="1" applyBorder="1" applyAlignment="1" applyProtection="1">
      <alignment horizontal="center" vertical="center"/>
    </xf>
    <xf numFmtId="0" fontId="44" fillId="0" borderId="3" xfId="0" applyFont="1" applyFill="1" applyBorder="1" applyAlignment="1" applyProtection="1">
      <alignment horizontal="center" vertical="center" wrapText="1"/>
    </xf>
    <xf numFmtId="0" fontId="53" fillId="4" borderId="44" xfId="0" applyFont="1" applyFill="1" applyBorder="1" applyAlignment="1" applyProtection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44" fillId="2" borderId="42" xfId="0" applyFont="1" applyFill="1" applyBorder="1" applyAlignment="1" applyProtection="1">
      <alignment horizontal="center" vertical="center" wrapText="1"/>
    </xf>
    <xf numFmtId="0" fontId="8" fillId="2" borderId="43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</xf>
    <xf numFmtId="0" fontId="8" fillId="2" borderId="42" xfId="0" applyFont="1" applyFill="1" applyBorder="1" applyAlignment="1" applyProtection="1">
      <alignment horizontal="center" vertical="center" wrapText="1"/>
    </xf>
    <xf numFmtId="14" fontId="0" fillId="0" borderId="46" xfId="0" applyNumberFormat="1" applyBorder="1" applyAlignment="1">
      <alignment horizontal="center" vertical="center" wrapText="1"/>
    </xf>
    <xf numFmtId="14" fontId="0" fillId="0" borderId="44" xfId="0" applyNumberForma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Border="1"/>
    <xf numFmtId="0" fontId="0" fillId="2" borderId="48" xfId="0" applyFill="1" applyBorder="1"/>
    <xf numFmtId="0" fontId="0" fillId="2" borderId="0" xfId="0" applyFill="1" applyBorder="1" applyAlignment="1">
      <alignment horizontal="center"/>
    </xf>
    <xf numFmtId="0" fontId="0" fillId="2" borderId="4" xfId="0" applyFill="1" applyBorder="1"/>
    <xf numFmtId="164" fontId="0" fillId="2" borderId="0" xfId="8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39" xfId="0" applyFill="1" applyBorder="1"/>
    <xf numFmtId="0" fontId="0" fillId="2" borderId="40" xfId="0" applyFill="1" applyBorder="1" applyAlignment="1">
      <alignment horizontal="center"/>
    </xf>
    <xf numFmtId="0" fontId="0" fillId="2" borderId="40" xfId="0" applyFill="1" applyBorder="1"/>
    <xf numFmtId="0" fontId="0" fillId="2" borderId="49" xfId="0" applyFill="1" applyBorder="1"/>
    <xf numFmtId="0" fontId="54" fillId="2" borderId="4" xfId="0" applyFont="1" applyFill="1" applyBorder="1" applyAlignment="1">
      <alignment horizontal="center" vertical="center" wrapText="1"/>
    </xf>
    <xf numFmtId="0" fontId="54" fillId="2" borderId="0" xfId="0" applyFont="1" applyFill="1" applyBorder="1" applyAlignment="1">
      <alignment horizontal="center" vertical="center"/>
    </xf>
    <xf numFmtId="170" fontId="0" fillId="2" borderId="0" xfId="81" applyNumberFormat="1" applyFont="1" applyFill="1" applyBorder="1" applyAlignment="1">
      <alignment horizontal="left" vertical="center"/>
    </xf>
    <xf numFmtId="170" fontId="54" fillId="2" borderId="0" xfId="81" applyNumberFormat="1" applyFont="1" applyFill="1" applyBorder="1" applyAlignment="1"/>
    <xf numFmtId="0" fontId="0" fillId="2" borderId="4" xfId="0" applyFill="1" applyBorder="1" applyAlignment="1">
      <alignment wrapText="1"/>
    </xf>
    <xf numFmtId="170" fontId="0" fillId="2" borderId="0" xfId="81" applyNumberFormat="1" applyFont="1" applyFill="1" applyBorder="1" applyAlignment="1">
      <alignment horizontal="center" vertical="center"/>
    </xf>
    <xf numFmtId="170" fontId="0" fillId="2" borderId="0" xfId="81" applyNumberFormat="1" applyFont="1" applyFill="1" applyBorder="1" applyAlignment="1">
      <alignment horizontal="center"/>
    </xf>
    <xf numFmtId="0" fontId="9" fillId="2" borderId="1" xfId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14" fontId="9" fillId="2" borderId="77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Protection="1">
      <protection locked="0"/>
    </xf>
    <xf numFmtId="0" fontId="7" fillId="0" borderId="78" xfId="0" applyFont="1" applyBorder="1" applyProtection="1">
      <protection locked="0"/>
    </xf>
    <xf numFmtId="0" fontId="7" fillId="0" borderId="77" xfId="0" applyFont="1" applyBorder="1" applyProtection="1">
      <protection locked="0"/>
    </xf>
    <xf numFmtId="0" fontId="9" fillId="2" borderId="5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vertical="center" wrapText="1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14" fontId="7" fillId="2" borderId="61" xfId="0" applyNumberFormat="1" applyFont="1" applyFill="1" applyBorder="1" applyAlignment="1" applyProtection="1">
      <alignment horizontal="center" vertical="center"/>
      <protection locked="0"/>
    </xf>
    <xf numFmtId="14" fontId="7" fillId="2" borderId="38" xfId="0" applyNumberFormat="1" applyFont="1" applyFill="1" applyBorder="1" applyAlignment="1" applyProtection="1">
      <alignment horizontal="center" vertical="center"/>
      <protection locked="0"/>
    </xf>
    <xf numFmtId="0" fontId="7" fillId="0" borderId="31" xfId="0" applyFont="1" applyFill="1" applyBorder="1" applyAlignment="1" applyProtection="1">
      <alignment vertical="center" wrapText="1"/>
      <protection locked="0"/>
    </xf>
    <xf numFmtId="0" fontId="7" fillId="0" borderId="32" xfId="0" applyFont="1" applyFill="1" applyBorder="1" applyAlignment="1" applyProtection="1">
      <alignment horizontal="center" vertical="center" wrapText="1"/>
      <protection locked="0"/>
    </xf>
    <xf numFmtId="0" fontId="9" fillId="0" borderId="32" xfId="0" applyFont="1" applyFill="1" applyBorder="1" applyAlignment="1" applyProtection="1">
      <alignment horizontal="center" vertical="center" wrapText="1"/>
    </xf>
    <xf numFmtId="14" fontId="9" fillId="2" borderId="30" xfId="1" applyNumberFormat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9" fillId="2" borderId="1" xfId="1" applyFont="1" applyFill="1" applyBorder="1" applyAlignment="1" applyProtection="1">
      <alignment horizontal="left" vertical="center" wrapText="1"/>
    </xf>
    <xf numFmtId="0" fontId="9" fillId="2" borderId="32" xfId="0" applyFont="1" applyFill="1" applyBorder="1" applyAlignment="1" applyProtection="1">
      <alignment horizontal="left" vertical="center" wrapText="1"/>
    </xf>
    <xf numFmtId="0" fontId="9" fillId="2" borderId="32" xfId="0" applyFont="1" applyFill="1" applyBorder="1" applyAlignment="1" applyProtection="1">
      <alignment horizontal="center" vertical="center" wrapText="1"/>
    </xf>
    <xf numFmtId="14" fontId="9" fillId="2" borderId="33" xfId="0" applyNumberFormat="1" applyFont="1" applyFill="1" applyBorder="1" applyAlignment="1" applyProtection="1">
      <alignment horizontal="center" vertical="center" wrapText="1"/>
    </xf>
    <xf numFmtId="0" fontId="9" fillId="2" borderId="36" xfId="0" applyFont="1" applyFill="1" applyBorder="1" applyAlignment="1" applyProtection="1">
      <alignment horizontal="left" vertical="center" wrapText="1"/>
    </xf>
    <xf numFmtId="0" fontId="9" fillId="2" borderId="36" xfId="0" applyFont="1" applyFill="1" applyBorder="1" applyAlignment="1" applyProtection="1">
      <alignment horizontal="center" vertical="center" wrapText="1"/>
    </xf>
    <xf numFmtId="14" fontId="9" fillId="2" borderId="37" xfId="0" applyNumberFormat="1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14" fontId="9" fillId="2" borderId="34" xfId="1" applyNumberFormat="1" applyFont="1" applyFill="1" applyBorder="1" applyAlignment="1" applyProtection="1">
      <alignment horizontal="center" vertical="center" wrapText="1"/>
    </xf>
    <xf numFmtId="14" fontId="7" fillId="2" borderId="37" xfId="0" applyNumberFormat="1" applyFont="1" applyFill="1" applyBorder="1" applyAlignment="1" applyProtection="1">
      <alignment horizontal="center" vertical="center"/>
      <protection locked="0"/>
    </xf>
    <xf numFmtId="0" fontId="7" fillId="2" borderId="35" xfId="0" applyFont="1" applyFill="1" applyBorder="1" applyAlignment="1" applyProtection="1">
      <alignment vertical="center" wrapText="1"/>
      <protection locked="0"/>
    </xf>
    <xf numFmtId="14" fontId="7" fillId="0" borderId="73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64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33" xfId="0" applyNumberFormat="1" applyFont="1" applyFill="1" applyBorder="1" applyAlignment="1" applyProtection="1">
      <alignment horizontal="center" vertical="center" wrapText="1"/>
      <protection locked="0"/>
    </xf>
    <xf numFmtId="14" fontId="7" fillId="2" borderId="3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1" xfId="1" applyFont="1" applyFill="1" applyBorder="1" applyAlignment="1" applyProtection="1">
      <alignment horizontal="justify" vertical="center" wrapText="1"/>
    </xf>
    <xf numFmtId="0" fontId="9" fillId="2" borderId="32" xfId="1" applyFont="1" applyFill="1" applyBorder="1" applyAlignment="1" applyProtection="1">
      <alignment horizontal="center" vertical="center" wrapText="1"/>
    </xf>
    <xf numFmtId="14" fontId="9" fillId="2" borderId="33" xfId="1" applyNumberFormat="1" applyFont="1" applyFill="1" applyBorder="1" applyAlignment="1" applyProtection="1">
      <alignment horizontal="center" vertical="center" wrapText="1"/>
    </xf>
    <xf numFmtId="0" fontId="9" fillId="2" borderId="26" xfId="1" applyFont="1" applyFill="1" applyBorder="1" applyAlignment="1" applyProtection="1">
      <alignment horizontal="justify" vertical="center" wrapText="1"/>
    </xf>
    <xf numFmtId="14" fontId="9" fillId="0" borderId="31" xfId="0" applyNumberFormat="1" applyFont="1" applyFill="1" applyBorder="1" applyAlignment="1" applyProtection="1">
      <alignment horizontal="center" vertical="center" wrapText="1"/>
    </xf>
    <xf numFmtId="14" fontId="9" fillId="2" borderId="54" xfId="1" applyNumberFormat="1" applyFont="1" applyFill="1" applyBorder="1" applyAlignment="1" applyProtection="1">
      <alignment horizontal="center" vertical="center" wrapText="1"/>
    </xf>
    <xf numFmtId="14" fontId="9" fillId="0" borderId="35" xfId="0" applyNumberFormat="1" applyFont="1" applyFill="1" applyBorder="1" applyAlignment="1" applyProtection="1">
      <alignment horizontal="center" vertical="center" wrapText="1"/>
    </xf>
    <xf numFmtId="14" fontId="9" fillId="2" borderId="31" xfId="0" applyNumberFormat="1" applyFont="1" applyFill="1" applyBorder="1" applyAlignment="1" applyProtection="1">
      <alignment horizontal="center" vertical="center" wrapText="1"/>
    </xf>
    <xf numFmtId="0" fontId="45" fillId="2" borderId="73" xfId="0" applyFont="1" applyFill="1" applyBorder="1" applyAlignment="1" applyProtection="1">
      <alignment horizontal="justify" vertical="center" wrapText="1"/>
    </xf>
    <xf numFmtId="14" fontId="46" fillId="2" borderId="59" xfId="0" applyNumberFormat="1" applyFont="1" applyFill="1" applyBorder="1" applyAlignment="1" applyProtection="1">
      <alignment horizontal="center" vertical="center"/>
    </xf>
    <xf numFmtId="0" fontId="6" fillId="5" borderId="4" xfId="1" applyFont="1" applyFill="1" applyBorder="1" applyAlignment="1">
      <alignment horizontal="center" vertical="center" wrapText="1"/>
    </xf>
    <xf numFmtId="0" fontId="6" fillId="5" borderId="0" xfId="1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9" xfId="0" applyFont="1" applyFill="1" applyBorder="1" applyAlignment="1" applyProtection="1">
      <alignment horizontal="center" vertical="center"/>
    </xf>
    <xf numFmtId="0" fontId="7" fillId="2" borderId="47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8" fillId="2" borderId="48" xfId="0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1" fillId="0" borderId="42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5" fillId="42" borderId="45" xfId="1" applyFont="1" applyFill="1" applyBorder="1" applyAlignment="1" applyProtection="1">
      <alignment horizontal="center" vertical="center" wrapText="1"/>
    </xf>
    <xf numFmtId="0" fontId="15" fillId="42" borderId="46" xfId="1" applyFont="1" applyFill="1" applyBorder="1" applyAlignment="1" applyProtection="1">
      <alignment horizontal="center" vertical="center"/>
    </xf>
    <xf numFmtId="0" fontId="15" fillId="7" borderId="44" xfId="1" applyFont="1" applyFill="1" applyBorder="1" applyAlignment="1" applyProtection="1">
      <alignment horizontal="center" vertical="center" wrapText="1"/>
    </xf>
    <xf numFmtId="0" fontId="15" fillId="7" borderId="45" xfId="1" applyFont="1" applyFill="1" applyBorder="1" applyAlignment="1" applyProtection="1">
      <alignment horizontal="center" vertical="center"/>
    </xf>
    <xf numFmtId="0" fontId="15" fillId="7" borderId="45" xfId="1" applyFont="1" applyFill="1" applyBorder="1" applyAlignment="1" applyProtection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47" xfId="0" applyFont="1" applyFill="1" applyBorder="1" applyAlignment="1" applyProtection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8" fillId="4" borderId="31" xfId="0" applyFont="1" applyFill="1" applyBorder="1" applyAlignment="1" applyProtection="1">
      <alignment horizontal="center" vertical="center" wrapText="1"/>
    </xf>
    <xf numFmtId="0" fontId="8" fillId="4" borderId="35" xfId="0" applyFont="1" applyFill="1" applyBorder="1" applyAlignment="1" applyProtection="1">
      <alignment horizontal="center" vertical="center" wrapText="1"/>
    </xf>
    <xf numFmtId="0" fontId="44" fillId="4" borderId="31" xfId="0" applyFont="1" applyFill="1" applyBorder="1" applyAlignment="1" applyProtection="1">
      <alignment horizontal="center" vertical="center" wrapText="1"/>
    </xf>
    <xf numFmtId="0" fontId="44" fillId="4" borderId="26" xfId="0" applyFont="1" applyFill="1" applyBorder="1" applyAlignment="1" applyProtection="1">
      <alignment horizontal="center" vertical="center" wrapText="1"/>
    </xf>
    <xf numFmtId="0" fontId="47" fillId="4" borderId="26" xfId="0" applyFont="1" applyFill="1" applyBorder="1" applyAlignment="1" applyProtection="1">
      <alignment horizontal="center" vertical="center" wrapText="1"/>
    </xf>
    <xf numFmtId="0" fontId="44" fillId="4" borderId="35" xfId="0" applyFont="1" applyFill="1" applyBorder="1" applyAlignment="1" applyProtection="1">
      <alignment horizontal="center" vertical="center" wrapText="1"/>
    </xf>
    <xf numFmtId="0" fontId="10" fillId="3" borderId="44" xfId="1" applyFont="1" applyFill="1" applyBorder="1" applyAlignment="1" applyProtection="1">
      <alignment horizontal="center" vertical="center" wrapText="1"/>
    </xf>
    <xf numFmtId="0" fontId="10" fillId="3" borderId="45" xfId="1" applyFont="1" applyFill="1" applyBorder="1" applyAlignment="1" applyProtection="1">
      <alignment horizontal="center" vertical="center" wrapText="1"/>
    </xf>
    <xf numFmtId="0" fontId="10" fillId="3" borderId="62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47" xfId="0" applyFont="1" applyFill="1" applyBorder="1" applyAlignment="1" applyProtection="1">
      <alignment horizontal="center" vertical="center"/>
    </xf>
    <xf numFmtId="0" fontId="8" fillId="2" borderId="39" xfId="0" applyFont="1" applyFill="1" applyBorder="1" applyAlignment="1" applyProtection="1">
      <alignment horizontal="center" vertical="center"/>
    </xf>
    <xf numFmtId="0" fontId="8" fillId="2" borderId="40" xfId="0" applyFont="1" applyFill="1" applyBorder="1" applyAlignment="1" applyProtection="1">
      <alignment horizontal="center" vertical="center"/>
    </xf>
    <xf numFmtId="0" fontId="10" fillId="3" borderId="50" xfId="1" applyFont="1" applyFill="1" applyBorder="1" applyAlignment="1" applyProtection="1">
      <alignment horizontal="center" vertical="center" wrapText="1"/>
    </xf>
    <xf numFmtId="0" fontId="10" fillId="3" borderId="51" xfId="1" applyFont="1" applyFill="1" applyBorder="1" applyAlignment="1" applyProtection="1">
      <alignment horizontal="center" vertical="center" wrapText="1"/>
    </xf>
    <xf numFmtId="0" fontId="1" fillId="0" borderId="43" xfId="0" applyFont="1" applyBorder="1" applyAlignment="1">
      <alignment horizontal="center" vertical="center"/>
    </xf>
    <xf numFmtId="0" fontId="15" fillId="42" borderId="6" xfId="1" applyFont="1" applyFill="1" applyBorder="1" applyAlignment="1" applyProtection="1">
      <alignment horizontal="center" vertical="center" wrapText="1"/>
    </xf>
    <xf numFmtId="0" fontId="15" fillId="42" borderId="74" xfId="1" applyFont="1" applyFill="1" applyBorder="1" applyAlignment="1" applyProtection="1">
      <alignment horizontal="center" vertical="center" wrapTex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2" fillId="4" borderId="68" xfId="0" applyFont="1" applyFill="1" applyBorder="1" applyAlignment="1" applyProtection="1">
      <alignment horizontal="center" vertical="center" wrapText="1"/>
    </xf>
    <xf numFmtId="0" fontId="12" fillId="4" borderId="69" xfId="0" applyFont="1" applyFill="1" applyBorder="1" applyAlignment="1" applyProtection="1">
      <alignment horizontal="center" vertical="center" wrapText="1"/>
    </xf>
    <xf numFmtId="0" fontId="12" fillId="4" borderId="75" xfId="0" applyFont="1" applyFill="1" applyBorder="1" applyAlignment="1" applyProtection="1">
      <alignment horizontal="center" vertical="center" wrapText="1"/>
    </xf>
    <xf numFmtId="0" fontId="12" fillId="4" borderId="70" xfId="0" applyFont="1" applyFill="1" applyBorder="1" applyAlignment="1" applyProtection="1">
      <alignment horizontal="center" vertical="center" wrapText="1"/>
    </xf>
    <xf numFmtId="0" fontId="1" fillId="0" borderId="79" xfId="0" applyFont="1" applyBorder="1" applyAlignment="1">
      <alignment horizontal="center" vertical="center"/>
    </xf>
    <xf numFmtId="0" fontId="15" fillId="42" borderId="62" xfId="1" applyFont="1" applyFill="1" applyBorder="1" applyAlignment="1" applyProtection="1">
      <alignment horizontal="center" vertical="center" wrapText="1"/>
    </xf>
    <xf numFmtId="0" fontId="15" fillId="42" borderId="52" xfId="1" applyFont="1" applyFill="1" applyBorder="1" applyAlignment="1" applyProtection="1">
      <alignment horizontal="center" vertical="center" wrapText="1"/>
    </xf>
    <xf numFmtId="0" fontId="15" fillId="7" borderId="50" xfId="1" applyFont="1" applyFill="1" applyBorder="1" applyAlignment="1" applyProtection="1">
      <alignment horizontal="center" vertical="center" wrapText="1"/>
    </xf>
    <xf numFmtId="0" fontId="15" fillId="7" borderId="66" xfId="1" applyFont="1" applyFill="1" applyBorder="1" applyAlignment="1" applyProtection="1">
      <alignment horizontal="center" vertical="center" wrapText="1"/>
    </xf>
    <xf numFmtId="0" fontId="15" fillId="7" borderId="60" xfId="1" applyFont="1" applyFill="1" applyBorder="1" applyAlignment="1" applyProtection="1">
      <alignment horizontal="center" vertical="center" wrapText="1"/>
    </xf>
    <xf numFmtId="0" fontId="15" fillId="7" borderId="7" xfId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6" fillId="2" borderId="64" xfId="0" applyFont="1" applyFill="1" applyBorder="1" applyAlignment="1" applyProtection="1">
      <alignment horizontal="left" vertical="center" wrapText="1"/>
    </xf>
    <xf numFmtId="0" fontId="0" fillId="0" borderId="49" xfId="0" applyBorder="1" applyAlignment="1">
      <alignment horizontal="center"/>
    </xf>
    <xf numFmtId="0" fontId="50" fillId="4" borderId="68" xfId="0" applyFont="1" applyFill="1" applyBorder="1" applyAlignment="1" applyProtection="1">
      <alignment horizontal="center" vertical="center" wrapText="1"/>
    </xf>
    <xf numFmtId="0" fontId="50" fillId="4" borderId="69" xfId="0" applyFont="1" applyFill="1" applyBorder="1" applyAlignment="1" applyProtection="1">
      <alignment horizontal="center" vertical="center" wrapText="1"/>
    </xf>
    <xf numFmtId="0" fontId="50" fillId="4" borderId="70" xfId="0" applyFont="1" applyFill="1" applyBorder="1" applyAlignment="1" applyProtection="1">
      <alignment horizontal="center" vertical="center" wrapText="1"/>
    </xf>
    <xf numFmtId="0" fontId="47" fillId="4" borderId="68" xfId="0" applyFont="1" applyFill="1" applyBorder="1" applyAlignment="1" applyProtection="1">
      <alignment horizontal="center" vertical="center" wrapText="1"/>
    </xf>
    <xf numFmtId="0" fontId="13" fillId="4" borderId="69" xfId="0" applyFont="1" applyFill="1" applyBorder="1" applyAlignment="1" applyProtection="1">
      <alignment horizontal="center" vertical="center" wrapText="1"/>
    </xf>
    <xf numFmtId="0" fontId="13" fillId="4" borderId="70" xfId="0" applyFont="1" applyFill="1" applyBorder="1" applyAlignment="1" applyProtection="1">
      <alignment horizontal="center" vertical="center" wrapText="1"/>
    </xf>
    <xf numFmtId="0" fontId="11" fillId="6" borderId="31" xfId="1" applyFont="1" applyFill="1" applyBorder="1" applyAlignment="1" applyProtection="1">
      <alignment horizontal="center" vertical="center" wrapText="1"/>
    </xf>
    <xf numFmtId="0" fontId="11" fillId="6" borderId="26" xfId="1" applyFont="1" applyFill="1" applyBorder="1" applyAlignment="1" applyProtection="1">
      <alignment horizontal="center" vertical="center" wrapText="1"/>
    </xf>
    <xf numFmtId="0" fontId="11" fillId="6" borderId="38" xfId="1" applyFont="1" applyFill="1" applyBorder="1" applyAlignment="1" applyProtection="1">
      <alignment horizontal="center" vertical="center" wrapText="1"/>
    </xf>
    <xf numFmtId="0" fontId="11" fillId="6" borderId="35" xfId="1" applyFont="1" applyFill="1" applyBorder="1" applyAlignment="1" applyProtection="1">
      <alignment horizontal="center" vertical="center" wrapText="1"/>
    </xf>
    <xf numFmtId="0" fontId="14" fillId="6" borderId="77" xfId="1" applyFont="1" applyFill="1" applyBorder="1" applyAlignment="1" applyProtection="1">
      <alignment horizontal="center" vertical="center" wrapText="1"/>
    </xf>
    <xf numFmtId="0" fontId="14" fillId="6" borderId="26" xfId="1" applyFont="1" applyFill="1" applyBorder="1" applyAlignment="1" applyProtection="1">
      <alignment horizontal="center" vertical="center" wrapText="1"/>
    </xf>
    <xf numFmtId="0" fontId="14" fillId="6" borderId="35" xfId="1" applyFont="1" applyFill="1" applyBorder="1" applyAlignment="1" applyProtection="1">
      <alignment horizontal="center" vertical="center" wrapText="1"/>
    </xf>
    <xf numFmtId="0" fontId="14" fillId="6" borderId="3" xfId="1" applyFont="1" applyFill="1" applyBorder="1" applyAlignment="1" applyProtection="1">
      <alignment horizontal="center" vertical="center" wrapText="1"/>
    </xf>
    <xf numFmtId="0" fontId="14" fillId="6" borderId="4" xfId="1" applyFont="1" applyFill="1" applyBorder="1" applyAlignment="1" applyProtection="1">
      <alignment horizontal="center" vertical="center" wrapText="1"/>
    </xf>
    <xf numFmtId="0" fontId="14" fillId="6" borderId="39" xfId="1" applyFont="1" applyFill="1" applyBorder="1" applyAlignment="1" applyProtection="1">
      <alignment horizontal="center" vertical="center" wrapText="1"/>
    </xf>
    <xf numFmtId="0" fontId="7" fillId="0" borderId="54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7" fillId="0" borderId="76" xfId="0" applyFont="1" applyBorder="1" applyAlignment="1">
      <alignment horizontal="center"/>
    </xf>
    <xf numFmtId="0" fontId="7" fillId="2" borderId="41" xfId="0" applyFont="1" applyFill="1" applyBorder="1" applyAlignment="1" applyProtection="1">
      <alignment horizontal="center"/>
    </xf>
    <xf numFmtId="0" fontId="7" fillId="2" borderId="42" xfId="0" applyFont="1" applyFill="1" applyBorder="1" applyAlignment="1" applyProtection="1">
      <alignment horizontal="center"/>
    </xf>
    <xf numFmtId="0" fontId="7" fillId="2" borderId="43" xfId="0" applyFont="1" applyFill="1" applyBorder="1" applyAlignment="1" applyProtection="1">
      <alignment horizontal="center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14" fillId="6" borderId="31" xfId="1" applyFont="1" applyFill="1" applyBorder="1" applyAlignment="1" applyProtection="1">
      <alignment horizontal="center" vertical="center" wrapText="1"/>
    </xf>
    <xf numFmtId="0" fontId="45" fillId="4" borderId="41" xfId="0" applyFont="1" applyFill="1" applyBorder="1" applyAlignment="1" applyProtection="1">
      <alignment horizontal="center" vertical="center" wrapText="1"/>
    </xf>
    <xf numFmtId="0" fontId="45" fillId="4" borderId="53" xfId="0" applyFont="1" applyFill="1" applyBorder="1" applyAlignment="1" applyProtection="1">
      <alignment horizontal="center" vertical="center" wrapText="1"/>
    </xf>
    <xf numFmtId="0" fontId="45" fillId="4" borderId="54" xfId="0" applyFont="1" applyFill="1" applyBorder="1" applyAlignment="1" applyProtection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</cellXfs>
  <cellStyles count="8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2" builtinId="8"/>
    <cellStyle name="Incorrecto" xfId="8" builtinId="27" customBuiltin="1"/>
    <cellStyle name="Millares [0]" xfId="80" builtinId="6"/>
    <cellStyle name="Millares [0] 2" xfId="61" xr:uid="{00000000-0005-0000-0000-000022000000}"/>
    <cellStyle name="Millares 10" xfId="42" xr:uid="{00000000-0005-0000-0000-000023000000}"/>
    <cellStyle name="Millares 2" xfId="46" xr:uid="{00000000-0005-0000-0000-000024000000}"/>
    <cellStyle name="Millares 2 2" xfId="56" xr:uid="{00000000-0005-0000-0000-000025000000}"/>
    <cellStyle name="Millares 20" xfId="55" xr:uid="{00000000-0005-0000-0000-000026000000}"/>
    <cellStyle name="Millares 3" xfId="47" xr:uid="{00000000-0005-0000-0000-000027000000}"/>
    <cellStyle name="Millares 4" xfId="48" xr:uid="{00000000-0005-0000-0000-000028000000}"/>
    <cellStyle name="Millares 4 2" xfId="65" xr:uid="{00000000-0005-0000-0000-000029000000}"/>
    <cellStyle name="Millares 5" xfId="45" xr:uid="{00000000-0005-0000-0000-00002A000000}"/>
    <cellStyle name="Millares 5 2" xfId="67" xr:uid="{00000000-0005-0000-0000-00002B000000}"/>
    <cellStyle name="Millares 6" xfId="53" xr:uid="{00000000-0005-0000-0000-00002C000000}"/>
    <cellStyle name="Millares 6 2" xfId="70" xr:uid="{00000000-0005-0000-0000-00002D000000}"/>
    <cellStyle name="Millares 7" xfId="58" xr:uid="{00000000-0005-0000-0000-00002E000000}"/>
    <cellStyle name="Millares 7 2" xfId="71" xr:uid="{00000000-0005-0000-0000-00002F000000}"/>
    <cellStyle name="Millares 8" xfId="75" xr:uid="{00000000-0005-0000-0000-000030000000}"/>
    <cellStyle name="Millares 9" xfId="72" xr:uid="{00000000-0005-0000-0000-000031000000}"/>
    <cellStyle name="Moneda" xfId="81" builtinId="4"/>
    <cellStyle name="Moneda 2" xfId="54" xr:uid="{00000000-0005-0000-0000-000033000000}"/>
    <cellStyle name="Moneda 2 2" xfId="69" xr:uid="{00000000-0005-0000-0000-000034000000}"/>
    <cellStyle name="Moneda 3" xfId="59" xr:uid="{00000000-0005-0000-0000-000035000000}"/>
    <cellStyle name="Neutral" xfId="9" builtinId="28" customBuiltin="1"/>
    <cellStyle name="Normal" xfId="0" builtinId="0"/>
    <cellStyle name="Normal 10" xfId="62" xr:uid="{00000000-0005-0000-0000-000038000000}"/>
    <cellStyle name="Normal 2" xfId="1" xr:uid="{00000000-0005-0000-0000-000039000000}"/>
    <cellStyle name="Normal 2 2" xfId="57" xr:uid="{00000000-0005-0000-0000-00003A000000}"/>
    <cellStyle name="Normal 2 2 2" xfId="63" xr:uid="{00000000-0005-0000-0000-00003B000000}"/>
    <cellStyle name="Normal 2 3" xfId="60" xr:uid="{00000000-0005-0000-0000-00003C000000}"/>
    <cellStyle name="Normal 2 4" xfId="64" xr:uid="{00000000-0005-0000-0000-00003D000000}"/>
    <cellStyle name="Normal 2 5" xfId="43" xr:uid="{00000000-0005-0000-0000-00003E000000}"/>
    <cellStyle name="Normal 3" xfId="49" xr:uid="{00000000-0005-0000-0000-00003F000000}"/>
    <cellStyle name="Normal 4" xfId="50" xr:uid="{00000000-0005-0000-0000-000040000000}"/>
    <cellStyle name="Normal 4 2" xfId="51" xr:uid="{00000000-0005-0000-0000-000041000000}"/>
    <cellStyle name="Normal 5" xfId="44" xr:uid="{00000000-0005-0000-0000-000042000000}"/>
    <cellStyle name="Normal 5 2" xfId="76" xr:uid="{00000000-0005-0000-0000-000043000000}"/>
    <cellStyle name="Normal 6" xfId="74" xr:uid="{00000000-0005-0000-0000-000044000000}"/>
    <cellStyle name="Normal 7" xfId="77" xr:uid="{00000000-0005-0000-0000-000045000000}"/>
    <cellStyle name="Notas 2" xfId="79" xr:uid="{00000000-0005-0000-0000-000046000000}"/>
    <cellStyle name="Porcentaje 2" xfId="52" xr:uid="{00000000-0005-0000-0000-000047000000}"/>
    <cellStyle name="Porcentaje 3" xfId="68" xr:uid="{00000000-0005-0000-0000-000048000000}"/>
    <cellStyle name="Porcentaje 4" xfId="78" xr:uid="{00000000-0005-0000-0000-000049000000}"/>
    <cellStyle name="Porcentaje 5" xfId="73" xr:uid="{00000000-0005-0000-0000-00004A000000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 2" xfId="4" builtinId="17" customBuiltin="1"/>
    <cellStyle name="Título 3" xfId="5" builtinId="18" customBuiltin="1"/>
    <cellStyle name="Título 4" xfId="66" xr:uid="{00000000-0005-0000-0000-000050000000}"/>
    <cellStyle name="Total" xfId="17" builtinId="25" customBuiltin="1"/>
  </cellStyles>
  <dxfs count="3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71F0FD"/>
      <color rgb="FFB2B2B2"/>
      <color rgb="FF00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1</xdr:row>
      <xdr:rowOff>142875</xdr:rowOff>
    </xdr:from>
    <xdr:to>
      <xdr:col>1</xdr:col>
      <xdr:colOff>2666215</xdr:colOff>
      <xdr:row>5</xdr:row>
      <xdr:rowOff>8954</xdr:rowOff>
    </xdr:to>
    <xdr:pic>
      <xdr:nvPicPr>
        <xdr:cNvPr id="3" name="2 Imagen" descr="Logo-Mindeporte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304800"/>
          <a:ext cx="2523341" cy="5137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171450</xdr:rowOff>
    </xdr:from>
    <xdr:to>
      <xdr:col>0</xdr:col>
      <xdr:colOff>2400944</xdr:colOff>
      <xdr:row>2</xdr:row>
      <xdr:rowOff>41669</xdr:rowOff>
    </xdr:to>
    <xdr:pic>
      <xdr:nvPicPr>
        <xdr:cNvPr id="2" name="3 Imagen" descr="Logo-Mindeporte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71450"/>
          <a:ext cx="2077094" cy="4226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120510</xdr:colOff>
      <xdr:row>0</xdr:row>
      <xdr:rowOff>72664</xdr:rowOff>
    </xdr:from>
    <xdr:to>
      <xdr:col>1</xdr:col>
      <xdr:colOff>1390651</xdr:colOff>
      <xdr:row>0</xdr:row>
      <xdr:rowOff>660794</xdr:rowOff>
    </xdr:to>
    <xdr:pic>
      <xdr:nvPicPr>
        <xdr:cNvPr id="4" name="3 Imagen" descr="Logo-Mindeporte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10" y="72664"/>
          <a:ext cx="3190829" cy="5881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11515</xdr:rowOff>
    </xdr:from>
    <xdr:to>
      <xdr:col>1</xdr:col>
      <xdr:colOff>1682554</xdr:colOff>
      <xdr:row>0</xdr:row>
      <xdr:rowOff>599645</xdr:rowOff>
    </xdr:to>
    <xdr:pic>
      <xdr:nvPicPr>
        <xdr:cNvPr id="4" name="3 Imagen" descr="Logo-Mindeporte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15"/>
          <a:ext cx="3353092" cy="5881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30236</xdr:colOff>
      <xdr:row>0</xdr:row>
      <xdr:rowOff>6045</xdr:rowOff>
    </xdr:from>
    <xdr:to>
      <xdr:col>1</xdr:col>
      <xdr:colOff>1843504</xdr:colOff>
      <xdr:row>0</xdr:row>
      <xdr:rowOff>705112</xdr:rowOff>
    </xdr:to>
    <xdr:pic>
      <xdr:nvPicPr>
        <xdr:cNvPr id="4" name="3 Imagen" descr="Logo-Mindeporte.pn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36" y="6045"/>
          <a:ext cx="3485435" cy="69906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40821</xdr:rowOff>
    </xdr:from>
    <xdr:to>
      <xdr:col>1</xdr:col>
      <xdr:colOff>1290372</xdr:colOff>
      <xdr:row>0</xdr:row>
      <xdr:rowOff>628951</xdr:rowOff>
    </xdr:to>
    <xdr:pic>
      <xdr:nvPicPr>
        <xdr:cNvPr id="4" name="3 Imagen" descr="Logo-Mindeporte.pn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40821"/>
          <a:ext cx="2938074" cy="58813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27214</xdr:rowOff>
    </xdr:from>
    <xdr:to>
      <xdr:col>1</xdr:col>
      <xdr:colOff>1318825</xdr:colOff>
      <xdr:row>0</xdr:row>
      <xdr:rowOff>615344</xdr:rowOff>
    </xdr:to>
    <xdr:pic>
      <xdr:nvPicPr>
        <xdr:cNvPr id="4" name="3 Imagen" descr="Logo-Mindeporte.pn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27214"/>
          <a:ext cx="2938074" cy="5881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52463</xdr:rowOff>
    </xdr:from>
    <xdr:to>
      <xdr:col>0</xdr:col>
      <xdr:colOff>1595438</xdr:colOff>
      <xdr:row>1</xdr:row>
      <xdr:rowOff>186719</xdr:rowOff>
    </xdr:to>
    <xdr:pic>
      <xdr:nvPicPr>
        <xdr:cNvPr id="2" name="3 Imagen" descr="Logo-Mindeporte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463"/>
          <a:ext cx="1595438" cy="32475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 (2)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B1:G29"/>
  <sheetViews>
    <sheetView zoomScaleNormal="100" zoomScaleSheetLayoutView="120" workbookViewId="0">
      <selection activeCell="C30" sqref="C30"/>
    </sheetView>
  </sheetViews>
  <sheetFormatPr baseColWidth="10" defaultColWidth="11.42578125" defaultRowHeight="12.75" x14ac:dyDescent="0.25"/>
  <cols>
    <col min="1" max="1" width="0.42578125" style="6" customWidth="1"/>
    <col min="2" max="2" width="67" style="6" customWidth="1"/>
    <col min="3" max="3" width="20.5703125" style="6" customWidth="1"/>
    <col min="4" max="4" width="14.140625" style="6" customWidth="1"/>
    <col min="5" max="5" width="15.5703125" style="6" customWidth="1"/>
    <col min="6" max="6" width="18.28515625" style="6" customWidth="1"/>
    <col min="7" max="7" width="4.28515625" style="6" customWidth="1"/>
    <col min="8" max="8" width="11.42578125" style="6"/>
    <col min="9" max="9" width="17.85546875" style="6" customWidth="1"/>
    <col min="10" max="10" width="11.42578125" style="6"/>
    <col min="11" max="11" width="14.140625" style="6" customWidth="1"/>
    <col min="12" max="16384" width="11.42578125" style="6"/>
  </cols>
  <sheetData>
    <row r="1" spans="2:7" x14ac:dyDescent="0.25">
      <c r="B1" s="4"/>
      <c r="C1" s="5"/>
      <c r="D1" s="5"/>
      <c r="E1" s="5"/>
      <c r="F1" s="5"/>
      <c r="G1" s="5"/>
    </row>
    <row r="2" spans="2:7" x14ac:dyDescent="0.25">
      <c r="B2" s="2"/>
    </row>
    <row r="3" spans="2:7" x14ac:dyDescent="0.25">
      <c r="B3" s="2"/>
    </row>
    <row r="4" spans="2:7" x14ac:dyDescent="0.25">
      <c r="B4" s="2"/>
    </row>
    <row r="5" spans="2:7" x14ac:dyDescent="0.25">
      <c r="B5" s="2"/>
    </row>
    <row r="6" spans="2:7" x14ac:dyDescent="0.25">
      <c r="B6" s="2"/>
    </row>
    <row r="7" spans="2:7" x14ac:dyDescent="0.25">
      <c r="B7" s="2"/>
    </row>
    <row r="8" spans="2:7" ht="15.75" x14ac:dyDescent="0.25">
      <c r="B8" s="369" t="s">
        <v>101</v>
      </c>
      <c r="C8" s="370"/>
      <c r="D8" s="370"/>
      <c r="E8" s="370"/>
      <c r="F8" s="370"/>
      <c r="G8" s="25"/>
    </row>
    <row r="9" spans="2:7" x14ac:dyDescent="0.25">
      <c r="B9" s="3"/>
      <c r="C9" s="44"/>
      <c r="D9" s="44"/>
    </row>
    <row r="10" spans="2:7" x14ac:dyDescent="0.25">
      <c r="B10" s="7"/>
      <c r="C10" s="8"/>
      <c r="D10" s="8"/>
      <c r="E10" s="8"/>
      <c r="F10" s="8"/>
    </row>
    <row r="11" spans="2:7" ht="36" customHeight="1" x14ac:dyDescent="0.25">
      <c r="B11" s="9" t="s">
        <v>8</v>
      </c>
      <c r="C11" s="116" t="s">
        <v>246</v>
      </c>
      <c r="D11" s="10" t="s">
        <v>94</v>
      </c>
      <c r="E11" s="10" t="s">
        <v>73</v>
      </c>
      <c r="F11" s="10" t="s">
        <v>74</v>
      </c>
    </row>
    <row r="12" spans="2:7" ht="3.75" customHeight="1" x14ac:dyDescent="0.25">
      <c r="B12" s="11"/>
      <c r="C12" s="12"/>
      <c r="D12" s="12"/>
      <c r="E12" s="12"/>
      <c r="F12" s="12"/>
    </row>
    <row r="13" spans="2:7" x14ac:dyDescent="0.25">
      <c r="B13" s="13" t="s">
        <v>9</v>
      </c>
      <c r="C13" s="112"/>
      <c r="D13" s="14" t="e">
        <f>+'1.Riesgos corrupción'!#REF!</f>
        <v>#REF!</v>
      </c>
      <c r="E13" s="14" t="e">
        <f>+'1.Riesgos corrupción'!#REF!</f>
        <v>#REF!</v>
      </c>
      <c r="F13" s="15" t="e">
        <f>+IF(AND(E13&gt;=0,E13&lt;=0.59),"ZONA BAJA",IF(AND(E13&gt;=0.6,E13&lt;=0.79),"ZONA MEDIA","ZONA ALTA"))</f>
        <v>#REF!</v>
      </c>
    </row>
    <row r="14" spans="2:7" ht="4.5" customHeight="1" x14ac:dyDescent="0.25">
      <c r="B14" s="16"/>
      <c r="C14" s="113"/>
      <c r="D14" s="17"/>
      <c r="E14" s="17"/>
      <c r="F14" s="18"/>
    </row>
    <row r="15" spans="2:7" x14ac:dyDescent="0.25">
      <c r="B15" s="19" t="s">
        <v>23</v>
      </c>
      <c r="C15" s="114"/>
      <c r="D15" s="14" t="e">
        <f>+'2.Racionalización'!#REF!</f>
        <v>#REF!</v>
      </c>
      <c r="E15" s="14" t="e">
        <f>+'2.Racionalización'!#REF!</f>
        <v>#REF!</v>
      </c>
      <c r="F15" s="15" t="e">
        <f>+IF(AND(E15&gt;=0,E15&lt;=0.59),"ZONA BAJA",IF(AND(E15&gt;=0.6,E15&lt;=0.79),"ZONA MEDIA","ZONA ALTA"))</f>
        <v>#REF!</v>
      </c>
    </row>
    <row r="16" spans="2:7" ht="4.5" customHeight="1" x14ac:dyDescent="0.25">
      <c r="B16" s="11"/>
      <c r="C16" s="12"/>
      <c r="D16" s="17"/>
      <c r="E16" s="17"/>
      <c r="F16" s="20"/>
    </row>
    <row r="17" spans="2:6" x14ac:dyDescent="0.25">
      <c r="B17" s="19" t="s">
        <v>13</v>
      </c>
      <c r="C17" s="114"/>
      <c r="D17" s="14" t="e">
        <f>+'3.Rendición de Cuentas'!#REF!</f>
        <v>#REF!</v>
      </c>
      <c r="E17" s="14" t="e">
        <f>+'3.Rendición de Cuentas'!#REF!</f>
        <v>#REF!</v>
      </c>
      <c r="F17" s="15" t="e">
        <f>+IF(AND(E17&gt;=0,E17&lt;=0.59),"ZONA BAJA",IF(AND(E17&gt;=0.6,E17&lt;=0.79),"ZONA MEDIA","ZONA ALTA"))</f>
        <v>#REF!</v>
      </c>
    </row>
    <row r="18" spans="2:6" ht="4.5" customHeight="1" x14ac:dyDescent="0.25">
      <c r="B18" s="11"/>
      <c r="C18" s="12"/>
      <c r="D18" s="17"/>
      <c r="E18" s="17"/>
      <c r="F18" s="18"/>
    </row>
    <row r="19" spans="2:6" x14ac:dyDescent="0.25">
      <c r="B19" s="19" t="s">
        <v>14</v>
      </c>
      <c r="C19" s="114"/>
      <c r="D19" s="14" t="e">
        <f>+'4.Atencion al Ciudadano'!#REF!</f>
        <v>#REF!</v>
      </c>
      <c r="E19" s="14" t="e">
        <f>+'4.Atencion al Ciudadano'!#REF!</f>
        <v>#REF!</v>
      </c>
      <c r="F19" s="15" t="e">
        <f>+IF(AND(E19&gt;=0,E19&lt;=0.59),"ZONA BAJA",IF(AND(E19&gt;=0.6,E19&lt;=0.79),"ZONA MEDIA","ZONA ALTA"))</f>
        <v>#REF!</v>
      </c>
    </row>
    <row r="20" spans="2:6" ht="4.5" customHeight="1" x14ac:dyDescent="0.25">
      <c r="B20" s="11"/>
      <c r="C20" s="12"/>
      <c r="D20" s="17"/>
      <c r="E20" s="17"/>
      <c r="F20" s="18"/>
    </row>
    <row r="21" spans="2:6" x14ac:dyDescent="0.25">
      <c r="B21" s="19" t="s">
        <v>15</v>
      </c>
      <c r="C21" s="114"/>
      <c r="D21" s="14" t="e">
        <f>+'5.Transparencia '!#REF!</f>
        <v>#REF!</v>
      </c>
      <c r="E21" s="14" t="e">
        <f>+'5.Transparencia '!#REF!</f>
        <v>#REF!</v>
      </c>
      <c r="F21" s="15" t="e">
        <f>+IF(AND(E21&gt;=0,E21&lt;=0.59),"ZONA BAJA",IF(AND(E21&gt;=0.6,E21&lt;=0.79),"ZONA MEDIA","ZONA ALTA"))</f>
        <v>#REF!</v>
      </c>
    </row>
    <row r="22" spans="2:6" ht="4.5" customHeight="1" x14ac:dyDescent="0.25">
      <c r="B22" s="11"/>
      <c r="C22" s="12"/>
      <c r="D22" s="17"/>
      <c r="E22" s="17"/>
      <c r="F22" s="18"/>
    </row>
    <row r="23" spans="2:6" x14ac:dyDescent="0.25">
      <c r="B23" s="19" t="s">
        <v>12</v>
      </c>
      <c r="C23" s="114"/>
      <c r="D23" s="14" t="e">
        <f>+#REF!</f>
        <v>#REF!</v>
      </c>
      <c r="E23" s="14" t="e">
        <f>+#REF!</f>
        <v>#REF!</v>
      </c>
      <c r="F23" s="15" t="e">
        <f>+IF(AND(E23&gt;=0,E23&lt;=0.59),"ZONA BAJA",IF(AND(E23&gt;=0.6,E23&lt;=0.79),"ZONA MEDIA","ZONA ALTA"))</f>
        <v>#REF!</v>
      </c>
    </row>
    <row r="24" spans="2:6" ht="5.25" customHeight="1" x14ac:dyDescent="0.25">
      <c r="B24" s="21"/>
      <c r="C24" s="115"/>
      <c r="D24" s="22"/>
      <c r="E24" s="22"/>
      <c r="F24" s="23"/>
    </row>
    <row r="25" spans="2:6" x14ac:dyDescent="0.25">
      <c r="B25" s="16" t="s">
        <v>24</v>
      </c>
      <c r="C25" s="12"/>
      <c r="D25" s="24" t="e">
        <f>AVERAGE(D13:D23)</f>
        <v>#REF!</v>
      </c>
      <c r="E25" s="24" t="e">
        <f>AVERAGE(E13:E23)</f>
        <v>#REF!</v>
      </c>
      <c r="F25" s="15" t="e">
        <f>+IF(AND(E25&gt;=0,E25&lt;=0.59),"ZONA BAJA",IF(AND(E25&gt;=0.6,E25&lt;=0.79),"ZONA MEDIA","ZONA ALTA"))</f>
        <v>#REF!</v>
      </c>
    </row>
    <row r="26" spans="2:6" x14ac:dyDescent="0.25">
      <c r="B26" s="7"/>
      <c r="C26" s="8"/>
      <c r="D26" s="8"/>
      <c r="E26" s="8"/>
      <c r="F26" s="8"/>
    </row>
    <row r="27" spans="2:6" x14ac:dyDescent="0.25">
      <c r="B27" s="7"/>
      <c r="C27" s="8"/>
      <c r="D27" s="8"/>
      <c r="E27" s="36" t="s">
        <v>26</v>
      </c>
      <c r="F27" s="37" t="s">
        <v>25</v>
      </c>
    </row>
    <row r="28" spans="2:6" x14ac:dyDescent="0.25">
      <c r="B28" s="8"/>
      <c r="C28" s="8"/>
      <c r="D28" s="8"/>
      <c r="E28" s="36" t="s">
        <v>27</v>
      </c>
      <c r="F28" s="38" t="s">
        <v>28</v>
      </c>
    </row>
    <row r="29" spans="2:6" x14ac:dyDescent="0.25">
      <c r="E29" s="36" t="s">
        <v>29</v>
      </c>
      <c r="F29" s="39" t="s">
        <v>22</v>
      </c>
    </row>
  </sheetData>
  <sheetProtection password="CC0F"/>
  <mergeCells count="1">
    <mergeCell ref="B8:F8"/>
  </mergeCells>
  <conditionalFormatting sqref="F13:F25">
    <cfRule type="cellIs" dxfId="2" priority="1" operator="equal">
      <formula>"ZONA BAJA"</formula>
    </cfRule>
    <cfRule type="cellIs" dxfId="1" priority="2" operator="equal">
      <formula>"ZONA MEDIA"</formula>
    </cfRule>
    <cfRule type="cellIs" dxfId="0" priority="3" operator="equal">
      <formula>"ZONA ALTA"</formula>
    </cfRule>
  </conditionalFormatting>
  <hyperlinks>
    <hyperlink ref="B13" location="'1.Riesgos corrupción'!A1" tooltip="Riesgos corrupción" display="Componente 1. Gestión del Riesgo de Corrupción" xr:uid="{00000000-0004-0000-0000-000000000000}"/>
    <hyperlink ref="B15" location="'2.Racionalización'!A1" display="Componente 2. Racionalización de tramites" xr:uid="{00000000-0004-0000-0000-000001000000}"/>
    <hyperlink ref="B17" location="'3,Rendición de Cuentas'!A1" display="Componente 3. Rendición de cuentas" xr:uid="{00000000-0004-0000-0000-000002000000}"/>
    <hyperlink ref="B21" location="'5.Transparencia '!A1" display="Componente 5. Transparencia y Acceso a la Información" xr:uid="{00000000-0004-0000-0000-000003000000}"/>
    <hyperlink ref="B23" location="'6.Iniciativas adicionales ajust'!A1" display="Componente 6. Iniciativas Adicionales - Código de Ética y Buen Gobierno" xr:uid="{00000000-0004-0000-0000-000004000000}"/>
    <hyperlink ref="B19" location="'4.Atencion al Ciudadano'!A1" display="Componente 4. Atención al Ciudadano" xr:uid="{00000000-0004-0000-0000-000005000000}"/>
  </hyperlinks>
  <pageMargins left="0.7" right="0.7" top="0.75" bottom="0.75" header="0.3" footer="0.3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E15"/>
  <sheetViews>
    <sheetView tabSelected="1" workbookViewId="0">
      <selection activeCell="C19" sqref="C19"/>
    </sheetView>
  </sheetViews>
  <sheetFormatPr baseColWidth="10" defaultRowHeight="15" x14ac:dyDescent="0.25"/>
  <cols>
    <col min="1" max="1" width="67.85546875" customWidth="1"/>
    <col min="2" max="2" width="23.28515625" style="310" customWidth="1"/>
    <col min="5" max="5" width="25.140625" customWidth="1"/>
  </cols>
  <sheetData>
    <row r="1" spans="1:5" ht="25.5" customHeight="1" x14ac:dyDescent="0.25">
      <c r="A1" s="371"/>
      <c r="B1" s="372"/>
      <c r="C1" s="372"/>
      <c r="D1" s="372"/>
      <c r="E1" s="373"/>
    </row>
    <row r="2" spans="1:5" ht="18" customHeight="1" x14ac:dyDescent="0.25">
      <c r="A2" s="374" t="s">
        <v>102</v>
      </c>
      <c r="B2" s="375"/>
      <c r="C2" s="375"/>
      <c r="D2" s="375"/>
      <c r="E2" s="376"/>
    </row>
    <row r="3" spans="1:5" ht="15.75" thickBot="1" x14ac:dyDescent="0.3">
      <c r="A3" s="377"/>
      <c r="B3" s="378"/>
      <c r="C3" s="378"/>
      <c r="D3" s="378"/>
      <c r="E3" s="379"/>
    </row>
    <row r="4" spans="1:5" ht="80.25" customHeight="1" x14ac:dyDescent="0.25">
      <c r="A4" s="380" t="s">
        <v>269</v>
      </c>
      <c r="B4" s="381"/>
      <c r="C4" s="381"/>
      <c r="D4" s="381"/>
      <c r="E4" s="382"/>
    </row>
    <row r="5" spans="1:5" x14ac:dyDescent="0.25">
      <c r="A5" s="314"/>
      <c r="B5" s="313"/>
      <c r="C5" s="311"/>
      <c r="D5" s="311"/>
      <c r="E5" s="312"/>
    </row>
    <row r="6" spans="1:5" ht="31.5" x14ac:dyDescent="0.25">
      <c r="A6" s="321" t="s">
        <v>267</v>
      </c>
      <c r="B6" s="322" t="s">
        <v>268</v>
      </c>
      <c r="C6" s="311"/>
      <c r="D6" s="311"/>
      <c r="E6" s="312"/>
    </row>
    <row r="7" spans="1:5" ht="30" x14ac:dyDescent="0.25">
      <c r="A7" s="325" t="s">
        <v>9</v>
      </c>
      <c r="B7" s="326">
        <v>23849301</v>
      </c>
      <c r="C7" s="311"/>
      <c r="D7" s="311"/>
      <c r="E7" s="312"/>
    </row>
    <row r="8" spans="1:5" x14ac:dyDescent="0.25">
      <c r="A8" s="314" t="s">
        <v>266</v>
      </c>
      <c r="B8" s="327">
        <v>5307692</v>
      </c>
      <c r="C8" s="311"/>
      <c r="D8" s="311"/>
      <c r="E8" s="312"/>
    </row>
    <row r="9" spans="1:5" x14ac:dyDescent="0.25">
      <c r="A9" s="314" t="s">
        <v>7</v>
      </c>
      <c r="B9" s="323">
        <v>80000000</v>
      </c>
      <c r="C9" s="311"/>
      <c r="D9" s="311"/>
      <c r="E9" s="312"/>
    </row>
    <row r="10" spans="1:5" x14ac:dyDescent="0.25">
      <c r="A10" s="314" t="s">
        <v>10</v>
      </c>
      <c r="B10" s="323">
        <f>81477813+27353110</f>
        <v>108830923</v>
      </c>
      <c r="C10" s="311"/>
      <c r="D10" s="311"/>
      <c r="E10" s="312"/>
    </row>
    <row r="11" spans="1:5" x14ac:dyDescent="0.25">
      <c r="A11" s="314" t="s">
        <v>11</v>
      </c>
      <c r="B11" s="323">
        <f>5136667+49000000</f>
        <v>54136667</v>
      </c>
      <c r="C11" s="311"/>
      <c r="D11" s="311"/>
      <c r="E11" s="312"/>
    </row>
    <row r="12" spans="1:5" x14ac:dyDescent="0.25">
      <c r="A12" s="314" t="s">
        <v>241</v>
      </c>
      <c r="B12" s="315">
        <v>0</v>
      </c>
      <c r="C12" s="311"/>
      <c r="D12" s="311"/>
      <c r="E12" s="312"/>
    </row>
    <row r="13" spans="1:5" ht="27.75" customHeight="1" x14ac:dyDescent="0.25">
      <c r="A13" s="316"/>
      <c r="B13" s="324"/>
      <c r="C13" s="311"/>
      <c r="D13" s="311"/>
      <c r="E13" s="312"/>
    </row>
    <row r="14" spans="1:5" x14ac:dyDescent="0.25">
      <c r="A14" s="314"/>
      <c r="B14" s="313"/>
      <c r="C14" s="311"/>
      <c r="D14" s="311"/>
      <c r="E14" s="312"/>
    </row>
    <row r="15" spans="1:5" ht="15.75" thickBot="1" x14ac:dyDescent="0.3">
      <c r="A15" s="317"/>
      <c r="B15" s="318"/>
      <c r="C15" s="319"/>
      <c r="D15" s="319"/>
      <c r="E15" s="320"/>
    </row>
  </sheetData>
  <mergeCells count="4">
    <mergeCell ref="A1:E1"/>
    <mergeCell ref="A2:E2"/>
    <mergeCell ref="A3:E3"/>
    <mergeCell ref="A4:E4"/>
  </mergeCells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-0.499984740745262"/>
  </sheetPr>
  <dimension ref="A1:Q330"/>
  <sheetViews>
    <sheetView zoomScale="80" zoomScaleNormal="80" zoomScaleSheetLayoutView="80" workbookViewId="0">
      <selection activeCell="B13" sqref="B13"/>
    </sheetView>
  </sheetViews>
  <sheetFormatPr baseColWidth="10" defaultColWidth="11.42578125" defaultRowHeight="15" x14ac:dyDescent="0.25"/>
  <cols>
    <col min="1" max="1" width="25" style="60" customWidth="1"/>
    <col min="2" max="2" width="53.140625" style="58" customWidth="1"/>
    <col min="3" max="3" width="31.7109375" style="62" customWidth="1"/>
    <col min="4" max="4" width="20.42578125" style="58" customWidth="1"/>
    <col min="5" max="5" width="19.140625" style="58" customWidth="1"/>
    <col min="6" max="6" width="19.140625" style="82" customWidth="1"/>
    <col min="7" max="7" width="32.140625" style="83" customWidth="1"/>
    <col min="8" max="8" width="20.5703125" style="83" customWidth="1"/>
    <col min="9" max="9" width="23.140625" style="83" customWidth="1"/>
    <col min="10" max="10" width="18" style="83" customWidth="1"/>
    <col min="11" max="11" width="22.7109375" style="83" customWidth="1"/>
    <col min="12" max="12" width="20.5703125" style="83" customWidth="1"/>
    <col min="13" max="13" width="23.140625" style="83" customWidth="1"/>
    <col min="14" max="14" width="20" style="83" customWidth="1"/>
    <col min="15" max="15" width="17.7109375" style="83" customWidth="1"/>
    <col min="16" max="16" width="16" style="83" customWidth="1"/>
    <col min="17" max="17" width="18.140625" style="83" customWidth="1"/>
    <col min="18" max="16384" width="11.42578125" style="58"/>
  </cols>
  <sheetData>
    <row r="1" spans="1:17" ht="59.25" customHeight="1" x14ac:dyDescent="0.25">
      <c r="A1" s="394"/>
      <c r="B1" s="395"/>
      <c r="C1" s="395"/>
      <c r="D1" s="395"/>
      <c r="E1" s="396"/>
      <c r="F1" s="136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s="68" customFormat="1" ht="30" customHeight="1" thickBot="1" x14ac:dyDescent="0.25">
      <c r="A2" s="374" t="s">
        <v>102</v>
      </c>
      <c r="B2" s="375"/>
      <c r="C2" s="375"/>
      <c r="D2" s="375"/>
      <c r="E2" s="376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s="70" customFormat="1" ht="15.75" thickBot="1" x14ac:dyDescent="0.3">
      <c r="A3" s="397"/>
      <c r="B3" s="398"/>
      <c r="C3" s="398"/>
      <c r="D3" s="398"/>
      <c r="E3" s="398"/>
      <c r="F3" s="393" t="s">
        <v>103</v>
      </c>
      <c r="G3" s="383"/>
      <c r="H3" s="383"/>
      <c r="I3" s="383"/>
      <c r="J3" s="383" t="s">
        <v>99</v>
      </c>
      <c r="K3" s="383"/>
      <c r="L3" s="383"/>
      <c r="M3" s="384"/>
      <c r="N3" s="385" t="s">
        <v>100</v>
      </c>
      <c r="O3" s="386"/>
      <c r="P3" s="386"/>
      <c r="Q3" s="387"/>
    </row>
    <row r="4" spans="1:17" s="59" customFormat="1" ht="38.25" customHeight="1" thickBot="1" x14ac:dyDescent="0.3">
      <c r="A4" s="405" t="s">
        <v>9</v>
      </c>
      <c r="B4" s="406"/>
      <c r="C4" s="406"/>
      <c r="D4" s="406"/>
      <c r="E4" s="407"/>
      <c r="F4" s="390" t="s">
        <v>104</v>
      </c>
      <c r="G4" s="392"/>
      <c r="H4" s="388" t="s">
        <v>105</v>
      </c>
      <c r="I4" s="389"/>
      <c r="J4" s="390" t="s">
        <v>95</v>
      </c>
      <c r="K4" s="391"/>
      <c r="L4" s="388" t="s">
        <v>96</v>
      </c>
      <c r="M4" s="389"/>
      <c r="N4" s="390" t="s">
        <v>97</v>
      </c>
      <c r="O4" s="391"/>
      <c r="P4" s="388" t="s">
        <v>98</v>
      </c>
      <c r="Q4" s="389"/>
    </row>
    <row r="5" spans="1:17" ht="36" customHeight="1" thickBot="1" x14ac:dyDescent="0.25">
      <c r="A5" s="155" t="s">
        <v>5</v>
      </c>
      <c r="B5" s="156" t="s">
        <v>186</v>
      </c>
      <c r="C5" s="157" t="s">
        <v>123</v>
      </c>
      <c r="D5" s="156" t="s">
        <v>0</v>
      </c>
      <c r="E5" s="158" t="s">
        <v>1</v>
      </c>
      <c r="F5" s="150" t="s">
        <v>259</v>
      </c>
      <c r="G5" s="151" t="s">
        <v>21</v>
      </c>
      <c r="H5" s="151" t="s">
        <v>30</v>
      </c>
      <c r="I5" s="152" t="s">
        <v>31</v>
      </c>
      <c r="J5" s="153" t="s">
        <v>20</v>
      </c>
      <c r="K5" s="154" t="s">
        <v>21</v>
      </c>
      <c r="L5" s="154" t="s">
        <v>30</v>
      </c>
      <c r="M5" s="152" t="s">
        <v>31</v>
      </c>
      <c r="N5" s="153" t="s">
        <v>20</v>
      </c>
      <c r="O5" s="154" t="s">
        <v>21</v>
      </c>
      <c r="P5" s="154" t="s">
        <v>30</v>
      </c>
      <c r="Q5" s="152" t="s">
        <v>31</v>
      </c>
    </row>
    <row r="6" spans="1:17" ht="38.25" x14ac:dyDescent="0.2">
      <c r="A6" s="401" t="s">
        <v>128</v>
      </c>
      <c r="B6" s="159" t="s">
        <v>124</v>
      </c>
      <c r="C6" s="160" t="s">
        <v>125</v>
      </c>
      <c r="D6" s="160" t="s">
        <v>107</v>
      </c>
      <c r="E6" s="161">
        <v>43951</v>
      </c>
      <c r="F6" s="162"/>
      <c r="G6" s="163"/>
      <c r="H6" s="99"/>
      <c r="I6" s="164"/>
      <c r="J6" s="165"/>
      <c r="K6" s="166"/>
      <c r="L6" s="166"/>
      <c r="M6" s="164"/>
      <c r="N6" s="165"/>
      <c r="O6" s="166"/>
      <c r="P6" s="166"/>
      <c r="Q6" s="164"/>
    </row>
    <row r="7" spans="1:17" ht="51.75" thickBot="1" x14ac:dyDescent="0.25">
      <c r="A7" s="404"/>
      <c r="B7" s="167" t="s">
        <v>126</v>
      </c>
      <c r="C7" s="168" t="s">
        <v>127</v>
      </c>
      <c r="D7" s="168" t="s">
        <v>3</v>
      </c>
      <c r="E7" s="138">
        <v>43861</v>
      </c>
      <c r="F7" s="142"/>
      <c r="G7" s="143"/>
      <c r="H7" s="169"/>
      <c r="I7" s="170"/>
      <c r="J7" s="171"/>
      <c r="K7" s="172"/>
      <c r="L7" s="172"/>
      <c r="M7" s="170"/>
      <c r="N7" s="171"/>
      <c r="O7" s="172"/>
      <c r="P7" s="172"/>
      <c r="Q7" s="170"/>
    </row>
    <row r="8" spans="1:17" ht="38.25" x14ac:dyDescent="0.2">
      <c r="A8" s="401" t="s">
        <v>129</v>
      </c>
      <c r="B8" s="173" t="s">
        <v>138</v>
      </c>
      <c r="C8" s="159" t="s">
        <v>139</v>
      </c>
      <c r="D8" s="159" t="s">
        <v>131</v>
      </c>
      <c r="E8" s="161">
        <v>43861</v>
      </c>
      <c r="F8" s="162"/>
      <c r="G8" s="163"/>
      <c r="H8" s="163"/>
      <c r="I8" s="164"/>
      <c r="J8" s="165"/>
      <c r="K8" s="166"/>
      <c r="L8" s="166"/>
      <c r="M8" s="164"/>
      <c r="N8" s="165"/>
      <c r="O8" s="166"/>
      <c r="P8" s="166"/>
      <c r="Q8" s="164"/>
    </row>
    <row r="9" spans="1:17" ht="38.25" x14ac:dyDescent="0.25">
      <c r="A9" s="402"/>
      <c r="B9" s="77" t="s">
        <v>132</v>
      </c>
      <c r="C9" s="77" t="s">
        <v>133</v>
      </c>
      <c r="D9" s="77" t="s">
        <v>3</v>
      </c>
      <c r="E9" s="137">
        <v>44180</v>
      </c>
      <c r="F9" s="140"/>
      <c r="G9" s="120"/>
      <c r="H9" s="119"/>
      <c r="I9" s="146"/>
      <c r="J9" s="148"/>
      <c r="K9" s="121"/>
      <c r="L9" s="119"/>
      <c r="M9" s="146"/>
      <c r="N9" s="148"/>
      <c r="O9" s="119"/>
      <c r="P9" s="119"/>
      <c r="Q9" s="141"/>
    </row>
    <row r="10" spans="1:17" ht="38.25" x14ac:dyDescent="0.25">
      <c r="A10" s="403"/>
      <c r="B10" s="77" t="s">
        <v>134</v>
      </c>
      <c r="C10" s="77" t="s">
        <v>140</v>
      </c>
      <c r="D10" s="77" t="s">
        <v>131</v>
      </c>
      <c r="E10" s="137">
        <v>44180</v>
      </c>
      <c r="F10" s="140"/>
      <c r="G10" s="122"/>
      <c r="H10" s="123"/>
      <c r="I10" s="141"/>
      <c r="J10" s="148"/>
      <c r="K10" s="119"/>
      <c r="L10" s="119"/>
      <c r="M10" s="141"/>
      <c r="N10" s="148"/>
      <c r="O10" s="119"/>
      <c r="P10" s="119"/>
      <c r="Q10" s="141"/>
    </row>
    <row r="11" spans="1:17" ht="64.5" thickBot="1" x14ac:dyDescent="0.3">
      <c r="A11" s="404"/>
      <c r="B11" s="167" t="s">
        <v>136</v>
      </c>
      <c r="C11" s="167" t="s">
        <v>137</v>
      </c>
      <c r="D11" s="167" t="s">
        <v>131</v>
      </c>
      <c r="E11" s="138">
        <v>44180</v>
      </c>
      <c r="F11" s="142"/>
      <c r="G11" s="174"/>
      <c r="H11" s="175"/>
      <c r="I11" s="145"/>
      <c r="J11" s="149"/>
      <c r="K11" s="144"/>
      <c r="L11" s="144"/>
      <c r="M11" s="145"/>
      <c r="N11" s="149"/>
      <c r="O11" s="144"/>
      <c r="P11" s="144"/>
      <c r="Q11" s="145"/>
    </row>
    <row r="12" spans="1:17" ht="23.25" customHeight="1" x14ac:dyDescent="0.25">
      <c r="A12" s="399" t="s">
        <v>135</v>
      </c>
      <c r="B12" s="176" t="s">
        <v>141</v>
      </c>
      <c r="C12" s="177" t="s">
        <v>106</v>
      </c>
      <c r="D12" s="177" t="s">
        <v>3</v>
      </c>
      <c r="E12" s="161">
        <v>43861</v>
      </c>
      <c r="F12" s="162"/>
      <c r="G12" s="178"/>
      <c r="H12" s="179"/>
      <c r="I12" s="180"/>
      <c r="J12" s="181"/>
      <c r="K12" s="179"/>
      <c r="L12" s="179"/>
      <c r="M12" s="180"/>
      <c r="N12" s="181"/>
      <c r="O12" s="179"/>
      <c r="P12" s="179"/>
      <c r="Q12" s="180"/>
    </row>
    <row r="13" spans="1:17" ht="48.75" thickBot="1" x14ac:dyDescent="0.3">
      <c r="A13" s="400"/>
      <c r="B13" s="87" t="s">
        <v>142</v>
      </c>
      <c r="C13" s="88" t="s">
        <v>106</v>
      </c>
      <c r="D13" s="88" t="s">
        <v>3</v>
      </c>
      <c r="E13" s="138">
        <v>44180</v>
      </c>
      <c r="F13" s="142"/>
      <c r="G13" s="182"/>
      <c r="H13" s="144"/>
      <c r="I13" s="145"/>
      <c r="J13" s="149"/>
      <c r="K13" s="144"/>
      <c r="L13" s="144"/>
      <c r="M13" s="145"/>
      <c r="N13" s="149"/>
      <c r="O13" s="144"/>
      <c r="P13" s="144"/>
      <c r="Q13" s="145"/>
    </row>
    <row r="14" spans="1:17" ht="36" x14ac:dyDescent="0.25">
      <c r="A14" s="399" t="s">
        <v>143</v>
      </c>
      <c r="B14" s="176" t="s">
        <v>144</v>
      </c>
      <c r="C14" s="177" t="s">
        <v>147</v>
      </c>
      <c r="D14" s="177" t="s">
        <v>130</v>
      </c>
      <c r="E14" s="161" t="s">
        <v>145</v>
      </c>
      <c r="F14" s="162"/>
      <c r="G14" s="178"/>
      <c r="H14" s="179"/>
      <c r="I14" s="180"/>
      <c r="J14" s="181"/>
      <c r="K14" s="179"/>
      <c r="L14" s="179"/>
      <c r="M14" s="180"/>
      <c r="N14" s="181"/>
      <c r="O14" s="179"/>
      <c r="P14" s="179"/>
      <c r="Q14" s="180"/>
    </row>
    <row r="15" spans="1:17" ht="36.75" thickBot="1" x14ac:dyDescent="0.3">
      <c r="A15" s="400"/>
      <c r="B15" s="192" t="s">
        <v>146</v>
      </c>
      <c r="C15" s="193" t="s">
        <v>148</v>
      </c>
      <c r="D15" s="193" t="s">
        <v>3</v>
      </c>
      <c r="E15" s="138" t="s">
        <v>149</v>
      </c>
      <c r="F15" s="142"/>
      <c r="G15" s="182"/>
      <c r="H15" s="144"/>
      <c r="I15" s="145"/>
      <c r="J15" s="149"/>
      <c r="K15" s="144"/>
      <c r="L15" s="144"/>
      <c r="M15" s="145"/>
      <c r="N15" s="149"/>
      <c r="O15" s="144"/>
      <c r="P15" s="144"/>
      <c r="Q15" s="145"/>
    </row>
    <row r="16" spans="1:17" ht="67.5" customHeight="1" thickBot="1" x14ac:dyDescent="0.3">
      <c r="A16" s="183" t="s">
        <v>150</v>
      </c>
      <c r="B16" s="184" t="s">
        <v>262</v>
      </c>
      <c r="C16" s="185" t="s">
        <v>263</v>
      </c>
      <c r="D16" s="185" t="s">
        <v>151</v>
      </c>
      <c r="E16" s="186" t="s">
        <v>264</v>
      </c>
      <c r="F16" s="187"/>
      <c r="G16" s="188"/>
      <c r="H16" s="189"/>
      <c r="I16" s="190"/>
      <c r="J16" s="191"/>
      <c r="K16" s="189"/>
      <c r="L16" s="189"/>
      <c r="M16" s="190"/>
      <c r="N16" s="191"/>
      <c r="O16" s="189"/>
      <c r="P16" s="189"/>
      <c r="Q16" s="190"/>
    </row>
    <row r="17" spans="3:17" s="60" customFormat="1" x14ac:dyDescent="0.25">
      <c r="C17" s="61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3:17" s="60" customFormat="1" x14ac:dyDescent="0.25">
      <c r="C18" s="61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</row>
    <row r="19" spans="3:17" s="60" customFormat="1" x14ac:dyDescent="0.25">
      <c r="C19" s="61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</row>
    <row r="20" spans="3:17" s="60" customFormat="1" x14ac:dyDescent="0.25">
      <c r="C20" s="61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</row>
    <row r="21" spans="3:17" s="60" customFormat="1" x14ac:dyDescent="0.25">
      <c r="C21" s="61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</row>
    <row r="22" spans="3:17" s="60" customFormat="1" x14ac:dyDescent="0.25">
      <c r="C22" s="61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</row>
    <row r="23" spans="3:17" s="60" customFormat="1" x14ac:dyDescent="0.25">
      <c r="C23" s="61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</row>
    <row r="24" spans="3:17" s="60" customFormat="1" x14ac:dyDescent="0.25">
      <c r="C24" s="61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</row>
    <row r="25" spans="3:17" s="60" customFormat="1" x14ac:dyDescent="0.25">
      <c r="C25" s="61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</row>
    <row r="26" spans="3:17" s="60" customFormat="1" x14ac:dyDescent="0.25">
      <c r="C26" s="61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</row>
    <row r="27" spans="3:17" s="60" customFormat="1" x14ac:dyDescent="0.25">
      <c r="C27" s="61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</row>
    <row r="28" spans="3:17" s="60" customFormat="1" x14ac:dyDescent="0.25">
      <c r="C28" s="61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</row>
    <row r="29" spans="3:17" s="60" customFormat="1" x14ac:dyDescent="0.25">
      <c r="C29" s="61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</row>
    <row r="30" spans="3:17" s="60" customFormat="1" x14ac:dyDescent="0.25">
      <c r="C30" s="61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spans="3:17" s="60" customFormat="1" x14ac:dyDescent="0.25">
      <c r="C31" s="61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</row>
    <row r="32" spans="3:17" s="60" customFormat="1" x14ac:dyDescent="0.25">
      <c r="C32" s="61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</row>
    <row r="33" spans="3:17" s="60" customFormat="1" x14ac:dyDescent="0.25">
      <c r="C33" s="61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</row>
    <row r="34" spans="3:17" s="60" customFormat="1" x14ac:dyDescent="0.25">
      <c r="C34" s="61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</row>
    <row r="35" spans="3:17" s="60" customFormat="1" x14ac:dyDescent="0.25">
      <c r="C35" s="61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</row>
    <row r="36" spans="3:17" s="60" customFormat="1" x14ac:dyDescent="0.25">
      <c r="C36" s="61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3:17" s="60" customFormat="1" x14ac:dyDescent="0.25">
      <c r="C37" s="61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</row>
    <row r="38" spans="3:17" s="60" customFormat="1" x14ac:dyDescent="0.25">
      <c r="C38" s="61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</row>
    <row r="39" spans="3:17" s="60" customFormat="1" x14ac:dyDescent="0.25">
      <c r="C39" s="61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</row>
    <row r="40" spans="3:17" s="60" customFormat="1" x14ac:dyDescent="0.25">
      <c r="C40" s="61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</row>
    <row r="41" spans="3:17" s="60" customFormat="1" x14ac:dyDescent="0.25">
      <c r="C41" s="61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</row>
    <row r="42" spans="3:17" s="60" customFormat="1" x14ac:dyDescent="0.25">
      <c r="C42" s="61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</row>
    <row r="43" spans="3:17" s="60" customFormat="1" x14ac:dyDescent="0.25">
      <c r="C43" s="61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</row>
    <row r="44" spans="3:17" s="60" customFormat="1" x14ac:dyDescent="0.25">
      <c r="C44" s="61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</row>
    <row r="45" spans="3:17" s="60" customFormat="1" x14ac:dyDescent="0.25">
      <c r="C45" s="61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</row>
    <row r="46" spans="3:17" s="60" customFormat="1" x14ac:dyDescent="0.25">
      <c r="C46" s="61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</row>
    <row r="47" spans="3:17" s="60" customFormat="1" x14ac:dyDescent="0.25">
      <c r="C47" s="61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</row>
    <row r="48" spans="3:17" s="60" customFormat="1" x14ac:dyDescent="0.25">
      <c r="C48" s="61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</row>
    <row r="49" spans="3:17" s="60" customFormat="1" x14ac:dyDescent="0.25">
      <c r="C49" s="61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</row>
    <row r="50" spans="3:17" s="60" customFormat="1" x14ac:dyDescent="0.25">
      <c r="C50" s="61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</row>
    <row r="51" spans="3:17" s="60" customFormat="1" x14ac:dyDescent="0.25">
      <c r="C51" s="61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</row>
    <row r="52" spans="3:17" s="60" customFormat="1" x14ac:dyDescent="0.25">
      <c r="C52" s="61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</row>
    <row r="53" spans="3:17" s="60" customFormat="1" x14ac:dyDescent="0.25">
      <c r="C53" s="61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</row>
    <row r="54" spans="3:17" s="60" customFormat="1" x14ac:dyDescent="0.25">
      <c r="C54" s="61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</row>
    <row r="55" spans="3:17" s="60" customFormat="1" x14ac:dyDescent="0.25">
      <c r="C55" s="61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</row>
    <row r="56" spans="3:17" s="60" customFormat="1" x14ac:dyDescent="0.25">
      <c r="C56" s="61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</row>
    <row r="57" spans="3:17" s="60" customFormat="1" x14ac:dyDescent="0.25">
      <c r="C57" s="61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</row>
    <row r="58" spans="3:17" s="60" customFormat="1" x14ac:dyDescent="0.25">
      <c r="C58" s="61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</row>
    <row r="59" spans="3:17" s="60" customFormat="1" x14ac:dyDescent="0.25">
      <c r="C59" s="61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</row>
    <row r="60" spans="3:17" s="60" customFormat="1" x14ac:dyDescent="0.25">
      <c r="C60" s="61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</row>
    <row r="61" spans="3:17" s="60" customFormat="1" x14ac:dyDescent="0.25">
      <c r="C61" s="61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</row>
    <row r="62" spans="3:17" s="60" customFormat="1" x14ac:dyDescent="0.25">
      <c r="C62" s="61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</row>
    <row r="63" spans="3:17" s="60" customFormat="1" x14ac:dyDescent="0.25">
      <c r="C63" s="61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</row>
    <row r="64" spans="3:17" s="60" customFormat="1" x14ac:dyDescent="0.25">
      <c r="C64" s="61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</row>
    <row r="65" spans="3:17" s="60" customFormat="1" x14ac:dyDescent="0.25">
      <c r="C65" s="61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</row>
    <row r="66" spans="3:17" s="60" customFormat="1" x14ac:dyDescent="0.25">
      <c r="C66" s="61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</row>
    <row r="67" spans="3:17" s="60" customFormat="1" x14ac:dyDescent="0.25">
      <c r="C67" s="61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</row>
    <row r="68" spans="3:17" s="60" customFormat="1" x14ac:dyDescent="0.25">
      <c r="C68" s="61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</row>
    <row r="69" spans="3:17" s="60" customFormat="1" x14ac:dyDescent="0.25">
      <c r="C69" s="61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</row>
    <row r="70" spans="3:17" s="60" customFormat="1" x14ac:dyDescent="0.25">
      <c r="C70" s="61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</row>
    <row r="71" spans="3:17" s="60" customFormat="1" x14ac:dyDescent="0.25">
      <c r="C71" s="61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</row>
    <row r="72" spans="3:17" s="60" customFormat="1" x14ac:dyDescent="0.25">
      <c r="C72" s="61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</row>
    <row r="73" spans="3:17" s="60" customFormat="1" x14ac:dyDescent="0.25">
      <c r="C73" s="61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</row>
    <row r="74" spans="3:17" s="60" customFormat="1" x14ac:dyDescent="0.25">
      <c r="C74" s="61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</row>
    <row r="75" spans="3:17" s="60" customFormat="1" x14ac:dyDescent="0.25">
      <c r="C75" s="61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</row>
    <row r="76" spans="3:17" s="60" customFormat="1" x14ac:dyDescent="0.25">
      <c r="C76" s="61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</row>
    <row r="77" spans="3:17" s="60" customFormat="1" x14ac:dyDescent="0.25">
      <c r="C77" s="61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</row>
    <row r="78" spans="3:17" s="60" customFormat="1" x14ac:dyDescent="0.25">
      <c r="C78" s="61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</row>
    <row r="79" spans="3:17" s="60" customFormat="1" x14ac:dyDescent="0.25">
      <c r="C79" s="61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</row>
    <row r="80" spans="3:17" s="60" customFormat="1" x14ac:dyDescent="0.25">
      <c r="C80" s="61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</row>
    <row r="81" spans="3:17" s="60" customFormat="1" x14ac:dyDescent="0.25">
      <c r="C81" s="61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</row>
    <row r="82" spans="3:17" s="60" customFormat="1" x14ac:dyDescent="0.25">
      <c r="C82" s="61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</row>
    <row r="83" spans="3:17" s="60" customFormat="1" x14ac:dyDescent="0.25">
      <c r="C83" s="61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</row>
    <row r="84" spans="3:17" s="60" customFormat="1" x14ac:dyDescent="0.25">
      <c r="C84" s="61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</row>
    <row r="85" spans="3:17" s="60" customFormat="1" x14ac:dyDescent="0.25">
      <c r="C85" s="61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</row>
    <row r="86" spans="3:17" s="60" customFormat="1" x14ac:dyDescent="0.25">
      <c r="C86" s="61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</row>
    <row r="87" spans="3:17" s="60" customFormat="1" x14ac:dyDescent="0.25">
      <c r="C87" s="61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</row>
    <row r="88" spans="3:17" s="60" customFormat="1" x14ac:dyDescent="0.25">
      <c r="C88" s="61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</row>
    <row r="89" spans="3:17" s="60" customFormat="1" x14ac:dyDescent="0.25">
      <c r="C89" s="61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</row>
    <row r="90" spans="3:17" s="60" customFormat="1" x14ac:dyDescent="0.25">
      <c r="C90" s="61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</row>
    <row r="91" spans="3:17" s="60" customFormat="1" x14ac:dyDescent="0.25">
      <c r="C91" s="61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</row>
    <row r="92" spans="3:17" s="60" customFormat="1" x14ac:dyDescent="0.25">
      <c r="C92" s="61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</row>
    <row r="93" spans="3:17" s="60" customFormat="1" x14ac:dyDescent="0.25">
      <c r="C93" s="61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</row>
    <row r="94" spans="3:17" s="60" customFormat="1" x14ac:dyDescent="0.25">
      <c r="C94" s="61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</row>
    <row r="95" spans="3:17" s="60" customFormat="1" x14ac:dyDescent="0.25">
      <c r="C95" s="61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</row>
    <row r="96" spans="3:17" s="60" customFormat="1" x14ac:dyDescent="0.25">
      <c r="C96" s="61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</row>
    <row r="97" spans="3:17" s="60" customFormat="1" x14ac:dyDescent="0.25">
      <c r="C97" s="61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</row>
    <row r="98" spans="3:17" s="60" customFormat="1" x14ac:dyDescent="0.25">
      <c r="C98" s="61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</row>
    <row r="99" spans="3:17" s="60" customFormat="1" x14ac:dyDescent="0.25">
      <c r="C99" s="61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</row>
    <row r="100" spans="3:17" s="60" customFormat="1" x14ac:dyDescent="0.25">
      <c r="C100" s="61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</row>
    <row r="101" spans="3:17" s="60" customFormat="1" x14ac:dyDescent="0.25">
      <c r="C101" s="61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</row>
    <row r="102" spans="3:17" s="60" customFormat="1" x14ac:dyDescent="0.25">
      <c r="C102" s="61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</row>
    <row r="103" spans="3:17" s="60" customFormat="1" x14ac:dyDescent="0.25">
      <c r="C103" s="61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</row>
    <row r="104" spans="3:17" s="60" customFormat="1" x14ac:dyDescent="0.25">
      <c r="C104" s="61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</row>
    <row r="105" spans="3:17" s="60" customFormat="1" x14ac:dyDescent="0.25">
      <c r="C105" s="61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</row>
    <row r="106" spans="3:17" s="60" customFormat="1" x14ac:dyDescent="0.25">
      <c r="C106" s="61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</row>
    <row r="107" spans="3:17" s="60" customFormat="1" x14ac:dyDescent="0.25">
      <c r="C107" s="61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</row>
    <row r="108" spans="3:17" s="60" customFormat="1" x14ac:dyDescent="0.25">
      <c r="C108" s="61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</row>
    <row r="109" spans="3:17" s="60" customFormat="1" x14ac:dyDescent="0.25">
      <c r="C109" s="61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</row>
    <row r="110" spans="3:17" s="60" customFormat="1" x14ac:dyDescent="0.25">
      <c r="C110" s="61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</row>
    <row r="111" spans="3:17" s="60" customFormat="1" x14ac:dyDescent="0.25">
      <c r="C111" s="61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</row>
    <row r="112" spans="3:17" s="60" customFormat="1" x14ac:dyDescent="0.25">
      <c r="C112" s="61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</row>
    <row r="113" spans="3:17" s="60" customFormat="1" x14ac:dyDescent="0.25">
      <c r="C113" s="61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</row>
    <row r="114" spans="3:17" s="60" customFormat="1" x14ac:dyDescent="0.25">
      <c r="C114" s="61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</row>
    <row r="115" spans="3:17" s="60" customFormat="1" x14ac:dyDescent="0.25">
      <c r="C115" s="61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</row>
    <row r="116" spans="3:17" s="60" customFormat="1" x14ac:dyDescent="0.25">
      <c r="C116" s="61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</row>
    <row r="117" spans="3:17" s="60" customFormat="1" x14ac:dyDescent="0.25">
      <c r="C117" s="61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</row>
    <row r="118" spans="3:17" s="60" customFormat="1" x14ac:dyDescent="0.25">
      <c r="C118" s="61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</row>
    <row r="119" spans="3:17" s="60" customFormat="1" x14ac:dyDescent="0.25">
      <c r="C119" s="61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</row>
    <row r="120" spans="3:17" s="60" customFormat="1" x14ac:dyDescent="0.25">
      <c r="C120" s="61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</row>
    <row r="121" spans="3:17" s="60" customFormat="1" x14ac:dyDescent="0.25">
      <c r="C121" s="61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</row>
    <row r="122" spans="3:17" s="60" customFormat="1" x14ac:dyDescent="0.25">
      <c r="C122" s="61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</row>
    <row r="123" spans="3:17" s="60" customFormat="1" x14ac:dyDescent="0.25">
      <c r="C123" s="61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</row>
    <row r="124" spans="3:17" s="60" customFormat="1" x14ac:dyDescent="0.25">
      <c r="C124" s="61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</row>
    <row r="125" spans="3:17" s="60" customFormat="1" x14ac:dyDescent="0.25">
      <c r="C125" s="61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</row>
    <row r="126" spans="3:17" s="60" customFormat="1" x14ac:dyDescent="0.25">
      <c r="C126" s="61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</row>
    <row r="127" spans="3:17" s="60" customFormat="1" x14ac:dyDescent="0.25">
      <c r="C127" s="61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</row>
    <row r="128" spans="3:17" s="60" customFormat="1" x14ac:dyDescent="0.25">
      <c r="C128" s="61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</row>
    <row r="129" spans="3:17" s="60" customFormat="1" x14ac:dyDescent="0.25">
      <c r="C129" s="61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</row>
    <row r="130" spans="3:17" s="60" customFormat="1" x14ac:dyDescent="0.25">
      <c r="C130" s="61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</row>
    <row r="131" spans="3:17" s="60" customFormat="1" x14ac:dyDescent="0.25">
      <c r="C131" s="61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</row>
    <row r="132" spans="3:17" s="60" customFormat="1" x14ac:dyDescent="0.25">
      <c r="C132" s="61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</row>
    <row r="133" spans="3:17" s="60" customFormat="1" x14ac:dyDescent="0.25">
      <c r="C133" s="61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</row>
    <row r="134" spans="3:17" s="60" customFormat="1" x14ac:dyDescent="0.25">
      <c r="C134" s="61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</row>
    <row r="135" spans="3:17" s="60" customFormat="1" x14ac:dyDescent="0.25">
      <c r="C135" s="61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</row>
    <row r="136" spans="3:17" s="60" customFormat="1" x14ac:dyDescent="0.25">
      <c r="C136" s="61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</row>
    <row r="137" spans="3:17" s="60" customFormat="1" x14ac:dyDescent="0.25">
      <c r="C137" s="61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</row>
    <row r="138" spans="3:17" s="60" customFormat="1" x14ac:dyDescent="0.25">
      <c r="C138" s="61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</row>
    <row r="139" spans="3:17" s="60" customFormat="1" x14ac:dyDescent="0.25">
      <c r="C139" s="61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</row>
    <row r="140" spans="3:17" s="60" customFormat="1" x14ac:dyDescent="0.25">
      <c r="C140" s="61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</row>
    <row r="141" spans="3:17" s="60" customFormat="1" x14ac:dyDescent="0.25">
      <c r="C141" s="61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</row>
    <row r="142" spans="3:17" s="60" customFormat="1" x14ac:dyDescent="0.25">
      <c r="C142" s="61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</row>
    <row r="143" spans="3:17" s="60" customFormat="1" x14ac:dyDescent="0.25">
      <c r="C143" s="61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</row>
    <row r="144" spans="3:17" s="60" customFormat="1" x14ac:dyDescent="0.25">
      <c r="C144" s="61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</row>
    <row r="145" spans="3:17" s="60" customFormat="1" x14ac:dyDescent="0.25">
      <c r="C145" s="61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</row>
    <row r="146" spans="3:17" s="60" customFormat="1" x14ac:dyDescent="0.25">
      <c r="C146" s="61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</row>
    <row r="147" spans="3:17" s="60" customFormat="1" x14ac:dyDescent="0.25">
      <c r="C147" s="61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</row>
    <row r="148" spans="3:17" s="60" customFormat="1" x14ac:dyDescent="0.25">
      <c r="C148" s="61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</row>
    <row r="149" spans="3:17" s="60" customFormat="1" x14ac:dyDescent="0.25">
      <c r="C149" s="61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</row>
    <row r="150" spans="3:17" s="60" customFormat="1" x14ac:dyDescent="0.25">
      <c r="C150" s="61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</row>
    <row r="151" spans="3:17" s="60" customFormat="1" x14ac:dyDescent="0.25">
      <c r="C151" s="61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</row>
    <row r="152" spans="3:17" s="60" customFormat="1" x14ac:dyDescent="0.25">
      <c r="C152" s="61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</row>
    <row r="153" spans="3:17" s="60" customFormat="1" x14ac:dyDescent="0.25">
      <c r="C153" s="61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</row>
    <row r="154" spans="3:17" s="60" customFormat="1" x14ac:dyDescent="0.25">
      <c r="C154" s="61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</row>
    <row r="155" spans="3:17" s="60" customFormat="1" x14ac:dyDescent="0.25">
      <c r="C155" s="61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</row>
    <row r="156" spans="3:17" s="60" customFormat="1" x14ac:dyDescent="0.25">
      <c r="C156" s="61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</row>
    <row r="157" spans="3:17" s="60" customFormat="1" x14ac:dyDescent="0.25">
      <c r="C157" s="61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</row>
    <row r="158" spans="3:17" s="60" customFormat="1" x14ac:dyDescent="0.25">
      <c r="C158" s="61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</row>
    <row r="159" spans="3:17" s="60" customFormat="1" x14ac:dyDescent="0.25">
      <c r="C159" s="61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</row>
    <row r="160" spans="3:17" s="60" customFormat="1" x14ac:dyDescent="0.25">
      <c r="C160" s="61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</row>
    <row r="161" spans="3:17" s="60" customFormat="1" x14ac:dyDescent="0.25">
      <c r="C161" s="61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</row>
    <row r="162" spans="3:17" s="60" customFormat="1" x14ac:dyDescent="0.25">
      <c r="C162" s="61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</row>
    <row r="163" spans="3:17" s="60" customFormat="1" x14ac:dyDescent="0.25">
      <c r="C163" s="61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</row>
    <row r="164" spans="3:17" s="60" customFormat="1" x14ac:dyDescent="0.25">
      <c r="C164" s="61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</row>
    <row r="165" spans="3:17" s="60" customFormat="1" x14ac:dyDescent="0.25">
      <c r="C165" s="61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</row>
    <row r="166" spans="3:17" s="60" customFormat="1" x14ac:dyDescent="0.25">
      <c r="C166" s="61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</row>
    <row r="167" spans="3:17" s="60" customFormat="1" x14ac:dyDescent="0.25">
      <c r="C167" s="61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</row>
    <row r="168" spans="3:17" s="60" customFormat="1" x14ac:dyDescent="0.25">
      <c r="C168" s="61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</row>
    <row r="169" spans="3:17" s="60" customFormat="1" x14ac:dyDescent="0.25">
      <c r="C169" s="61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</row>
    <row r="170" spans="3:17" s="60" customFormat="1" x14ac:dyDescent="0.25">
      <c r="C170" s="61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</row>
    <row r="171" spans="3:17" s="60" customFormat="1" x14ac:dyDescent="0.25">
      <c r="C171" s="61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</row>
    <row r="172" spans="3:17" s="60" customFormat="1" x14ac:dyDescent="0.25">
      <c r="C172" s="61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</row>
    <row r="173" spans="3:17" s="60" customFormat="1" x14ac:dyDescent="0.25">
      <c r="C173" s="61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</row>
    <row r="174" spans="3:17" s="60" customFormat="1" x14ac:dyDescent="0.25">
      <c r="C174" s="61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</row>
    <row r="175" spans="3:17" s="60" customFormat="1" x14ac:dyDescent="0.25">
      <c r="C175" s="61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</row>
    <row r="176" spans="3:17" s="60" customFormat="1" x14ac:dyDescent="0.25">
      <c r="C176" s="61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</row>
    <row r="177" spans="3:17" s="60" customFormat="1" x14ac:dyDescent="0.25">
      <c r="C177" s="61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</row>
    <row r="178" spans="3:17" s="60" customFormat="1" x14ac:dyDescent="0.25">
      <c r="C178" s="61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</row>
    <row r="179" spans="3:17" s="60" customFormat="1" x14ac:dyDescent="0.25">
      <c r="C179" s="61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</row>
    <row r="180" spans="3:17" s="60" customFormat="1" x14ac:dyDescent="0.25">
      <c r="C180" s="61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</row>
    <row r="181" spans="3:17" s="60" customFormat="1" x14ac:dyDescent="0.25">
      <c r="C181" s="61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</row>
    <row r="182" spans="3:17" s="60" customFormat="1" x14ac:dyDescent="0.25">
      <c r="C182" s="61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</row>
    <row r="183" spans="3:17" s="60" customFormat="1" x14ac:dyDescent="0.25">
      <c r="C183" s="61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</row>
    <row r="184" spans="3:17" s="60" customFormat="1" x14ac:dyDescent="0.25">
      <c r="C184" s="61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</row>
    <row r="185" spans="3:17" s="60" customFormat="1" x14ac:dyDescent="0.25">
      <c r="C185" s="61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</row>
    <row r="186" spans="3:17" s="60" customFormat="1" x14ac:dyDescent="0.25">
      <c r="C186" s="61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</row>
    <row r="187" spans="3:17" s="60" customFormat="1" x14ac:dyDescent="0.25">
      <c r="C187" s="61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</row>
    <row r="188" spans="3:17" s="60" customFormat="1" x14ac:dyDescent="0.25">
      <c r="C188" s="61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</row>
    <row r="189" spans="3:17" s="60" customFormat="1" x14ac:dyDescent="0.25">
      <c r="C189" s="61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</row>
    <row r="190" spans="3:17" s="60" customFormat="1" x14ac:dyDescent="0.25">
      <c r="C190" s="61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</row>
    <row r="191" spans="3:17" s="60" customFormat="1" x14ac:dyDescent="0.25">
      <c r="C191" s="61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</row>
    <row r="192" spans="3:17" s="60" customFormat="1" x14ac:dyDescent="0.25">
      <c r="C192" s="61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</row>
    <row r="193" spans="3:17" s="60" customFormat="1" x14ac:dyDescent="0.25">
      <c r="C193" s="61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</row>
    <row r="194" spans="3:17" s="60" customFormat="1" x14ac:dyDescent="0.25">
      <c r="C194" s="61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</row>
    <row r="195" spans="3:17" s="60" customFormat="1" x14ac:dyDescent="0.25">
      <c r="C195" s="61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</row>
    <row r="196" spans="3:17" s="60" customFormat="1" x14ac:dyDescent="0.25">
      <c r="C196" s="61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</row>
    <row r="197" spans="3:17" s="60" customFormat="1" x14ac:dyDescent="0.25">
      <c r="C197" s="61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</row>
    <row r="198" spans="3:17" s="60" customFormat="1" x14ac:dyDescent="0.25">
      <c r="C198" s="61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</row>
    <row r="199" spans="3:17" s="60" customFormat="1" x14ac:dyDescent="0.25">
      <c r="C199" s="61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</row>
    <row r="200" spans="3:17" s="60" customFormat="1" x14ac:dyDescent="0.25">
      <c r="C200" s="61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</row>
    <row r="201" spans="3:17" s="60" customFormat="1" x14ac:dyDescent="0.25">
      <c r="C201" s="61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</row>
    <row r="202" spans="3:17" s="60" customFormat="1" x14ac:dyDescent="0.25">
      <c r="C202" s="61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</row>
    <row r="203" spans="3:17" s="60" customFormat="1" x14ac:dyDescent="0.25">
      <c r="C203" s="61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</row>
    <row r="204" spans="3:17" s="60" customFormat="1" x14ac:dyDescent="0.25">
      <c r="C204" s="61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</row>
    <row r="205" spans="3:17" s="60" customFormat="1" x14ac:dyDescent="0.25">
      <c r="C205" s="61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</row>
    <row r="206" spans="3:17" s="60" customFormat="1" x14ac:dyDescent="0.25">
      <c r="C206" s="61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</row>
    <row r="207" spans="3:17" s="60" customFormat="1" x14ac:dyDescent="0.25">
      <c r="C207" s="61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</row>
    <row r="208" spans="3:17" s="60" customFormat="1" x14ac:dyDescent="0.25">
      <c r="C208" s="61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</row>
    <row r="209" spans="3:17" s="60" customFormat="1" x14ac:dyDescent="0.25">
      <c r="C209" s="61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</row>
    <row r="210" spans="3:17" s="60" customFormat="1" x14ac:dyDescent="0.25">
      <c r="C210" s="61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</row>
    <row r="211" spans="3:17" s="60" customFormat="1" x14ac:dyDescent="0.25">
      <c r="C211" s="61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</row>
    <row r="212" spans="3:17" s="60" customFormat="1" x14ac:dyDescent="0.25">
      <c r="C212" s="61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</row>
    <row r="213" spans="3:17" s="60" customFormat="1" x14ac:dyDescent="0.25">
      <c r="C213" s="61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</row>
    <row r="214" spans="3:17" s="60" customFormat="1" x14ac:dyDescent="0.25">
      <c r="C214" s="61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</row>
    <row r="215" spans="3:17" s="60" customFormat="1" x14ac:dyDescent="0.25">
      <c r="C215" s="61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</row>
    <row r="216" spans="3:17" s="60" customFormat="1" x14ac:dyDescent="0.25">
      <c r="C216" s="61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</row>
    <row r="217" spans="3:17" s="60" customFormat="1" x14ac:dyDescent="0.25">
      <c r="C217" s="61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</row>
    <row r="218" spans="3:17" s="60" customFormat="1" x14ac:dyDescent="0.25">
      <c r="C218" s="61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</row>
    <row r="219" spans="3:17" s="60" customFormat="1" x14ac:dyDescent="0.25">
      <c r="C219" s="61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</row>
    <row r="220" spans="3:17" s="60" customFormat="1" x14ac:dyDescent="0.25">
      <c r="C220" s="61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</row>
    <row r="221" spans="3:17" s="60" customFormat="1" x14ac:dyDescent="0.25">
      <c r="C221" s="61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</row>
    <row r="222" spans="3:17" s="60" customFormat="1" x14ac:dyDescent="0.25">
      <c r="C222" s="61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</row>
    <row r="223" spans="3:17" s="60" customFormat="1" x14ac:dyDescent="0.25">
      <c r="C223" s="61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</row>
    <row r="224" spans="3:17" s="60" customFormat="1" x14ac:dyDescent="0.25">
      <c r="C224" s="61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</row>
    <row r="225" spans="3:17" s="60" customFormat="1" x14ac:dyDescent="0.25">
      <c r="C225" s="61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</row>
    <row r="226" spans="3:17" s="60" customFormat="1" x14ac:dyDescent="0.25">
      <c r="C226" s="61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</row>
    <row r="227" spans="3:17" s="60" customFormat="1" x14ac:dyDescent="0.25">
      <c r="C227" s="61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</row>
    <row r="228" spans="3:17" s="60" customFormat="1" x14ac:dyDescent="0.25">
      <c r="C228" s="61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</row>
    <row r="229" spans="3:17" s="60" customFormat="1" x14ac:dyDescent="0.25">
      <c r="C229" s="61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</row>
    <row r="230" spans="3:17" s="60" customFormat="1" x14ac:dyDescent="0.25">
      <c r="C230" s="61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</row>
    <row r="231" spans="3:17" s="60" customFormat="1" x14ac:dyDescent="0.25">
      <c r="C231" s="61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</row>
    <row r="232" spans="3:17" s="60" customFormat="1" x14ac:dyDescent="0.25">
      <c r="C232" s="61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</row>
    <row r="233" spans="3:17" s="60" customFormat="1" x14ac:dyDescent="0.25">
      <c r="C233" s="61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</row>
    <row r="234" spans="3:17" s="60" customFormat="1" x14ac:dyDescent="0.25">
      <c r="C234" s="61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</row>
    <row r="235" spans="3:17" s="60" customFormat="1" x14ac:dyDescent="0.25">
      <c r="C235" s="61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</row>
    <row r="236" spans="3:17" s="60" customFormat="1" x14ac:dyDescent="0.25">
      <c r="C236" s="61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</row>
    <row r="237" spans="3:17" s="60" customFormat="1" x14ac:dyDescent="0.25">
      <c r="C237" s="61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</row>
    <row r="238" spans="3:17" s="60" customFormat="1" x14ac:dyDescent="0.25">
      <c r="C238" s="61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</row>
    <row r="239" spans="3:17" s="60" customFormat="1" x14ac:dyDescent="0.25">
      <c r="C239" s="61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</row>
    <row r="240" spans="3:17" s="60" customFormat="1" x14ac:dyDescent="0.25">
      <c r="C240" s="61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</row>
    <row r="241" spans="3:17" s="60" customFormat="1" x14ac:dyDescent="0.25">
      <c r="C241" s="61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</row>
    <row r="242" spans="3:17" s="60" customFormat="1" x14ac:dyDescent="0.25">
      <c r="C242" s="61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</row>
    <row r="243" spans="3:17" s="60" customFormat="1" x14ac:dyDescent="0.25">
      <c r="C243" s="61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</row>
    <row r="244" spans="3:17" s="60" customFormat="1" x14ac:dyDescent="0.25">
      <c r="C244" s="61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</row>
    <row r="245" spans="3:17" s="60" customFormat="1" x14ac:dyDescent="0.25">
      <c r="C245" s="61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</row>
    <row r="246" spans="3:17" s="60" customFormat="1" x14ac:dyDescent="0.25">
      <c r="C246" s="61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</row>
    <row r="247" spans="3:17" s="60" customFormat="1" x14ac:dyDescent="0.25">
      <c r="C247" s="61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</row>
    <row r="248" spans="3:17" s="60" customFormat="1" x14ac:dyDescent="0.25">
      <c r="C248" s="61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</row>
    <row r="249" spans="3:17" s="60" customFormat="1" x14ac:dyDescent="0.25">
      <c r="C249" s="61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</row>
    <row r="250" spans="3:17" s="60" customFormat="1" x14ac:dyDescent="0.25">
      <c r="C250" s="61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</row>
    <row r="251" spans="3:17" s="60" customFormat="1" x14ac:dyDescent="0.25">
      <c r="C251" s="61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</row>
    <row r="252" spans="3:17" s="60" customFormat="1" x14ac:dyDescent="0.25">
      <c r="C252" s="61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</row>
    <row r="253" spans="3:17" s="60" customFormat="1" x14ac:dyDescent="0.25">
      <c r="C253" s="61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</row>
    <row r="254" spans="3:17" s="60" customFormat="1" x14ac:dyDescent="0.25">
      <c r="C254" s="61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</row>
    <row r="255" spans="3:17" s="60" customFormat="1" x14ac:dyDescent="0.25">
      <c r="C255" s="61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</row>
    <row r="256" spans="3:17" s="60" customFormat="1" x14ac:dyDescent="0.25">
      <c r="C256" s="61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</row>
    <row r="257" spans="3:17" s="60" customFormat="1" x14ac:dyDescent="0.25">
      <c r="C257" s="61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</row>
    <row r="258" spans="3:17" s="60" customFormat="1" x14ac:dyDescent="0.25">
      <c r="C258" s="61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</row>
    <row r="259" spans="3:17" s="60" customFormat="1" x14ac:dyDescent="0.25">
      <c r="C259" s="61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</row>
    <row r="260" spans="3:17" s="60" customFormat="1" x14ac:dyDescent="0.25">
      <c r="C260" s="61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</row>
    <row r="261" spans="3:17" s="60" customFormat="1" x14ac:dyDescent="0.25">
      <c r="C261" s="61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</row>
    <row r="262" spans="3:17" s="60" customFormat="1" x14ac:dyDescent="0.25">
      <c r="C262" s="61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</row>
    <row r="263" spans="3:17" s="60" customFormat="1" x14ac:dyDescent="0.25">
      <c r="C263" s="61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</row>
    <row r="264" spans="3:17" s="60" customFormat="1" x14ac:dyDescent="0.25">
      <c r="C264" s="61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</row>
    <row r="265" spans="3:17" s="60" customFormat="1" x14ac:dyDescent="0.25">
      <c r="C265" s="61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</row>
    <row r="266" spans="3:17" s="60" customFormat="1" x14ac:dyDescent="0.25">
      <c r="C266" s="61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</row>
    <row r="267" spans="3:17" s="60" customFormat="1" x14ac:dyDescent="0.25">
      <c r="C267" s="61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</row>
    <row r="268" spans="3:17" s="60" customFormat="1" x14ac:dyDescent="0.25">
      <c r="C268" s="61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</row>
    <row r="269" spans="3:17" s="60" customFormat="1" x14ac:dyDescent="0.25">
      <c r="C269" s="61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</row>
    <row r="270" spans="3:17" s="60" customFormat="1" x14ac:dyDescent="0.25">
      <c r="C270" s="61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</row>
    <row r="271" spans="3:17" s="60" customFormat="1" x14ac:dyDescent="0.25">
      <c r="C271" s="61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</row>
    <row r="272" spans="3:17" s="60" customFormat="1" x14ac:dyDescent="0.25">
      <c r="C272" s="61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</row>
    <row r="273" spans="3:17" s="60" customFormat="1" x14ac:dyDescent="0.25">
      <c r="C273" s="61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</row>
    <row r="274" spans="3:17" s="60" customFormat="1" x14ac:dyDescent="0.25">
      <c r="C274" s="61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</row>
    <row r="275" spans="3:17" s="60" customFormat="1" x14ac:dyDescent="0.25">
      <c r="C275" s="61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</row>
    <row r="276" spans="3:17" s="60" customFormat="1" x14ac:dyDescent="0.25">
      <c r="C276" s="61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</row>
    <row r="277" spans="3:17" s="60" customFormat="1" x14ac:dyDescent="0.25">
      <c r="C277" s="61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</row>
    <row r="278" spans="3:17" s="60" customFormat="1" x14ac:dyDescent="0.25">
      <c r="C278" s="61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</row>
    <row r="279" spans="3:17" s="60" customFormat="1" x14ac:dyDescent="0.25">
      <c r="C279" s="61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</row>
    <row r="280" spans="3:17" s="60" customFormat="1" x14ac:dyDescent="0.25">
      <c r="C280" s="61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</row>
    <row r="281" spans="3:17" s="60" customFormat="1" x14ac:dyDescent="0.25">
      <c r="C281" s="61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</row>
    <row r="282" spans="3:17" s="60" customFormat="1" x14ac:dyDescent="0.25">
      <c r="C282" s="61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</row>
    <row r="283" spans="3:17" s="60" customFormat="1" x14ac:dyDescent="0.25">
      <c r="C283" s="61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</row>
    <row r="284" spans="3:17" s="60" customFormat="1" x14ac:dyDescent="0.25">
      <c r="C284" s="61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</row>
    <row r="285" spans="3:17" s="60" customFormat="1" x14ac:dyDescent="0.25">
      <c r="C285" s="61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</row>
    <row r="286" spans="3:17" s="60" customFormat="1" x14ac:dyDescent="0.25">
      <c r="C286" s="61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</row>
    <row r="287" spans="3:17" s="60" customFormat="1" x14ac:dyDescent="0.25">
      <c r="C287" s="61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</row>
    <row r="288" spans="3:17" s="60" customFormat="1" x14ac:dyDescent="0.25">
      <c r="C288" s="61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</row>
    <row r="289" spans="3:17" s="60" customFormat="1" x14ac:dyDescent="0.25">
      <c r="C289" s="61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</row>
    <row r="290" spans="3:17" s="60" customFormat="1" x14ac:dyDescent="0.25">
      <c r="C290" s="61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</row>
    <row r="291" spans="3:17" s="60" customFormat="1" x14ac:dyDescent="0.25">
      <c r="C291" s="61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</row>
    <row r="292" spans="3:17" s="60" customFormat="1" x14ac:dyDescent="0.25">
      <c r="C292" s="61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</row>
    <row r="293" spans="3:17" s="60" customFormat="1" x14ac:dyDescent="0.25">
      <c r="C293" s="61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</row>
    <row r="294" spans="3:17" s="60" customFormat="1" x14ac:dyDescent="0.25">
      <c r="C294" s="61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</row>
    <row r="295" spans="3:17" s="60" customFormat="1" x14ac:dyDescent="0.25">
      <c r="C295" s="61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</row>
    <row r="296" spans="3:17" s="60" customFormat="1" x14ac:dyDescent="0.25">
      <c r="C296" s="61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</row>
    <row r="297" spans="3:17" s="60" customFormat="1" x14ac:dyDescent="0.25">
      <c r="C297" s="61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</row>
    <row r="298" spans="3:17" s="60" customFormat="1" x14ac:dyDescent="0.25">
      <c r="C298" s="61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</row>
    <row r="299" spans="3:17" s="60" customFormat="1" x14ac:dyDescent="0.25">
      <c r="C299" s="61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</row>
    <row r="300" spans="3:17" s="60" customFormat="1" x14ac:dyDescent="0.25">
      <c r="C300" s="61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</row>
    <row r="301" spans="3:17" s="60" customFormat="1" x14ac:dyDescent="0.25">
      <c r="C301" s="61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</row>
    <row r="302" spans="3:17" s="60" customFormat="1" x14ac:dyDescent="0.25">
      <c r="C302" s="61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</row>
    <row r="303" spans="3:17" s="60" customFormat="1" x14ac:dyDescent="0.25">
      <c r="C303" s="61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</row>
    <row r="304" spans="3:17" s="60" customFormat="1" x14ac:dyDescent="0.25">
      <c r="C304" s="61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</row>
    <row r="305" spans="3:17" s="60" customFormat="1" x14ac:dyDescent="0.25">
      <c r="C305" s="61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</row>
    <row r="306" spans="3:17" s="60" customFormat="1" x14ac:dyDescent="0.25">
      <c r="C306" s="61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</row>
    <row r="307" spans="3:17" s="60" customFormat="1" x14ac:dyDescent="0.25">
      <c r="C307" s="61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</row>
    <row r="308" spans="3:17" s="60" customFormat="1" x14ac:dyDescent="0.25">
      <c r="C308" s="61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</row>
    <row r="309" spans="3:17" s="60" customFormat="1" x14ac:dyDescent="0.25">
      <c r="C309" s="61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</row>
    <row r="310" spans="3:17" s="60" customFormat="1" x14ac:dyDescent="0.25">
      <c r="C310" s="61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</row>
    <row r="311" spans="3:17" s="60" customFormat="1" x14ac:dyDescent="0.25">
      <c r="C311" s="61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</row>
    <row r="312" spans="3:17" s="60" customFormat="1" x14ac:dyDescent="0.25">
      <c r="C312" s="61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</row>
    <row r="313" spans="3:17" s="60" customFormat="1" x14ac:dyDescent="0.25">
      <c r="C313" s="61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</row>
    <row r="314" spans="3:17" s="60" customFormat="1" x14ac:dyDescent="0.25">
      <c r="C314" s="61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</row>
    <row r="315" spans="3:17" s="60" customFormat="1" x14ac:dyDescent="0.25">
      <c r="C315" s="61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</row>
    <row r="316" spans="3:17" s="60" customFormat="1" x14ac:dyDescent="0.25">
      <c r="C316" s="61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</row>
    <row r="317" spans="3:17" s="60" customFormat="1" x14ac:dyDescent="0.25">
      <c r="C317" s="61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</row>
    <row r="318" spans="3:17" s="60" customFormat="1" x14ac:dyDescent="0.25">
      <c r="C318" s="61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</row>
    <row r="319" spans="3:17" s="60" customFormat="1" x14ac:dyDescent="0.25">
      <c r="C319" s="61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</row>
    <row r="320" spans="3:17" s="60" customFormat="1" x14ac:dyDescent="0.25">
      <c r="C320" s="61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</row>
    <row r="321" spans="3:17" s="60" customFormat="1" x14ac:dyDescent="0.25">
      <c r="C321" s="61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</row>
    <row r="322" spans="3:17" s="60" customFormat="1" x14ac:dyDescent="0.25">
      <c r="C322" s="61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</row>
    <row r="323" spans="3:17" s="60" customFormat="1" x14ac:dyDescent="0.25">
      <c r="C323" s="61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</row>
    <row r="324" spans="3:17" s="60" customFormat="1" x14ac:dyDescent="0.25">
      <c r="C324" s="61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</row>
    <row r="325" spans="3:17" s="60" customFormat="1" x14ac:dyDescent="0.25">
      <c r="C325" s="61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</row>
    <row r="326" spans="3:17" s="60" customFormat="1" x14ac:dyDescent="0.25">
      <c r="C326" s="61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</row>
    <row r="327" spans="3:17" s="60" customFormat="1" x14ac:dyDescent="0.25">
      <c r="C327" s="61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</row>
    <row r="328" spans="3:17" s="60" customFormat="1" x14ac:dyDescent="0.25">
      <c r="C328" s="61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</row>
    <row r="329" spans="3:17" s="60" customFormat="1" x14ac:dyDescent="0.25">
      <c r="C329" s="61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</row>
    <row r="330" spans="3:17" s="60" customFormat="1" x14ac:dyDescent="0.25">
      <c r="C330" s="61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</row>
  </sheetData>
  <sheetProtection password="CC0F"/>
  <autoFilter ref="A5:E16" xr:uid="{00000000-0009-0000-0000-000002000000}"/>
  <mergeCells count="17">
    <mergeCell ref="A14:A15"/>
    <mergeCell ref="A12:A13"/>
    <mergeCell ref="A8:A11"/>
    <mergeCell ref="A4:E4"/>
    <mergeCell ref="A6:A7"/>
    <mergeCell ref="F4:G4"/>
    <mergeCell ref="F3:I3"/>
    <mergeCell ref="A1:E1"/>
    <mergeCell ref="A2:E2"/>
    <mergeCell ref="A3:E3"/>
    <mergeCell ref="J3:M3"/>
    <mergeCell ref="N3:Q3"/>
    <mergeCell ref="H4:I4"/>
    <mergeCell ref="J4:K4"/>
    <mergeCell ref="L4:M4"/>
    <mergeCell ref="N4:O4"/>
    <mergeCell ref="P4:Q4"/>
  </mergeCells>
  <printOptions horizontalCentered="1"/>
  <pageMargins left="0.39370078740157483" right="0.39370078740157483" top="0.39370078740157483" bottom="0.39370078740157483" header="0.31496062992125984" footer="0.31496062992125984"/>
  <pageSetup scale="80" fitToHeight="0" orientation="landscape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view="pageBreakPreview" zoomScale="80" zoomScaleNormal="100" zoomScaleSheetLayoutView="80" workbookViewId="0">
      <selection activeCell="I22" sqref="I22"/>
    </sheetView>
  </sheetViews>
  <sheetFormatPr baseColWidth="10" defaultRowHeight="15" x14ac:dyDescent="0.25"/>
  <cols>
    <col min="1" max="1" width="4.28515625" customWidth="1"/>
    <col min="2" max="2" width="63.85546875" customWidth="1"/>
    <col min="4" max="4" width="14.42578125" customWidth="1"/>
  </cols>
  <sheetData>
    <row r="1" spans="1:6" ht="45" customHeight="1" x14ac:dyDescent="0.25">
      <c r="A1" s="408" t="s">
        <v>50</v>
      </c>
      <c r="B1" s="410" t="s">
        <v>51</v>
      </c>
      <c r="C1" s="412" t="s">
        <v>52</v>
      </c>
      <c r="D1" s="412"/>
      <c r="E1" s="412"/>
      <c r="F1" s="412"/>
    </row>
    <row r="2" spans="1:6" ht="45" x14ac:dyDescent="0.25">
      <c r="A2" s="409"/>
      <c r="B2" s="411"/>
      <c r="C2" s="29" t="s">
        <v>67</v>
      </c>
      <c r="D2" s="29" t="s">
        <v>68</v>
      </c>
      <c r="E2" s="29" t="s">
        <v>69</v>
      </c>
      <c r="F2" s="29" t="s">
        <v>66</v>
      </c>
    </row>
    <row r="3" spans="1:6" x14ac:dyDescent="0.25">
      <c r="A3" s="26">
        <v>1</v>
      </c>
      <c r="B3" s="56" t="s">
        <v>32</v>
      </c>
      <c r="C3" s="54">
        <v>0.33333333333333337</v>
      </c>
      <c r="D3" s="31">
        <v>0.33</v>
      </c>
      <c r="E3" s="31"/>
      <c r="F3" s="31">
        <f>SUM(C3:E3)</f>
        <v>0.66333333333333333</v>
      </c>
    </row>
    <row r="4" spans="1:6" x14ac:dyDescent="0.25">
      <c r="A4" s="26">
        <v>3</v>
      </c>
      <c r="B4" s="56" t="s">
        <v>34</v>
      </c>
      <c r="C4" s="54">
        <v>0.33333333333333337</v>
      </c>
      <c r="D4" s="55">
        <v>0</v>
      </c>
      <c r="E4" s="31"/>
      <c r="F4" s="31">
        <f t="shared" ref="F4:F34" si="0">SUM(C4:E4)</f>
        <v>0.33333333333333337</v>
      </c>
    </row>
    <row r="5" spans="1:6" x14ac:dyDescent="0.25">
      <c r="A5" s="26">
        <v>5</v>
      </c>
      <c r="B5" s="56" t="s">
        <v>36</v>
      </c>
      <c r="C5" s="54">
        <v>0.33333333333333337</v>
      </c>
      <c r="D5" s="31">
        <v>0.33</v>
      </c>
      <c r="E5" s="31"/>
      <c r="F5" s="31">
        <f t="shared" si="0"/>
        <v>0.66333333333333333</v>
      </c>
    </row>
    <row r="6" spans="1:6" x14ac:dyDescent="0.25">
      <c r="A6" s="26">
        <v>6</v>
      </c>
      <c r="B6" s="57" t="s">
        <v>37</v>
      </c>
      <c r="C6" s="54"/>
      <c r="D6" s="31"/>
      <c r="E6" s="31"/>
      <c r="F6" s="31">
        <f t="shared" si="0"/>
        <v>0</v>
      </c>
    </row>
    <row r="7" spans="1:6" x14ac:dyDescent="0.25">
      <c r="A7" s="26"/>
      <c r="B7" s="28" t="s">
        <v>90</v>
      </c>
      <c r="C7" s="54">
        <v>0.33333333333333337</v>
      </c>
      <c r="D7" s="54">
        <v>0.33333333333333337</v>
      </c>
      <c r="E7" s="31"/>
      <c r="F7" s="31"/>
    </row>
    <row r="8" spans="1:6" x14ac:dyDescent="0.25">
      <c r="A8" s="26"/>
      <c r="B8" s="28" t="s">
        <v>91</v>
      </c>
      <c r="C8" s="54">
        <v>0.33333333333333337</v>
      </c>
      <c r="D8" s="54">
        <v>0.33333333333333337</v>
      </c>
      <c r="E8" s="31"/>
      <c r="F8" s="31"/>
    </row>
    <row r="9" spans="1:6" x14ac:dyDescent="0.25">
      <c r="A9" s="26"/>
      <c r="B9" s="28" t="s">
        <v>92</v>
      </c>
      <c r="C9" s="54">
        <v>0.33333333333333337</v>
      </c>
      <c r="D9" s="54">
        <v>0.33333333333333337</v>
      </c>
      <c r="E9" s="31"/>
      <c r="F9" s="31"/>
    </row>
    <row r="10" spans="1:6" x14ac:dyDescent="0.25">
      <c r="A10" s="26"/>
      <c r="B10" s="28" t="s">
        <v>93</v>
      </c>
      <c r="C10" s="54">
        <v>0.33333333333333337</v>
      </c>
      <c r="D10" s="54">
        <v>0.33333333333333337</v>
      </c>
      <c r="E10" s="31"/>
      <c r="F10" s="31"/>
    </row>
    <row r="11" spans="1:6" x14ac:dyDescent="0.25">
      <c r="A11" s="26"/>
      <c r="B11" s="28" t="s">
        <v>38</v>
      </c>
      <c r="C11" s="55">
        <v>0</v>
      </c>
      <c r="D11" s="31">
        <v>0.33</v>
      </c>
      <c r="E11" s="31"/>
      <c r="F11" s="31">
        <f t="shared" si="0"/>
        <v>0.33</v>
      </c>
    </row>
    <row r="12" spans="1:6" x14ac:dyDescent="0.25">
      <c r="A12" s="26">
        <v>7</v>
      </c>
      <c r="B12" s="57" t="s">
        <v>39</v>
      </c>
      <c r="C12" s="54"/>
      <c r="D12" s="31"/>
      <c r="E12" s="31"/>
      <c r="F12" s="31"/>
    </row>
    <row r="13" spans="1:6" x14ac:dyDescent="0.25">
      <c r="A13" s="26"/>
      <c r="B13" s="28" t="s">
        <v>79</v>
      </c>
      <c r="C13" s="54">
        <v>0.33333333333333337</v>
      </c>
      <c r="D13" s="31">
        <v>0.33</v>
      </c>
      <c r="E13" s="31"/>
      <c r="F13" s="31">
        <f t="shared" si="0"/>
        <v>0.66333333333333333</v>
      </c>
    </row>
    <row r="14" spans="1:6" x14ac:dyDescent="0.25">
      <c r="A14" s="26"/>
      <c r="B14" s="28" t="s">
        <v>80</v>
      </c>
      <c r="C14" s="55">
        <v>0</v>
      </c>
      <c r="D14" s="31">
        <v>0.33</v>
      </c>
      <c r="E14" s="31"/>
      <c r="F14" s="31">
        <f t="shared" si="0"/>
        <v>0.33</v>
      </c>
    </row>
    <row r="15" spans="1:6" x14ac:dyDescent="0.25">
      <c r="A15" s="26"/>
      <c r="B15" s="28" t="s">
        <v>81</v>
      </c>
      <c r="C15" s="54">
        <v>0.33333333333333337</v>
      </c>
      <c r="D15" s="31">
        <v>0.33</v>
      </c>
      <c r="E15" s="31"/>
      <c r="F15" s="31">
        <f t="shared" si="0"/>
        <v>0.66333333333333333</v>
      </c>
    </row>
    <row r="16" spans="1:6" x14ac:dyDescent="0.25">
      <c r="A16" s="26"/>
      <c r="B16" s="28" t="s">
        <v>82</v>
      </c>
      <c r="C16" s="54">
        <v>0.33333333333333337</v>
      </c>
      <c r="D16" s="31">
        <v>0.33</v>
      </c>
      <c r="E16" s="31"/>
      <c r="F16" s="31">
        <f t="shared" si="0"/>
        <v>0.66333333333333333</v>
      </c>
    </row>
    <row r="17" spans="1:6" x14ac:dyDescent="0.25">
      <c r="A17" s="26"/>
      <c r="B17" s="28" t="s">
        <v>83</v>
      </c>
      <c r="C17" s="54">
        <v>0.33333333333333337</v>
      </c>
      <c r="D17" s="31">
        <v>0.33</v>
      </c>
      <c r="E17" s="31"/>
      <c r="F17" s="31">
        <f t="shared" si="0"/>
        <v>0.66333333333333333</v>
      </c>
    </row>
    <row r="18" spans="1:6" x14ac:dyDescent="0.25">
      <c r="A18" s="26"/>
      <c r="B18" s="28" t="s">
        <v>84</v>
      </c>
      <c r="C18" s="54">
        <v>0.33333333333333337</v>
      </c>
      <c r="D18" s="31">
        <v>0.33</v>
      </c>
      <c r="E18" s="31"/>
      <c r="F18" s="31">
        <f t="shared" si="0"/>
        <v>0.66333333333333333</v>
      </c>
    </row>
    <row r="19" spans="1:6" x14ac:dyDescent="0.25">
      <c r="A19" s="26"/>
      <c r="B19" s="28" t="s">
        <v>85</v>
      </c>
      <c r="C19" s="54">
        <v>0.33333333333333337</v>
      </c>
      <c r="D19" s="31">
        <v>0.33</v>
      </c>
      <c r="E19" s="31"/>
      <c r="F19" s="31">
        <f t="shared" si="0"/>
        <v>0.66333333333333333</v>
      </c>
    </row>
    <row r="20" spans="1:6" x14ac:dyDescent="0.25">
      <c r="A20" s="26">
        <v>8</v>
      </c>
      <c r="B20" s="57" t="s">
        <v>40</v>
      </c>
      <c r="C20" s="54"/>
      <c r="D20" s="31"/>
      <c r="E20" s="31"/>
      <c r="F20" s="31"/>
    </row>
    <row r="21" spans="1:6" x14ac:dyDescent="0.25">
      <c r="A21" s="26"/>
      <c r="B21" s="28" t="s">
        <v>86</v>
      </c>
      <c r="C21" s="54">
        <v>0.33333333333333337</v>
      </c>
      <c r="D21" s="55">
        <v>0</v>
      </c>
      <c r="E21" s="31"/>
      <c r="F21" s="31">
        <f t="shared" si="0"/>
        <v>0.33333333333333337</v>
      </c>
    </row>
    <row r="22" spans="1:6" x14ac:dyDescent="0.25">
      <c r="A22" s="26"/>
      <c r="B22" s="28" t="s">
        <v>87</v>
      </c>
      <c r="C22" s="54">
        <v>0.33333333333333337</v>
      </c>
      <c r="D22" s="55">
        <v>0</v>
      </c>
      <c r="E22" s="31"/>
      <c r="F22" s="31">
        <f t="shared" si="0"/>
        <v>0.33333333333333337</v>
      </c>
    </row>
    <row r="23" spans="1:6" x14ac:dyDescent="0.25">
      <c r="A23" s="26"/>
      <c r="B23" s="28" t="s">
        <v>88</v>
      </c>
      <c r="C23" s="54">
        <v>0.33333333333333337</v>
      </c>
      <c r="D23" s="55">
        <v>0</v>
      </c>
      <c r="E23" s="31"/>
      <c r="F23" s="31">
        <f t="shared" si="0"/>
        <v>0.33333333333333337</v>
      </c>
    </row>
    <row r="24" spans="1:6" x14ac:dyDescent="0.25">
      <c r="A24" s="26"/>
      <c r="B24" s="28" t="s">
        <v>89</v>
      </c>
      <c r="C24" s="54">
        <v>0.33333333333333337</v>
      </c>
      <c r="D24" s="55">
        <v>0</v>
      </c>
      <c r="E24" s="31"/>
      <c r="F24" s="31">
        <f t="shared" si="0"/>
        <v>0.33333333333333337</v>
      </c>
    </row>
    <row r="25" spans="1:6" x14ac:dyDescent="0.25">
      <c r="A25" s="26">
        <v>9</v>
      </c>
      <c r="B25" s="56" t="s">
        <v>41</v>
      </c>
      <c r="C25" s="54">
        <v>0.33333333333333337</v>
      </c>
      <c r="D25" s="54">
        <v>0.33333333333333337</v>
      </c>
      <c r="E25" s="31"/>
      <c r="F25" s="31">
        <f t="shared" si="0"/>
        <v>0.66666666666666674</v>
      </c>
    </row>
    <row r="26" spans="1:6" x14ac:dyDescent="0.25">
      <c r="A26" s="26">
        <v>10</v>
      </c>
      <c r="B26" s="56" t="s">
        <v>42</v>
      </c>
      <c r="C26" s="54">
        <v>0.33333333333333337</v>
      </c>
      <c r="D26" s="54">
        <v>0.33333333333333337</v>
      </c>
      <c r="E26" s="31"/>
      <c r="F26" s="31">
        <f t="shared" si="0"/>
        <v>0.66666666666666674</v>
      </c>
    </row>
    <row r="27" spans="1:6" x14ac:dyDescent="0.25">
      <c r="A27" s="26">
        <v>11</v>
      </c>
      <c r="B27" s="56" t="s">
        <v>43</v>
      </c>
      <c r="C27" s="54">
        <v>0.33333333333333337</v>
      </c>
      <c r="D27" s="54">
        <v>0.33333333333333337</v>
      </c>
      <c r="E27" s="31"/>
      <c r="F27" s="31">
        <f t="shared" si="0"/>
        <v>0.66666666666666674</v>
      </c>
    </row>
    <row r="28" spans="1:6" x14ac:dyDescent="0.25">
      <c r="A28" s="26">
        <v>12</v>
      </c>
      <c r="B28" s="56" t="s">
        <v>44</v>
      </c>
      <c r="C28" s="54">
        <v>0.33333333333333337</v>
      </c>
      <c r="D28" s="54">
        <v>0.33333333333333337</v>
      </c>
      <c r="E28" s="31"/>
      <c r="F28" s="31">
        <f t="shared" si="0"/>
        <v>0.66666666666666674</v>
      </c>
    </row>
    <row r="29" spans="1:6" x14ac:dyDescent="0.25">
      <c r="A29" s="26">
        <v>13</v>
      </c>
      <c r="B29" s="56" t="s">
        <v>45</v>
      </c>
      <c r="C29" s="54">
        <v>0.33333333333333337</v>
      </c>
      <c r="D29" s="54">
        <v>0.33333333333333337</v>
      </c>
      <c r="E29" s="31"/>
      <c r="F29" s="31">
        <f t="shared" si="0"/>
        <v>0.66666666666666674</v>
      </c>
    </row>
    <row r="30" spans="1:6" x14ac:dyDescent="0.25">
      <c r="A30" s="26">
        <v>14</v>
      </c>
      <c r="B30" s="56" t="s">
        <v>46</v>
      </c>
      <c r="C30" s="54">
        <v>0.33333333333333337</v>
      </c>
      <c r="D30" s="54">
        <v>0.33333333333333337</v>
      </c>
      <c r="E30" s="31"/>
      <c r="F30" s="31">
        <f t="shared" si="0"/>
        <v>0.66666666666666674</v>
      </c>
    </row>
    <row r="31" spans="1:6" x14ac:dyDescent="0.25">
      <c r="A31" s="26">
        <v>15</v>
      </c>
      <c r="B31" s="56" t="s">
        <v>47</v>
      </c>
      <c r="C31" s="54">
        <v>0.33333333333333337</v>
      </c>
      <c r="D31" s="54">
        <v>0.33333333333333337</v>
      </c>
      <c r="E31" s="31"/>
      <c r="F31" s="31">
        <f t="shared" si="0"/>
        <v>0.66666666666666674</v>
      </c>
    </row>
    <row r="32" spans="1:6" x14ac:dyDescent="0.25">
      <c r="A32" s="26">
        <v>16</v>
      </c>
      <c r="B32" s="56" t="s">
        <v>48</v>
      </c>
      <c r="C32" s="54">
        <v>0.33333333333333337</v>
      </c>
      <c r="D32" s="54">
        <v>0.33333333333333337</v>
      </c>
      <c r="E32" s="31"/>
      <c r="F32" s="31">
        <f t="shared" si="0"/>
        <v>0.66666666666666674</v>
      </c>
    </row>
    <row r="33" spans="1:6" x14ac:dyDescent="0.25">
      <c r="A33" s="26">
        <v>17</v>
      </c>
      <c r="B33" s="56" t="s">
        <v>49</v>
      </c>
      <c r="C33" s="54">
        <v>0.33333333333333337</v>
      </c>
      <c r="D33" s="54">
        <v>0.33333333333333337</v>
      </c>
      <c r="E33" s="31"/>
      <c r="F33" s="31">
        <f t="shared" si="0"/>
        <v>0.66666666666666674</v>
      </c>
    </row>
    <row r="34" spans="1:6" x14ac:dyDescent="0.25">
      <c r="B34" s="35" t="s">
        <v>70</v>
      </c>
      <c r="C34" s="53">
        <f>AVERAGE(C3:C33)</f>
        <v>0.30952380952380942</v>
      </c>
      <c r="D34" s="53">
        <f>AVERAGE(D3:D33)</f>
        <v>0.27261904761904754</v>
      </c>
      <c r="E34" s="53"/>
      <c r="F34" s="31">
        <f t="shared" si="0"/>
        <v>0.58214285714285696</v>
      </c>
    </row>
  </sheetData>
  <mergeCells count="3">
    <mergeCell ref="A1:A2"/>
    <mergeCell ref="B1:B2"/>
    <mergeCell ref="C1:F1"/>
  </mergeCells>
  <pageMargins left="0.39370078740157483" right="0.39370078740157483" top="0.74803149606299213" bottom="0.74803149606299213" header="0.31496062992125984" footer="0.31496062992125984"/>
  <pageSetup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  <pageSetUpPr fitToPage="1"/>
  </sheetPr>
  <dimension ref="A1:Q15"/>
  <sheetViews>
    <sheetView zoomScale="80" zoomScaleNormal="80" zoomScaleSheetLayoutView="70" workbookViewId="0">
      <selection activeCell="A4" sqref="A4:E4"/>
    </sheetView>
  </sheetViews>
  <sheetFormatPr baseColWidth="10" defaultColWidth="11.42578125" defaultRowHeight="15" x14ac:dyDescent="0.25"/>
  <cols>
    <col min="1" max="1" width="25" style="83" customWidth="1"/>
    <col min="2" max="2" width="28" style="64" customWidth="1"/>
    <col min="3" max="3" width="31.42578125" style="64" customWidth="1"/>
    <col min="4" max="4" width="31.7109375" style="83" customWidth="1"/>
    <col min="5" max="5" width="14.42578125" style="64" bestFit="1" customWidth="1"/>
    <col min="6" max="6" width="14.42578125" style="83" customWidth="1"/>
    <col min="7" max="7" width="32.140625" style="64" customWidth="1"/>
    <col min="8" max="8" width="20.5703125" style="64" customWidth="1"/>
    <col min="9" max="9" width="23.140625" style="64" customWidth="1"/>
    <col min="10" max="10" width="18" style="64" customWidth="1"/>
    <col min="11" max="11" width="22.7109375" style="64" customWidth="1"/>
    <col min="12" max="12" width="20.5703125" style="64" customWidth="1"/>
    <col min="13" max="13" width="23.140625" style="64" customWidth="1"/>
    <col min="14" max="14" width="20" style="64" customWidth="1"/>
    <col min="15" max="15" width="17.7109375" style="64" customWidth="1"/>
    <col min="16" max="16" width="11.85546875" style="64" customWidth="1"/>
    <col min="17" max="17" width="18.140625" style="64" customWidth="1"/>
    <col min="18" max="16384" width="11.42578125" style="64"/>
  </cols>
  <sheetData>
    <row r="1" spans="1:17" s="58" customFormat="1" ht="59.25" customHeight="1" x14ac:dyDescent="0.25">
      <c r="A1" s="413" t="s">
        <v>228</v>
      </c>
      <c r="B1" s="414"/>
      <c r="C1" s="414"/>
      <c r="D1" s="414"/>
      <c r="E1" s="415"/>
      <c r="F1" s="131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ht="30" customHeight="1" thickBot="1" x14ac:dyDescent="0.3">
      <c r="A2" s="374"/>
      <c r="B2" s="375"/>
      <c r="C2" s="375"/>
      <c r="D2" s="375"/>
      <c r="E2" s="376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customFormat="1" ht="18.75" customHeight="1" thickBot="1" x14ac:dyDescent="0.3">
      <c r="A3" s="416"/>
      <c r="B3" s="417"/>
      <c r="C3" s="417"/>
      <c r="D3" s="417"/>
      <c r="E3" s="417"/>
      <c r="F3" s="393" t="s">
        <v>103</v>
      </c>
      <c r="G3" s="383"/>
      <c r="H3" s="383"/>
      <c r="I3" s="420"/>
      <c r="J3" s="385" t="s">
        <v>99</v>
      </c>
      <c r="K3" s="386"/>
      <c r="L3" s="386"/>
      <c r="M3" s="387"/>
      <c r="N3" s="385" t="s">
        <v>100</v>
      </c>
      <c r="O3" s="386"/>
      <c r="P3" s="386"/>
      <c r="Q3" s="387"/>
    </row>
    <row r="4" spans="1:17" ht="30" customHeight="1" thickBot="1" x14ac:dyDescent="0.3">
      <c r="A4" s="418" t="s">
        <v>71</v>
      </c>
      <c r="B4" s="419"/>
      <c r="C4" s="419"/>
      <c r="D4" s="419"/>
      <c r="E4" s="419"/>
      <c r="F4" s="390" t="s">
        <v>104</v>
      </c>
      <c r="G4" s="392"/>
      <c r="H4" s="388" t="s">
        <v>105</v>
      </c>
      <c r="I4" s="389"/>
      <c r="J4" s="390" t="s">
        <v>95</v>
      </c>
      <c r="K4" s="391"/>
      <c r="L4" s="388" t="s">
        <v>96</v>
      </c>
      <c r="M4" s="389"/>
      <c r="N4" s="390" t="s">
        <v>97</v>
      </c>
      <c r="O4" s="391"/>
      <c r="P4" s="388" t="s">
        <v>98</v>
      </c>
      <c r="Q4" s="389"/>
    </row>
    <row r="5" spans="1:17" ht="33.75" customHeight="1" thickBot="1" x14ac:dyDescent="0.3">
      <c r="A5" s="194" t="s">
        <v>5</v>
      </c>
      <c r="B5" s="195" t="s">
        <v>6</v>
      </c>
      <c r="C5" s="195" t="s">
        <v>2</v>
      </c>
      <c r="D5" s="195" t="s">
        <v>0</v>
      </c>
      <c r="E5" s="196" t="s">
        <v>194</v>
      </c>
      <c r="F5" s="197" t="s">
        <v>259</v>
      </c>
      <c r="G5" s="198" t="s">
        <v>21</v>
      </c>
      <c r="H5" s="19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ht="63" customHeight="1" thickBot="1" x14ac:dyDescent="0.3">
      <c r="A6" s="199" t="s">
        <v>191</v>
      </c>
      <c r="B6" s="200" t="s">
        <v>177</v>
      </c>
      <c r="C6" s="201" t="s">
        <v>195</v>
      </c>
      <c r="D6" s="201" t="s">
        <v>178</v>
      </c>
      <c r="E6" s="202">
        <v>43966</v>
      </c>
      <c r="F6" s="203"/>
      <c r="G6" s="204"/>
      <c r="H6" s="157"/>
      <c r="I6" s="205"/>
      <c r="J6" s="206"/>
      <c r="K6" s="207"/>
      <c r="L6" s="207"/>
      <c r="M6" s="205"/>
      <c r="N6" s="206"/>
      <c r="O6" s="207"/>
      <c r="P6" s="207"/>
      <c r="Q6" s="205"/>
    </row>
    <row r="7" spans="1:17" ht="51.75" thickBot="1" x14ac:dyDescent="0.3">
      <c r="A7" s="199" t="s">
        <v>192</v>
      </c>
      <c r="B7" s="200" t="s">
        <v>196</v>
      </c>
      <c r="C7" s="201" t="s">
        <v>197</v>
      </c>
      <c r="D7" s="201" t="s">
        <v>178</v>
      </c>
      <c r="E7" s="202">
        <v>43980</v>
      </c>
      <c r="F7" s="203"/>
      <c r="G7" s="204"/>
      <c r="H7" s="157"/>
      <c r="I7" s="205"/>
      <c r="J7" s="206"/>
      <c r="K7" s="207"/>
      <c r="L7" s="207"/>
      <c r="M7" s="205"/>
      <c r="N7" s="206"/>
      <c r="O7" s="207"/>
      <c r="P7" s="207"/>
      <c r="Q7" s="205"/>
    </row>
    <row r="8" spans="1:17" ht="48.75" customHeight="1" thickBot="1" x14ac:dyDescent="0.3">
      <c r="A8" s="199" t="s">
        <v>193</v>
      </c>
      <c r="B8" s="200" t="s">
        <v>179</v>
      </c>
      <c r="C8" s="201" t="s">
        <v>198</v>
      </c>
      <c r="D8" s="201" t="s">
        <v>178</v>
      </c>
      <c r="E8" s="202">
        <v>44180</v>
      </c>
      <c r="F8" s="208"/>
      <c r="G8" s="204"/>
      <c r="H8" s="204"/>
      <c r="I8" s="205"/>
      <c r="J8" s="206"/>
      <c r="K8" s="207"/>
      <c r="L8" s="207"/>
      <c r="M8" s="205"/>
      <c r="N8" s="206"/>
      <c r="O8" s="207"/>
      <c r="P8" s="207"/>
      <c r="Q8" s="205"/>
    </row>
    <row r="9" spans="1:17" x14ac:dyDescent="0.25">
      <c r="A9" s="92"/>
      <c r="B9" s="89"/>
      <c r="C9" s="90"/>
      <c r="D9" s="90"/>
      <c r="E9" s="95"/>
      <c r="F9" s="95"/>
      <c r="H9" s="78"/>
    </row>
    <row r="10" spans="1:17" x14ac:dyDescent="0.25">
      <c r="A10" s="92"/>
      <c r="B10" s="91"/>
      <c r="C10" s="90"/>
      <c r="D10" s="90"/>
      <c r="E10" s="95"/>
      <c r="F10" s="95"/>
      <c r="G10" s="79"/>
      <c r="H10" s="78"/>
    </row>
    <row r="11" spans="1:17" x14ac:dyDescent="0.25">
      <c r="A11" s="92"/>
      <c r="B11" s="92"/>
      <c r="C11" s="93"/>
      <c r="D11" s="93"/>
      <c r="E11" s="96"/>
      <c r="F11" s="96"/>
      <c r="G11" s="75"/>
    </row>
    <row r="12" spans="1:17" x14ac:dyDescent="0.25">
      <c r="A12" s="92"/>
      <c r="B12" s="92"/>
      <c r="C12" s="93"/>
      <c r="D12" s="93"/>
      <c r="E12" s="96"/>
      <c r="F12" s="96"/>
      <c r="G12" s="75"/>
    </row>
    <row r="13" spans="1:17" x14ac:dyDescent="0.25">
      <c r="A13" s="92"/>
      <c r="B13" s="92"/>
      <c r="C13" s="94"/>
      <c r="D13" s="94"/>
      <c r="E13" s="96"/>
      <c r="F13" s="96"/>
      <c r="G13" s="75"/>
    </row>
    <row r="14" spans="1:17" x14ac:dyDescent="0.25">
      <c r="A14" s="92"/>
      <c r="B14" s="92"/>
      <c r="C14" s="93"/>
      <c r="D14" s="93"/>
      <c r="E14" s="96"/>
      <c r="F14" s="96"/>
      <c r="G14" s="75"/>
    </row>
    <row r="15" spans="1:17" x14ac:dyDescent="0.25">
      <c r="A15" s="92"/>
      <c r="B15" s="92"/>
      <c r="C15" s="97"/>
      <c r="D15" s="97"/>
      <c r="E15" s="92"/>
      <c r="F15" s="92"/>
    </row>
  </sheetData>
  <sheetProtection password="CC0F"/>
  <autoFilter ref="B5:M8" xr:uid="{00000000-0009-0000-0000-000004000000}"/>
  <mergeCells count="11">
    <mergeCell ref="A1:E3"/>
    <mergeCell ref="N3:Q3"/>
    <mergeCell ref="N4:O4"/>
    <mergeCell ref="P4:Q4"/>
    <mergeCell ref="J4:K4"/>
    <mergeCell ref="L4:M4"/>
    <mergeCell ref="J3:M3"/>
    <mergeCell ref="H4:I4"/>
    <mergeCell ref="A4:E4"/>
    <mergeCell ref="F4:G4"/>
    <mergeCell ref="F3:I3"/>
  </mergeCells>
  <printOptions horizontalCentered="1"/>
  <pageMargins left="0.39370078740157483" right="0.39370078740157483" top="0.39370078740157483" bottom="0.39370078740157483" header="0.31496062992125984" footer="0.31496062992125984"/>
  <pageSetup fitToHeight="0" orientation="landscape" r:id="rId1"/>
  <rowBreaks count="1" manualBreakCount="1">
    <brk id="9" max="16383" man="1"/>
  </rowBreaks>
  <colBreaks count="1" manualBreakCount="1">
    <brk id="1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-0.499984740745262"/>
  </sheetPr>
  <dimension ref="A1:Q23"/>
  <sheetViews>
    <sheetView showGridLines="0" zoomScale="70" zoomScaleNormal="70" workbookViewId="0">
      <selection activeCell="C23" sqref="C23"/>
    </sheetView>
  </sheetViews>
  <sheetFormatPr baseColWidth="10" defaultColWidth="11.42578125" defaultRowHeight="12" x14ac:dyDescent="0.2"/>
  <cols>
    <col min="1" max="1" width="25" style="58" customWidth="1"/>
    <col min="2" max="2" width="76" style="58" customWidth="1"/>
    <col min="3" max="3" width="43.28515625" style="65" customWidth="1"/>
    <col min="4" max="4" width="25.5703125" style="62" customWidth="1"/>
    <col min="5" max="6" width="32.140625" style="84" customWidth="1"/>
    <col min="7" max="7" width="20.5703125" style="58" customWidth="1"/>
    <col min="8" max="8" width="15.85546875" style="58" customWidth="1"/>
    <col min="9" max="9" width="11.42578125" style="58" customWidth="1"/>
    <col min="10" max="13" width="21" style="58" customWidth="1"/>
    <col min="14" max="14" width="16.42578125" style="58" customWidth="1"/>
    <col min="15" max="15" width="14.42578125" style="58" customWidth="1"/>
    <col min="16" max="16" width="17.7109375" style="58" customWidth="1"/>
    <col min="17" max="17" width="18.140625" style="58" customWidth="1"/>
    <col min="18" max="16384" width="11.42578125" style="58"/>
  </cols>
  <sheetData>
    <row r="1" spans="1:17" ht="59.25" customHeight="1" x14ac:dyDescent="0.2">
      <c r="A1" s="394"/>
      <c r="B1" s="395"/>
      <c r="C1" s="395"/>
      <c r="D1" s="395"/>
      <c r="E1" s="396"/>
      <c r="F1" s="136"/>
    </row>
    <row r="2" spans="1:17" ht="41.25" customHeight="1" thickBot="1" x14ac:dyDescent="0.25">
      <c r="A2" s="374" t="s">
        <v>102</v>
      </c>
      <c r="B2" s="375"/>
      <c r="C2" s="375"/>
      <c r="D2" s="375"/>
      <c r="E2" s="376"/>
    </row>
    <row r="3" spans="1:17" customFormat="1" ht="56.25" customHeight="1" thickBot="1" x14ac:dyDescent="0.3">
      <c r="A3" s="397"/>
      <c r="B3" s="398"/>
      <c r="C3" s="398"/>
      <c r="D3" s="398"/>
      <c r="E3" s="439"/>
      <c r="F3" s="430" t="s">
        <v>103</v>
      </c>
      <c r="G3" s="383"/>
      <c r="H3" s="383"/>
      <c r="I3" s="420"/>
      <c r="J3" s="385" t="s">
        <v>99</v>
      </c>
      <c r="K3" s="386"/>
      <c r="L3" s="386"/>
      <c r="M3" s="387"/>
      <c r="N3" s="423" t="s">
        <v>100</v>
      </c>
      <c r="O3" s="424"/>
      <c r="P3" s="424"/>
      <c r="Q3" s="425"/>
    </row>
    <row r="4" spans="1:17" s="59" customFormat="1" ht="30.75" customHeight="1" thickBot="1" x14ac:dyDescent="0.3">
      <c r="A4" s="418" t="s">
        <v>7</v>
      </c>
      <c r="B4" s="419"/>
      <c r="C4" s="419"/>
      <c r="D4" s="419"/>
      <c r="E4" s="419"/>
      <c r="F4" s="433" t="s">
        <v>104</v>
      </c>
      <c r="G4" s="434"/>
      <c r="H4" s="431" t="s">
        <v>105</v>
      </c>
      <c r="I4" s="432"/>
      <c r="J4" s="433" t="s">
        <v>95</v>
      </c>
      <c r="K4" s="434"/>
      <c r="L4" s="431" t="s">
        <v>96</v>
      </c>
      <c r="M4" s="432"/>
      <c r="N4" s="435" t="s">
        <v>97</v>
      </c>
      <c r="O4" s="436"/>
      <c r="P4" s="421" t="s">
        <v>98</v>
      </c>
      <c r="Q4" s="422"/>
    </row>
    <row r="5" spans="1:17" ht="45" customHeight="1" thickBot="1" x14ac:dyDescent="0.25">
      <c r="A5" s="220" t="s">
        <v>5</v>
      </c>
      <c r="B5" s="221" t="s">
        <v>186</v>
      </c>
      <c r="C5" s="198" t="s">
        <v>2</v>
      </c>
      <c r="D5" s="222" t="s">
        <v>0</v>
      </c>
      <c r="E5" s="223" t="s">
        <v>1</v>
      </c>
      <c r="F5" s="150" t="s">
        <v>259</v>
      </c>
      <c r="G5" s="151" t="s">
        <v>21</v>
      </c>
      <c r="H5" s="151" t="s">
        <v>30</v>
      </c>
      <c r="I5" s="152" t="s">
        <v>31</v>
      </c>
      <c r="J5" s="165" t="s">
        <v>20</v>
      </c>
      <c r="K5" s="166" t="s">
        <v>21</v>
      </c>
      <c r="L5" s="166" t="s">
        <v>30</v>
      </c>
      <c r="M5" s="164" t="s">
        <v>31</v>
      </c>
      <c r="N5" s="147" t="s">
        <v>20</v>
      </c>
      <c r="O5" s="63" t="s">
        <v>21</v>
      </c>
      <c r="P5" s="63" t="s">
        <v>30</v>
      </c>
      <c r="Q5" s="139" t="s">
        <v>31</v>
      </c>
    </row>
    <row r="6" spans="1:17" ht="55.5" customHeight="1" x14ac:dyDescent="0.2">
      <c r="A6" s="440" t="s">
        <v>190</v>
      </c>
      <c r="B6" s="226" t="s">
        <v>203</v>
      </c>
      <c r="C6" s="227" t="s">
        <v>204</v>
      </c>
      <c r="D6" s="228" t="s">
        <v>213</v>
      </c>
      <c r="E6" s="229">
        <v>43951</v>
      </c>
      <c r="F6" s="230"/>
      <c r="G6" s="231"/>
      <c r="H6" s="231"/>
      <c r="I6" s="232"/>
      <c r="J6" s="256"/>
      <c r="K6" s="231"/>
      <c r="L6" s="231"/>
      <c r="M6" s="232"/>
      <c r="N6" s="256"/>
      <c r="O6" s="231"/>
      <c r="P6" s="231"/>
      <c r="Q6" s="232"/>
    </row>
    <row r="7" spans="1:17" ht="74.25" customHeight="1" x14ac:dyDescent="0.2">
      <c r="A7" s="441"/>
      <c r="B7" s="343" t="s">
        <v>205</v>
      </c>
      <c r="C7" s="76" t="s">
        <v>283</v>
      </c>
      <c r="D7" s="103" t="s">
        <v>210</v>
      </c>
      <c r="E7" s="124">
        <v>44165</v>
      </c>
      <c r="F7" s="215"/>
      <c r="G7" s="69"/>
      <c r="H7" s="69"/>
      <c r="I7" s="214"/>
      <c r="J7" s="257"/>
      <c r="K7" s="69"/>
      <c r="L7" s="69"/>
      <c r="M7" s="214"/>
      <c r="N7" s="257"/>
      <c r="O7" s="69"/>
      <c r="P7" s="69"/>
      <c r="Q7" s="214"/>
    </row>
    <row r="8" spans="1:17" ht="45" customHeight="1" x14ac:dyDescent="0.2">
      <c r="A8" s="441"/>
      <c r="B8" s="209" t="s">
        <v>168</v>
      </c>
      <c r="C8" s="76" t="s">
        <v>216</v>
      </c>
      <c r="D8" s="103" t="s">
        <v>169</v>
      </c>
      <c r="E8" s="124">
        <v>43951</v>
      </c>
      <c r="F8" s="215"/>
      <c r="G8" s="69"/>
      <c r="H8" s="69"/>
      <c r="I8" s="214"/>
      <c r="J8" s="257"/>
      <c r="K8" s="69"/>
      <c r="L8" s="69"/>
      <c r="M8" s="214"/>
      <c r="N8" s="257"/>
      <c r="O8" s="69"/>
      <c r="P8" s="69"/>
      <c r="Q8" s="214"/>
    </row>
    <row r="9" spans="1:17" ht="54.75" customHeight="1" thickBot="1" x14ac:dyDescent="0.25">
      <c r="A9" s="442"/>
      <c r="B9" s="233" t="s">
        <v>108</v>
      </c>
      <c r="C9" s="234" t="s">
        <v>109</v>
      </c>
      <c r="D9" s="235" t="s">
        <v>4</v>
      </c>
      <c r="E9" s="236">
        <v>44165</v>
      </c>
      <c r="F9" s="237"/>
      <c r="G9" s="238"/>
      <c r="H9" s="238"/>
      <c r="I9" s="239"/>
      <c r="J9" s="258"/>
      <c r="K9" s="238"/>
      <c r="L9" s="238"/>
      <c r="M9" s="239"/>
      <c r="N9" s="258"/>
      <c r="O9" s="238"/>
      <c r="P9" s="238"/>
      <c r="Q9" s="239"/>
    </row>
    <row r="10" spans="1:17" ht="105" customHeight="1" x14ac:dyDescent="0.2">
      <c r="A10" s="443" t="s">
        <v>258</v>
      </c>
      <c r="B10" s="226" t="s">
        <v>206</v>
      </c>
      <c r="C10" s="240" t="s">
        <v>170</v>
      </c>
      <c r="D10" s="228" t="s">
        <v>207</v>
      </c>
      <c r="E10" s="229">
        <v>43889</v>
      </c>
      <c r="F10" s="230"/>
      <c r="G10" s="231"/>
      <c r="H10" s="231"/>
      <c r="I10" s="232"/>
      <c r="J10" s="256"/>
      <c r="K10" s="231"/>
      <c r="L10" s="231"/>
      <c r="M10" s="232"/>
      <c r="N10" s="256"/>
      <c r="O10" s="231"/>
      <c r="P10" s="231"/>
      <c r="Q10" s="232"/>
    </row>
    <row r="11" spans="1:17" ht="63" customHeight="1" x14ac:dyDescent="0.2">
      <c r="A11" s="441"/>
      <c r="B11" s="343" t="s">
        <v>171</v>
      </c>
      <c r="C11" s="76" t="s">
        <v>217</v>
      </c>
      <c r="D11" s="103" t="s">
        <v>172</v>
      </c>
      <c r="E11" s="125">
        <v>44119</v>
      </c>
      <c r="F11" s="215"/>
      <c r="G11" s="69"/>
      <c r="H11" s="69"/>
      <c r="I11" s="214"/>
      <c r="J11" s="257"/>
      <c r="K11" s="69"/>
      <c r="L11" s="69"/>
      <c r="M11" s="214"/>
      <c r="N11" s="257"/>
      <c r="O11" s="69"/>
      <c r="P11" s="69"/>
      <c r="Q11" s="214"/>
    </row>
    <row r="12" spans="1:17" ht="71.25" customHeight="1" x14ac:dyDescent="0.2">
      <c r="A12" s="444"/>
      <c r="B12" s="209" t="s">
        <v>110</v>
      </c>
      <c r="C12" s="76" t="s">
        <v>111</v>
      </c>
      <c r="D12" s="103" t="s">
        <v>176</v>
      </c>
      <c r="E12" s="124">
        <v>43951</v>
      </c>
      <c r="F12" s="215"/>
      <c r="G12" s="69"/>
      <c r="H12" s="69"/>
      <c r="I12" s="214"/>
      <c r="J12" s="257"/>
      <c r="K12" s="69"/>
      <c r="L12" s="69"/>
      <c r="M12" s="214"/>
      <c r="N12" s="257"/>
      <c r="O12" s="69"/>
      <c r="P12" s="69"/>
      <c r="Q12" s="214"/>
    </row>
    <row r="13" spans="1:17" ht="39.75" customHeight="1" x14ac:dyDescent="0.2">
      <c r="A13" s="444"/>
      <c r="B13" s="437" t="s">
        <v>112</v>
      </c>
      <c r="C13" s="76" t="s">
        <v>113</v>
      </c>
      <c r="D13" s="103" t="s">
        <v>4</v>
      </c>
      <c r="E13" s="125">
        <v>44180</v>
      </c>
      <c r="F13" s="216"/>
      <c r="G13" s="69"/>
      <c r="H13" s="69"/>
      <c r="I13" s="214"/>
      <c r="J13" s="257"/>
      <c r="K13" s="69"/>
      <c r="L13" s="69"/>
      <c r="M13" s="214"/>
      <c r="N13" s="257"/>
      <c r="O13" s="69"/>
      <c r="P13" s="69"/>
      <c r="Q13" s="214"/>
    </row>
    <row r="14" spans="1:17" ht="53.25" customHeight="1" x14ac:dyDescent="0.2">
      <c r="A14" s="444"/>
      <c r="B14" s="437"/>
      <c r="C14" s="76" t="s">
        <v>114</v>
      </c>
      <c r="D14" s="103" t="s">
        <v>4</v>
      </c>
      <c r="E14" s="125">
        <v>44180</v>
      </c>
      <c r="F14" s="216"/>
      <c r="G14" s="69"/>
      <c r="H14" s="69"/>
      <c r="I14" s="214"/>
      <c r="J14" s="257"/>
      <c r="K14" s="69"/>
      <c r="L14" s="69"/>
      <c r="M14" s="214"/>
      <c r="N14" s="257"/>
      <c r="O14" s="69"/>
      <c r="P14" s="69"/>
      <c r="Q14" s="214"/>
    </row>
    <row r="15" spans="1:17" ht="54.75" customHeight="1" thickBot="1" x14ac:dyDescent="0.25">
      <c r="A15" s="445"/>
      <c r="B15" s="438"/>
      <c r="C15" s="234" t="s">
        <v>115</v>
      </c>
      <c r="D15" s="235" t="s">
        <v>4</v>
      </c>
      <c r="E15" s="241">
        <v>44180</v>
      </c>
      <c r="F15" s="242"/>
      <c r="G15" s="238"/>
      <c r="H15" s="238"/>
      <c r="I15" s="239"/>
      <c r="J15" s="258"/>
      <c r="K15" s="238"/>
      <c r="L15" s="238"/>
      <c r="M15" s="239"/>
      <c r="N15" s="258"/>
      <c r="O15" s="238"/>
      <c r="P15" s="238"/>
      <c r="Q15" s="239"/>
    </row>
    <row r="16" spans="1:17" ht="56.25" customHeight="1" thickBot="1" x14ac:dyDescent="0.25">
      <c r="A16" s="243" t="s">
        <v>16</v>
      </c>
      <c r="B16" s="244" t="s">
        <v>199</v>
      </c>
      <c r="C16" s="245" t="s">
        <v>218</v>
      </c>
      <c r="D16" s="246" t="s">
        <v>200</v>
      </c>
      <c r="E16" s="247">
        <v>44180</v>
      </c>
      <c r="F16" s="248"/>
      <c r="G16" s="249"/>
      <c r="H16" s="249"/>
      <c r="I16" s="250"/>
      <c r="J16" s="259"/>
      <c r="K16" s="249"/>
      <c r="L16" s="249"/>
      <c r="M16" s="250"/>
      <c r="N16" s="259"/>
      <c r="O16" s="249"/>
      <c r="P16" s="249"/>
      <c r="Q16" s="250"/>
    </row>
    <row r="17" spans="1:17" ht="41.25" customHeight="1" x14ac:dyDescent="0.2">
      <c r="A17" s="426" t="s">
        <v>17</v>
      </c>
      <c r="B17" s="367" t="s">
        <v>116</v>
      </c>
      <c r="C17" s="228" t="s">
        <v>219</v>
      </c>
      <c r="D17" s="228" t="s">
        <v>4</v>
      </c>
      <c r="E17" s="368">
        <v>44134</v>
      </c>
      <c r="F17" s="251"/>
      <c r="G17" s="231"/>
      <c r="H17" s="231"/>
      <c r="I17" s="232"/>
      <c r="J17" s="256"/>
      <c r="K17" s="231"/>
      <c r="L17" s="231"/>
      <c r="M17" s="232"/>
      <c r="N17" s="256"/>
      <c r="O17" s="231"/>
      <c r="P17" s="231"/>
      <c r="Q17" s="232"/>
    </row>
    <row r="18" spans="1:17" ht="41.25" customHeight="1" x14ac:dyDescent="0.2">
      <c r="A18" s="427"/>
      <c r="B18" s="210" t="s">
        <v>173</v>
      </c>
      <c r="C18" s="103" t="s">
        <v>220</v>
      </c>
      <c r="D18" s="103" t="s">
        <v>3</v>
      </c>
      <c r="E18" s="212">
        <v>44180</v>
      </c>
      <c r="F18" s="217"/>
      <c r="G18" s="69"/>
      <c r="H18" s="69"/>
      <c r="I18" s="214"/>
      <c r="J18" s="257"/>
      <c r="K18" s="69"/>
      <c r="L18" s="69"/>
      <c r="M18" s="214"/>
      <c r="N18" s="257"/>
      <c r="O18" s="69"/>
      <c r="P18" s="69"/>
      <c r="Q18" s="214"/>
    </row>
    <row r="19" spans="1:17" s="82" customFormat="1" ht="58.5" customHeight="1" x14ac:dyDescent="0.2">
      <c r="A19" s="427"/>
      <c r="B19" s="210" t="s">
        <v>233</v>
      </c>
      <c r="C19" s="103" t="s">
        <v>221</v>
      </c>
      <c r="D19" s="103" t="s">
        <v>174</v>
      </c>
      <c r="E19" s="212">
        <v>44180</v>
      </c>
      <c r="F19" s="217"/>
      <c r="G19" s="69"/>
      <c r="H19" s="69"/>
      <c r="I19" s="214"/>
      <c r="J19" s="257"/>
      <c r="K19" s="69"/>
      <c r="L19" s="69"/>
      <c r="M19" s="214"/>
      <c r="N19" s="257"/>
      <c r="O19" s="69"/>
      <c r="P19" s="69"/>
      <c r="Q19" s="214"/>
    </row>
    <row r="20" spans="1:17" s="82" customFormat="1" ht="41.25" customHeight="1" x14ac:dyDescent="0.2">
      <c r="A20" s="427"/>
      <c r="B20" s="211" t="s">
        <v>231</v>
      </c>
      <c r="C20" s="130" t="s">
        <v>229</v>
      </c>
      <c r="D20" s="130" t="s">
        <v>3</v>
      </c>
      <c r="E20" s="213">
        <v>43920</v>
      </c>
      <c r="F20" s="218"/>
      <c r="G20" s="69"/>
      <c r="H20" s="69"/>
      <c r="I20" s="214"/>
      <c r="J20" s="257"/>
      <c r="K20" s="69"/>
      <c r="L20" s="69"/>
      <c r="M20" s="214"/>
      <c r="N20" s="257"/>
      <c r="O20" s="69"/>
      <c r="P20" s="69"/>
      <c r="Q20" s="214"/>
    </row>
    <row r="21" spans="1:17" s="82" customFormat="1" ht="41.25" customHeight="1" x14ac:dyDescent="0.2">
      <c r="A21" s="428"/>
      <c r="B21" s="260" t="s">
        <v>232</v>
      </c>
      <c r="C21" s="261" t="s">
        <v>230</v>
      </c>
      <c r="D21" s="261" t="s">
        <v>3</v>
      </c>
      <c r="E21" s="262">
        <v>44196</v>
      </c>
      <c r="F21" s="263"/>
      <c r="G21" s="224"/>
      <c r="H21" s="224"/>
      <c r="I21" s="225"/>
      <c r="J21" s="255"/>
      <c r="K21" s="224"/>
      <c r="L21" s="224"/>
      <c r="M21" s="225"/>
      <c r="N21" s="255"/>
      <c r="O21" s="224"/>
      <c r="P21" s="224"/>
      <c r="Q21" s="225"/>
    </row>
    <row r="22" spans="1:17" ht="63" customHeight="1" thickBot="1" x14ac:dyDescent="0.25">
      <c r="A22" s="429"/>
      <c r="B22" s="252" t="s">
        <v>260</v>
      </c>
      <c r="C22" s="253" t="s">
        <v>263</v>
      </c>
      <c r="D22" s="253" t="s">
        <v>261</v>
      </c>
      <c r="E22" s="264" t="s">
        <v>265</v>
      </c>
      <c r="F22" s="219"/>
      <c r="G22" s="143"/>
      <c r="H22" s="143"/>
      <c r="I22" s="170"/>
      <c r="J22" s="171"/>
      <c r="K22" s="172"/>
      <c r="L22" s="172"/>
      <c r="M22" s="170"/>
      <c r="N22" s="171"/>
      <c r="O22" s="172"/>
      <c r="P22" s="172"/>
      <c r="Q22" s="170"/>
    </row>
    <row r="23" spans="1:17" ht="47.25" customHeight="1" x14ac:dyDescent="0.2"/>
  </sheetData>
  <sheetProtection password="CC0F"/>
  <autoFilter ref="A5:E22" xr:uid="{00000000-0009-0000-0000-000005000000}"/>
  <mergeCells count="17">
    <mergeCell ref="A1:E1"/>
    <mergeCell ref="A2:E2"/>
    <mergeCell ref="A4:E4"/>
    <mergeCell ref="B13:B15"/>
    <mergeCell ref="A3:E3"/>
    <mergeCell ref="A6:A9"/>
    <mergeCell ref="A10:A15"/>
    <mergeCell ref="P4:Q4"/>
    <mergeCell ref="J3:M3"/>
    <mergeCell ref="N3:Q3"/>
    <mergeCell ref="A17:A22"/>
    <mergeCell ref="F3:I3"/>
    <mergeCell ref="H4:I4"/>
    <mergeCell ref="F4:G4"/>
    <mergeCell ref="J4:K4"/>
    <mergeCell ref="L4:M4"/>
    <mergeCell ref="N4:O4"/>
  </mergeCells>
  <printOptions horizontalCentered="1"/>
  <pageMargins left="0.39370078740157483" right="0.39370078740157483" top="0.39370078740157483" bottom="0.39370078740157483" header="0.31496062992125984" footer="0.31496062992125984"/>
  <pageSetup scale="4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4"/>
  <sheetViews>
    <sheetView zoomScaleNormal="100" workbookViewId="0">
      <selection activeCell="B17" sqref="B17"/>
    </sheetView>
  </sheetViews>
  <sheetFormatPr baseColWidth="10" defaultRowHeight="15" x14ac:dyDescent="0.25"/>
  <cols>
    <col min="2" max="2" width="41.85546875" customWidth="1"/>
    <col min="3" max="3" width="35" customWidth="1"/>
    <col min="4" max="4" width="25.5703125" customWidth="1"/>
  </cols>
  <sheetData>
    <row r="1" spans="1:5" ht="48.75" customHeight="1" x14ac:dyDescent="0.25">
      <c r="A1" s="41" t="s">
        <v>50</v>
      </c>
      <c r="B1" s="41" t="s">
        <v>51</v>
      </c>
      <c r="C1" s="41" t="s">
        <v>53</v>
      </c>
      <c r="D1" s="50" t="s">
        <v>75</v>
      </c>
    </row>
    <row r="2" spans="1:5" ht="30" x14ac:dyDescent="0.25">
      <c r="A2" s="30">
        <v>1</v>
      </c>
      <c r="B2" s="28" t="s">
        <v>35</v>
      </c>
      <c r="C2" s="1" t="s">
        <v>54</v>
      </c>
      <c r="D2" s="32">
        <v>50</v>
      </c>
    </row>
    <row r="3" spans="1:5" x14ac:dyDescent="0.25">
      <c r="A3" s="30">
        <v>2</v>
      </c>
      <c r="B3" s="28" t="s">
        <v>39</v>
      </c>
      <c r="C3" s="1" t="s">
        <v>55</v>
      </c>
      <c r="D3" s="32">
        <v>50</v>
      </c>
    </row>
    <row r="4" spans="1:5" x14ac:dyDescent="0.25">
      <c r="A4" s="30">
        <v>3</v>
      </c>
      <c r="B4" s="28" t="s">
        <v>36</v>
      </c>
      <c r="C4" s="1" t="s">
        <v>56</v>
      </c>
      <c r="D4" s="32">
        <v>50</v>
      </c>
    </row>
    <row r="5" spans="1:5" x14ac:dyDescent="0.25">
      <c r="A5" s="30">
        <v>4</v>
      </c>
      <c r="B5" s="28" t="s">
        <v>37</v>
      </c>
      <c r="C5" s="1" t="s">
        <v>57</v>
      </c>
      <c r="D5" s="32">
        <v>50</v>
      </c>
    </row>
    <row r="6" spans="1:5" x14ac:dyDescent="0.25">
      <c r="A6" s="30">
        <v>5</v>
      </c>
      <c r="B6" s="28" t="s">
        <v>40</v>
      </c>
      <c r="C6" s="1" t="s">
        <v>58</v>
      </c>
      <c r="D6" s="32">
        <v>50</v>
      </c>
    </row>
    <row r="7" spans="1:5" x14ac:dyDescent="0.25">
      <c r="A7" s="30">
        <v>6</v>
      </c>
      <c r="B7" s="28" t="s">
        <v>41</v>
      </c>
      <c r="C7" s="1" t="s">
        <v>59</v>
      </c>
      <c r="D7" s="32">
        <v>50</v>
      </c>
    </row>
    <row r="8" spans="1:5" x14ac:dyDescent="0.25">
      <c r="C8" s="46" t="s">
        <v>77</v>
      </c>
      <c r="D8" s="47">
        <f>AVERAGE(D2:D7)</f>
        <v>50</v>
      </c>
      <c r="E8" s="33"/>
    </row>
    <row r="10" spans="1:5" ht="71.25" customHeight="1" x14ac:dyDescent="0.25">
      <c r="A10" s="43" t="s">
        <v>50</v>
      </c>
      <c r="B10" s="41" t="s">
        <v>51</v>
      </c>
      <c r="C10" s="41" t="s">
        <v>53</v>
      </c>
      <c r="D10" s="42" t="s">
        <v>76</v>
      </c>
    </row>
    <row r="11" spans="1:5" x14ac:dyDescent="0.25">
      <c r="A11" s="26">
        <v>1</v>
      </c>
      <c r="B11" s="40"/>
      <c r="C11" s="40" t="s">
        <v>72</v>
      </c>
      <c r="D11" s="45">
        <v>50</v>
      </c>
    </row>
    <row r="12" spans="1:5" x14ac:dyDescent="0.25">
      <c r="A12" s="26">
        <v>2</v>
      </c>
      <c r="B12" s="27" t="s">
        <v>32</v>
      </c>
      <c r="C12" s="1" t="s">
        <v>3</v>
      </c>
      <c r="D12" s="45">
        <v>50</v>
      </c>
    </row>
    <row r="13" spans="1:5" x14ac:dyDescent="0.25">
      <c r="A13" s="26">
        <v>3</v>
      </c>
      <c r="B13" s="28" t="s">
        <v>33</v>
      </c>
      <c r="C13" s="1" t="s">
        <v>3</v>
      </c>
      <c r="D13" s="45">
        <v>50</v>
      </c>
    </row>
    <row r="14" spans="1:5" x14ac:dyDescent="0.25">
      <c r="A14" s="26">
        <v>4</v>
      </c>
      <c r="B14" s="28" t="s">
        <v>34</v>
      </c>
      <c r="C14" s="1" t="s">
        <v>4</v>
      </c>
      <c r="D14" s="45">
        <v>50</v>
      </c>
    </row>
    <row r="15" spans="1:5" ht="30" x14ac:dyDescent="0.25">
      <c r="A15" s="26">
        <v>5</v>
      </c>
      <c r="B15" s="28" t="s">
        <v>42</v>
      </c>
      <c r="C15" s="1" t="s">
        <v>60</v>
      </c>
      <c r="D15" s="45">
        <v>50</v>
      </c>
    </row>
    <row r="16" spans="1:5" x14ac:dyDescent="0.25">
      <c r="A16" s="26">
        <v>6</v>
      </c>
      <c r="B16" s="28" t="s">
        <v>43</v>
      </c>
      <c r="C16" s="1" t="s">
        <v>61</v>
      </c>
      <c r="D16" s="45">
        <v>50</v>
      </c>
    </row>
    <row r="17" spans="1:5" x14ac:dyDescent="0.25">
      <c r="A17" s="26">
        <v>7</v>
      </c>
      <c r="B17" s="28" t="s">
        <v>44</v>
      </c>
      <c r="C17" s="1" t="s">
        <v>62</v>
      </c>
      <c r="D17" s="45">
        <v>50</v>
      </c>
    </row>
    <row r="18" spans="1:5" x14ac:dyDescent="0.25">
      <c r="A18" s="26">
        <v>8</v>
      </c>
      <c r="B18" s="28" t="s">
        <v>45</v>
      </c>
      <c r="C18" s="1" t="s">
        <v>62</v>
      </c>
      <c r="D18" s="45">
        <v>50</v>
      </c>
    </row>
    <row r="19" spans="1:5" ht="30" x14ac:dyDescent="0.25">
      <c r="A19" s="26">
        <v>9</v>
      </c>
      <c r="B19" s="28" t="s">
        <v>46</v>
      </c>
      <c r="C19" s="27" t="s">
        <v>63</v>
      </c>
      <c r="D19" s="45">
        <v>50</v>
      </c>
    </row>
    <row r="20" spans="1:5" x14ac:dyDescent="0.25">
      <c r="A20" s="26">
        <v>10</v>
      </c>
      <c r="B20" s="28" t="s">
        <v>47</v>
      </c>
      <c r="C20" s="1" t="s">
        <v>64</v>
      </c>
      <c r="D20" s="45">
        <v>50</v>
      </c>
    </row>
    <row r="21" spans="1:5" x14ac:dyDescent="0.25">
      <c r="A21" s="26">
        <v>11</v>
      </c>
      <c r="B21" s="28" t="s">
        <v>48</v>
      </c>
      <c r="C21" s="1" t="s">
        <v>62</v>
      </c>
      <c r="D21" s="45">
        <v>50</v>
      </c>
    </row>
    <row r="22" spans="1:5" x14ac:dyDescent="0.25">
      <c r="A22" s="26">
        <v>12</v>
      </c>
      <c r="B22" s="27" t="s">
        <v>49</v>
      </c>
      <c r="C22" s="1" t="s">
        <v>65</v>
      </c>
      <c r="D22" s="45">
        <v>50</v>
      </c>
    </row>
    <row r="23" spans="1:5" x14ac:dyDescent="0.25">
      <c r="C23" s="51" t="s">
        <v>77</v>
      </c>
      <c r="D23" s="52">
        <f>AVERAGE(D11:D22)</f>
        <v>50</v>
      </c>
      <c r="E23" s="33"/>
    </row>
    <row r="24" spans="1:5" x14ac:dyDescent="0.25">
      <c r="C24" s="48" t="s">
        <v>78</v>
      </c>
      <c r="D24" s="49">
        <f>+D8+D23</f>
        <v>100</v>
      </c>
      <c r="E24" s="34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-0.499984740745262"/>
  </sheetPr>
  <dimension ref="A1:Q24"/>
  <sheetViews>
    <sheetView showGridLines="0" zoomScale="80" zoomScaleNormal="80" zoomScaleSheetLayoutView="70" workbookViewId="0">
      <selection activeCell="C13" sqref="C13"/>
    </sheetView>
  </sheetViews>
  <sheetFormatPr baseColWidth="10" defaultColWidth="8" defaultRowHeight="12" x14ac:dyDescent="0.25"/>
  <cols>
    <col min="1" max="1" width="25" style="59" customWidth="1"/>
    <col min="2" max="2" width="72" style="66" customWidth="1"/>
    <col min="3" max="3" width="33.42578125" style="73" customWidth="1"/>
    <col min="4" max="4" width="20.42578125" style="85" customWidth="1"/>
    <col min="5" max="6" width="21.5703125" style="73" customWidth="1"/>
    <col min="7" max="7" width="20.5703125" style="59" customWidth="1"/>
    <col min="8" max="8" width="17.140625" style="59" customWidth="1"/>
    <col min="9" max="9" width="12.140625" style="59" customWidth="1"/>
    <col min="10" max="10" width="18.28515625" style="59" customWidth="1"/>
    <col min="11" max="11" width="13.140625" style="59" customWidth="1"/>
    <col min="12" max="12" width="15.7109375" style="59" customWidth="1"/>
    <col min="13" max="13" width="12.42578125" style="59" customWidth="1"/>
    <col min="14" max="14" width="14.140625" style="59" customWidth="1"/>
    <col min="15" max="15" width="17.5703125" style="59" customWidth="1"/>
    <col min="16" max="16" width="15" style="59" customWidth="1"/>
    <col min="17" max="17" width="12.7109375" style="59" customWidth="1"/>
    <col min="18" max="16384" width="8" style="59"/>
  </cols>
  <sheetData>
    <row r="1" spans="1:17" s="58" customFormat="1" ht="59.25" customHeight="1" x14ac:dyDescent="0.2">
      <c r="A1" s="459"/>
      <c r="B1" s="460"/>
      <c r="C1" s="460"/>
      <c r="D1" s="460"/>
      <c r="E1" s="461"/>
      <c r="F1" s="136"/>
    </row>
    <row r="2" spans="1:17" s="58" customFormat="1" ht="17.25" customHeight="1" thickBot="1" x14ac:dyDescent="0.25">
      <c r="A2" s="462" t="s">
        <v>102</v>
      </c>
      <c r="B2" s="463"/>
      <c r="C2" s="463"/>
      <c r="D2" s="463"/>
      <c r="E2" s="464"/>
      <c r="F2" s="265"/>
    </row>
    <row r="3" spans="1:17" customFormat="1" ht="27.75" customHeight="1" thickBot="1" x14ac:dyDescent="0.3">
      <c r="A3" s="456"/>
      <c r="B3" s="457"/>
      <c r="C3" s="457"/>
      <c r="D3" s="457"/>
      <c r="E3" s="458"/>
      <c r="F3" s="385" t="s">
        <v>103</v>
      </c>
      <c r="G3" s="386"/>
      <c r="H3" s="386"/>
      <c r="I3" s="387"/>
      <c r="J3" s="385" t="s">
        <v>99</v>
      </c>
      <c r="K3" s="386"/>
      <c r="L3" s="386"/>
      <c r="M3" s="387"/>
      <c r="N3" s="385" t="s">
        <v>100</v>
      </c>
      <c r="O3" s="386"/>
      <c r="P3" s="386"/>
      <c r="Q3" s="387"/>
    </row>
    <row r="4" spans="1:17" ht="43.5" customHeight="1" thickBot="1" x14ac:dyDescent="0.3">
      <c r="A4" s="405" t="s">
        <v>10</v>
      </c>
      <c r="B4" s="406"/>
      <c r="C4" s="406"/>
      <c r="D4" s="406"/>
      <c r="E4" s="407"/>
      <c r="F4" s="433" t="s">
        <v>104</v>
      </c>
      <c r="G4" s="434"/>
      <c r="H4" s="388" t="s">
        <v>105</v>
      </c>
      <c r="I4" s="389"/>
      <c r="J4" s="390" t="s">
        <v>95</v>
      </c>
      <c r="K4" s="391"/>
      <c r="L4" s="388" t="s">
        <v>96</v>
      </c>
      <c r="M4" s="389"/>
      <c r="N4" s="390" t="s">
        <v>97</v>
      </c>
      <c r="O4" s="391"/>
      <c r="P4" s="388" t="s">
        <v>98</v>
      </c>
      <c r="Q4" s="389"/>
    </row>
    <row r="5" spans="1:17" s="58" customFormat="1" ht="33.75" customHeight="1" thickBot="1" x14ac:dyDescent="0.25">
      <c r="A5" s="107" t="s">
        <v>5</v>
      </c>
      <c r="B5" s="108" t="s">
        <v>186</v>
      </c>
      <c r="C5" s="109" t="s">
        <v>2</v>
      </c>
      <c r="D5" s="108" t="s">
        <v>0</v>
      </c>
      <c r="E5" s="266" t="s">
        <v>1</v>
      </c>
      <c r="F5" s="254" t="s">
        <v>259</v>
      </c>
      <c r="G5" s="198" t="s">
        <v>21</v>
      </c>
      <c r="H5" s="19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s="58" customFormat="1" ht="60.75" customHeight="1" x14ac:dyDescent="0.2">
      <c r="A6" s="465" t="s">
        <v>18</v>
      </c>
      <c r="B6" s="345" t="s">
        <v>237</v>
      </c>
      <c r="C6" s="346" t="s">
        <v>238</v>
      </c>
      <c r="D6" s="346" t="s">
        <v>156</v>
      </c>
      <c r="E6" s="347">
        <v>44135</v>
      </c>
      <c r="F6" s="363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2"/>
    </row>
    <row r="7" spans="1:17" s="82" customFormat="1" ht="60.75" customHeight="1" thickBot="1" x14ac:dyDescent="0.25">
      <c r="A7" s="452"/>
      <c r="B7" s="348" t="s">
        <v>270</v>
      </c>
      <c r="C7" s="349" t="s">
        <v>271</v>
      </c>
      <c r="D7" s="349" t="s">
        <v>156</v>
      </c>
      <c r="E7" s="350">
        <v>44180</v>
      </c>
      <c r="F7" s="365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9"/>
    </row>
    <row r="8" spans="1:17" s="82" customFormat="1" ht="60.75" customHeight="1" x14ac:dyDescent="0.2">
      <c r="A8" s="446" t="s">
        <v>223</v>
      </c>
      <c r="B8" s="270" t="s">
        <v>225</v>
      </c>
      <c r="C8" s="271" t="s">
        <v>226</v>
      </c>
      <c r="D8" s="272" t="s">
        <v>227</v>
      </c>
      <c r="E8" s="347">
        <v>44011</v>
      </c>
      <c r="F8" s="366"/>
      <c r="G8" s="231"/>
      <c r="H8" s="231"/>
      <c r="I8" s="231"/>
      <c r="J8" s="231"/>
      <c r="K8" s="231"/>
      <c r="L8" s="231"/>
      <c r="M8" s="231"/>
      <c r="N8" s="231"/>
      <c r="O8" s="231"/>
      <c r="P8" s="231"/>
      <c r="Q8" s="232"/>
    </row>
    <row r="9" spans="1:17" s="58" customFormat="1" ht="36" customHeight="1" x14ac:dyDescent="0.2">
      <c r="A9" s="447"/>
      <c r="B9" s="74" t="s">
        <v>157</v>
      </c>
      <c r="C9" s="104" t="s">
        <v>158</v>
      </c>
      <c r="D9" s="86" t="s">
        <v>156</v>
      </c>
      <c r="E9" s="352">
        <v>43981</v>
      </c>
      <c r="F9" s="267"/>
      <c r="G9" s="69"/>
      <c r="H9" s="69"/>
      <c r="I9" s="69"/>
      <c r="J9" s="69"/>
      <c r="K9" s="69"/>
      <c r="L9" s="69"/>
      <c r="M9" s="69"/>
      <c r="N9" s="69"/>
      <c r="O9" s="69"/>
      <c r="P9" s="69"/>
      <c r="Q9" s="214"/>
    </row>
    <row r="10" spans="1:17" s="58" customFormat="1" ht="48" customHeight="1" x14ac:dyDescent="0.2">
      <c r="A10" s="447"/>
      <c r="B10" s="74" t="s">
        <v>167</v>
      </c>
      <c r="C10" s="104" t="s">
        <v>159</v>
      </c>
      <c r="D10" s="86" t="s">
        <v>156</v>
      </c>
      <c r="E10" s="352">
        <v>44073</v>
      </c>
      <c r="F10" s="267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214"/>
    </row>
    <row r="11" spans="1:17" s="82" customFormat="1" ht="48" customHeight="1" x14ac:dyDescent="0.2">
      <c r="A11" s="448"/>
      <c r="B11" s="74" t="s">
        <v>272</v>
      </c>
      <c r="C11" s="104" t="s">
        <v>279</v>
      </c>
      <c r="D11" s="86" t="s">
        <v>156</v>
      </c>
      <c r="E11" s="352">
        <v>44135</v>
      </c>
      <c r="F11" s="267"/>
      <c r="G11" s="224"/>
      <c r="H11" s="224"/>
      <c r="I11" s="224"/>
      <c r="J11" s="224"/>
      <c r="K11" s="224"/>
      <c r="L11" s="224"/>
      <c r="M11" s="224"/>
      <c r="N11" s="224"/>
      <c r="O11" s="224"/>
      <c r="P11" s="224"/>
      <c r="Q11" s="225"/>
    </row>
    <row r="12" spans="1:17" s="82" customFormat="1" ht="48" customHeight="1" thickBot="1" x14ac:dyDescent="0.25">
      <c r="A12" s="449"/>
      <c r="B12" s="110" t="s">
        <v>273</v>
      </c>
      <c r="C12" s="351" t="s">
        <v>274</v>
      </c>
      <c r="D12" s="111" t="s">
        <v>156</v>
      </c>
      <c r="E12" s="353">
        <v>44180</v>
      </c>
      <c r="F12" s="364"/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239"/>
    </row>
    <row r="13" spans="1:17" s="58" customFormat="1" ht="239.25" customHeight="1" x14ac:dyDescent="0.2">
      <c r="A13" s="450" t="s">
        <v>240</v>
      </c>
      <c r="B13" s="344" t="s">
        <v>275</v>
      </c>
      <c r="C13" s="328" t="s">
        <v>280</v>
      </c>
      <c r="D13" s="329" t="s">
        <v>156</v>
      </c>
      <c r="E13" s="342" t="s">
        <v>284</v>
      </c>
      <c r="F13" s="330"/>
      <c r="G13" s="331"/>
      <c r="H13" s="331"/>
      <c r="I13" s="332"/>
      <c r="J13" s="333"/>
      <c r="K13" s="331"/>
      <c r="L13" s="331"/>
      <c r="M13" s="332"/>
      <c r="N13" s="333"/>
      <c r="O13" s="331"/>
      <c r="P13" s="331"/>
      <c r="Q13" s="332"/>
    </row>
    <row r="14" spans="1:17" s="58" customFormat="1" ht="50.25" customHeight="1" x14ac:dyDescent="0.2">
      <c r="A14" s="451"/>
      <c r="B14" s="74" t="s">
        <v>278</v>
      </c>
      <c r="C14" s="104" t="s">
        <v>166</v>
      </c>
      <c r="D14" s="86" t="s">
        <v>224</v>
      </c>
      <c r="E14" s="126">
        <v>44135</v>
      </c>
      <c r="F14" s="267"/>
      <c r="G14" s="69"/>
      <c r="H14" s="69"/>
      <c r="I14" s="214"/>
      <c r="J14" s="257"/>
      <c r="K14" s="69"/>
      <c r="L14" s="69"/>
      <c r="M14" s="214"/>
      <c r="N14" s="257"/>
      <c r="O14" s="69"/>
      <c r="P14" s="69"/>
      <c r="Q14" s="214"/>
    </row>
    <row r="15" spans="1:17" s="58" customFormat="1" ht="39" customHeight="1" x14ac:dyDescent="0.2">
      <c r="A15" s="451"/>
      <c r="B15" s="74" t="s">
        <v>202</v>
      </c>
      <c r="C15" s="104" t="s">
        <v>162</v>
      </c>
      <c r="D15" s="86" t="s">
        <v>163</v>
      </c>
      <c r="E15" s="126">
        <v>44012</v>
      </c>
      <c r="F15" s="267"/>
      <c r="G15" s="69"/>
      <c r="H15" s="69"/>
      <c r="I15" s="214"/>
      <c r="J15" s="257"/>
      <c r="K15" s="69"/>
      <c r="L15" s="69"/>
      <c r="M15" s="214"/>
      <c r="N15" s="257"/>
      <c r="O15" s="69"/>
      <c r="P15" s="69"/>
      <c r="Q15" s="214"/>
    </row>
    <row r="16" spans="1:17" s="82" customFormat="1" ht="54" customHeight="1" x14ac:dyDescent="0.2">
      <c r="A16" s="451"/>
      <c r="B16" s="71" t="s">
        <v>164</v>
      </c>
      <c r="C16" s="104" t="s">
        <v>165</v>
      </c>
      <c r="D16" s="86" t="s">
        <v>156</v>
      </c>
      <c r="E16" s="126">
        <v>44012</v>
      </c>
      <c r="F16" s="267"/>
      <c r="G16" s="69"/>
      <c r="H16" s="69"/>
      <c r="I16" s="214"/>
      <c r="J16" s="257"/>
      <c r="K16" s="69"/>
      <c r="L16" s="69"/>
      <c r="M16" s="214"/>
      <c r="N16" s="257"/>
      <c r="O16" s="69"/>
      <c r="P16" s="69"/>
      <c r="Q16" s="214"/>
    </row>
    <row r="17" spans="1:17" s="82" customFormat="1" ht="110.25" customHeight="1" x14ac:dyDescent="0.2">
      <c r="A17" s="451"/>
      <c r="B17" s="106" t="s">
        <v>208</v>
      </c>
      <c r="C17" s="105" t="s">
        <v>214</v>
      </c>
      <c r="D17" s="105" t="s">
        <v>211</v>
      </c>
      <c r="E17" s="127">
        <v>44180</v>
      </c>
      <c r="F17" s="268"/>
      <c r="G17" s="69"/>
      <c r="H17" s="69"/>
      <c r="I17" s="214"/>
      <c r="J17" s="257"/>
      <c r="K17" s="69"/>
      <c r="L17" s="69"/>
      <c r="M17" s="214"/>
      <c r="N17" s="257"/>
      <c r="O17" s="69"/>
      <c r="P17" s="69"/>
      <c r="Q17" s="214"/>
    </row>
    <row r="18" spans="1:17" s="82" customFormat="1" ht="81.75" customHeight="1" thickBot="1" x14ac:dyDescent="0.25">
      <c r="A18" s="452"/>
      <c r="B18" s="335" t="s">
        <v>209</v>
      </c>
      <c r="C18" s="336" t="s">
        <v>222</v>
      </c>
      <c r="D18" s="334" t="s">
        <v>224</v>
      </c>
      <c r="E18" s="337">
        <v>44165</v>
      </c>
      <c r="F18" s="338"/>
      <c r="G18" s="224"/>
      <c r="H18" s="224"/>
      <c r="I18" s="225"/>
      <c r="J18" s="255"/>
      <c r="K18" s="224"/>
      <c r="L18" s="224"/>
      <c r="M18" s="225"/>
      <c r="N18" s="255"/>
      <c r="O18" s="224"/>
      <c r="P18" s="224"/>
      <c r="Q18" s="225"/>
    </row>
    <row r="19" spans="1:17" s="82" customFormat="1" ht="81.75" customHeight="1" x14ac:dyDescent="0.2">
      <c r="A19" s="453" t="s">
        <v>257</v>
      </c>
      <c r="B19" s="339" t="s">
        <v>234</v>
      </c>
      <c r="C19" s="340" t="s">
        <v>235</v>
      </c>
      <c r="D19" s="341" t="s">
        <v>236</v>
      </c>
      <c r="E19" s="357">
        <v>43981</v>
      </c>
      <c r="F19" s="355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2"/>
    </row>
    <row r="20" spans="1:17" s="82" customFormat="1" ht="81.75" customHeight="1" thickBot="1" x14ac:dyDescent="0.25">
      <c r="A20" s="455"/>
      <c r="B20" s="354" t="s">
        <v>282</v>
      </c>
      <c r="C20" s="111" t="s">
        <v>281</v>
      </c>
      <c r="D20" s="349" t="s">
        <v>156</v>
      </c>
      <c r="E20" s="358">
        <v>44165</v>
      </c>
      <c r="F20" s="356"/>
      <c r="G20" s="238"/>
      <c r="H20" s="238"/>
      <c r="I20" s="238"/>
      <c r="J20" s="238"/>
      <c r="K20" s="238"/>
      <c r="L20" s="238"/>
      <c r="M20" s="238"/>
      <c r="N20" s="238"/>
      <c r="O20" s="238"/>
      <c r="P20" s="238"/>
      <c r="Q20" s="239"/>
    </row>
    <row r="21" spans="1:17" s="58" customFormat="1" ht="46.5" customHeight="1" x14ac:dyDescent="0.2">
      <c r="A21" s="453" t="s">
        <v>19</v>
      </c>
      <c r="B21" s="359" t="s">
        <v>201</v>
      </c>
      <c r="C21" s="360" t="s">
        <v>166</v>
      </c>
      <c r="D21" s="346" t="s">
        <v>156</v>
      </c>
      <c r="E21" s="361">
        <v>44180</v>
      </c>
      <c r="F21" s="330"/>
      <c r="G21" s="331"/>
      <c r="H21" s="331"/>
      <c r="I21" s="332"/>
      <c r="J21" s="333"/>
      <c r="K21" s="331"/>
      <c r="L21" s="331"/>
      <c r="M21" s="332"/>
      <c r="N21" s="333"/>
      <c r="O21" s="331"/>
      <c r="P21" s="331"/>
      <c r="Q21" s="332"/>
    </row>
    <row r="22" spans="1:17" s="58" customFormat="1" ht="70.5" customHeight="1" x14ac:dyDescent="0.2">
      <c r="A22" s="454"/>
      <c r="B22" s="362" t="s">
        <v>185</v>
      </c>
      <c r="C22" s="104" t="s">
        <v>184</v>
      </c>
      <c r="D22" s="86" t="s">
        <v>276</v>
      </c>
      <c r="E22" s="352">
        <v>44104</v>
      </c>
      <c r="F22" s="267"/>
      <c r="G22" s="69"/>
      <c r="H22" s="69"/>
      <c r="I22" s="214"/>
      <c r="J22" s="257"/>
      <c r="K22" s="69"/>
      <c r="L22" s="69"/>
      <c r="M22" s="214"/>
      <c r="N22" s="257"/>
      <c r="O22" s="69"/>
      <c r="P22" s="69"/>
      <c r="Q22" s="214"/>
    </row>
    <row r="23" spans="1:17" s="82" customFormat="1" ht="69.75" customHeight="1" thickBot="1" x14ac:dyDescent="0.25">
      <c r="A23" s="455"/>
      <c r="B23" s="354" t="s">
        <v>277</v>
      </c>
      <c r="C23" s="111" t="s">
        <v>215</v>
      </c>
      <c r="D23" s="111" t="s">
        <v>212</v>
      </c>
      <c r="E23" s="353">
        <v>44180</v>
      </c>
      <c r="F23" s="269"/>
      <c r="G23" s="143"/>
      <c r="H23" s="143"/>
      <c r="I23" s="170"/>
      <c r="J23" s="171"/>
      <c r="K23" s="172"/>
      <c r="L23" s="172"/>
      <c r="M23" s="170"/>
      <c r="N23" s="171"/>
      <c r="O23" s="172"/>
      <c r="P23" s="172"/>
      <c r="Q23" s="170"/>
    </row>
    <row r="24" spans="1:17" x14ac:dyDescent="0.25">
      <c r="B24" s="72"/>
    </row>
  </sheetData>
  <sheetProtection password="CC0F"/>
  <autoFilter ref="A5:E23" xr:uid="{00000000-0009-0000-0000-000007000000}"/>
  <mergeCells count="18">
    <mergeCell ref="A1:E1"/>
    <mergeCell ref="A2:E2"/>
    <mergeCell ref="A4:E4"/>
    <mergeCell ref="J3:M3"/>
    <mergeCell ref="A6:A7"/>
    <mergeCell ref="A8:A12"/>
    <mergeCell ref="N3:Q3"/>
    <mergeCell ref="A13:A18"/>
    <mergeCell ref="A21:A23"/>
    <mergeCell ref="A3:E3"/>
    <mergeCell ref="P4:Q4"/>
    <mergeCell ref="H4:I4"/>
    <mergeCell ref="J4:K4"/>
    <mergeCell ref="L4:M4"/>
    <mergeCell ref="N4:O4"/>
    <mergeCell ref="F4:G4"/>
    <mergeCell ref="F3:I3"/>
    <mergeCell ref="A19:A20"/>
  </mergeCells>
  <printOptions horizontalCentered="1"/>
  <pageMargins left="0.39370078740157483" right="0.39370078740157483" top="0.39370078740157483" bottom="0.39370078740157483" header="0.31496062992125984" footer="0.31496062992125984"/>
  <pageSetup scale="54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 tint="-0.749992370372631"/>
  </sheetPr>
  <dimension ref="A1:Q23"/>
  <sheetViews>
    <sheetView showGridLines="0" zoomScale="70" zoomScaleNormal="70" workbookViewId="0">
      <selection activeCell="A4" sqref="A4:E4"/>
    </sheetView>
  </sheetViews>
  <sheetFormatPr baseColWidth="10" defaultColWidth="11.42578125" defaultRowHeight="12" x14ac:dyDescent="0.2"/>
  <cols>
    <col min="1" max="1" width="25" style="67" customWidth="1"/>
    <col min="2" max="2" width="67.85546875" style="58" customWidth="1"/>
    <col min="3" max="3" width="29.140625" style="58" customWidth="1"/>
    <col min="4" max="4" width="22.28515625" style="82" customWidth="1"/>
    <col min="5" max="6" width="26.85546875" style="67" customWidth="1"/>
    <col min="7" max="7" width="19" style="58" customWidth="1"/>
    <col min="8" max="8" width="19.5703125" style="58" customWidth="1"/>
    <col min="9" max="9" width="18.5703125" style="58" customWidth="1"/>
    <col min="10" max="10" width="16.140625" style="58" customWidth="1"/>
    <col min="11" max="11" width="23" style="58" customWidth="1"/>
    <col min="12" max="12" width="21.85546875" style="58" customWidth="1"/>
    <col min="13" max="13" width="17.7109375" style="58" customWidth="1"/>
    <col min="14" max="14" width="16.140625" style="58" customWidth="1"/>
    <col min="15" max="15" width="23.42578125" style="58" customWidth="1"/>
    <col min="16" max="16" width="16.140625" style="58" customWidth="1"/>
    <col min="17" max="17" width="18" style="58" customWidth="1"/>
    <col min="18" max="16384" width="11.42578125" style="58"/>
  </cols>
  <sheetData>
    <row r="1" spans="1:17" ht="54.75" customHeight="1" x14ac:dyDescent="0.2">
      <c r="A1" s="459"/>
      <c r="B1" s="460"/>
      <c r="C1" s="460"/>
      <c r="D1" s="461"/>
      <c r="E1" s="461"/>
      <c r="F1" s="136"/>
    </row>
    <row r="2" spans="1:17" ht="30" customHeight="1" thickBot="1" x14ac:dyDescent="0.25">
      <c r="A2" s="374" t="s">
        <v>102</v>
      </c>
      <c r="B2" s="375"/>
      <c r="C2" s="375"/>
      <c r="D2" s="376"/>
      <c r="E2" s="376"/>
      <c r="F2" s="131"/>
    </row>
    <row r="3" spans="1:17" customFormat="1" ht="21.75" customHeight="1" thickBot="1" x14ac:dyDescent="0.3">
      <c r="A3" s="397"/>
      <c r="B3" s="398"/>
      <c r="C3" s="398"/>
      <c r="D3" s="439"/>
      <c r="E3" s="398"/>
      <c r="F3" s="385" t="s">
        <v>103</v>
      </c>
      <c r="G3" s="386"/>
      <c r="H3" s="386"/>
      <c r="I3" s="387"/>
      <c r="J3" s="385" t="s">
        <v>99</v>
      </c>
      <c r="K3" s="386"/>
      <c r="L3" s="386"/>
      <c r="M3" s="387"/>
      <c r="N3" s="385" t="s">
        <v>100</v>
      </c>
      <c r="O3" s="386"/>
      <c r="P3" s="386"/>
      <c r="Q3" s="387"/>
    </row>
    <row r="4" spans="1:17" s="59" customFormat="1" ht="46.5" customHeight="1" thickBot="1" x14ac:dyDescent="0.3">
      <c r="A4" s="405" t="s">
        <v>11</v>
      </c>
      <c r="B4" s="406"/>
      <c r="C4" s="406"/>
      <c r="D4" s="406"/>
      <c r="E4" s="407"/>
      <c r="F4" s="390" t="s">
        <v>104</v>
      </c>
      <c r="G4" s="392"/>
      <c r="H4" s="388" t="s">
        <v>105</v>
      </c>
      <c r="I4" s="389"/>
      <c r="J4" s="390" t="s">
        <v>95</v>
      </c>
      <c r="K4" s="391"/>
      <c r="L4" s="388" t="s">
        <v>96</v>
      </c>
      <c r="M4" s="389"/>
      <c r="N4" s="390" t="s">
        <v>97</v>
      </c>
      <c r="O4" s="391"/>
      <c r="P4" s="388" t="s">
        <v>98</v>
      </c>
      <c r="Q4" s="389"/>
    </row>
    <row r="5" spans="1:17" ht="45.75" customHeight="1" thickBot="1" x14ac:dyDescent="0.25">
      <c r="A5" s="155" t="s">
        <v>5</v>
      </c>
      <c r="B5" s="275" t="s">
        <v>186</v>
      </c>
      <c r="C5" s="276" t="s">
        <v>2</v>
      </c>
      <c r="D5" s="276" t="s">
        <v>0</v>
      </c>
      <c r="E5" s="277" t="s">
        <v>194</v>
      </c>
      <c r="F5" s="274" t="s">
        <v>259</v>
      </c>
      <c r="G5" s="157" t="s">
        <v>21</v>
      </c>
      <c r="H5" s="157" t="s">
        <v>30</v>
      </c>
      <c r="I5" s="205" t="s">
        <v>31</v>
      </c>
      <c r="J5" s="206" t="s">
        <v>20</v>
      </c>
      <c r="K5" s="207" t="s">
        <v>21</v>
      </c>
      <c r="L5" s="207" t="s">
        <v>30</v>
      </c>
      <c r="M5" s="205" t="s">
        <v>31</v>
      </c>
      <c r="N5" s="206" t="s">
        <v>20</v>
      </c>
      <c r="O5" s="207" t="s">
        <v>21</v>
      </c>
      <c r="P5" s="207" t="s">
        <v>30</v>
      </c>
      <c r="Q5" s="205" t="s">
        <v>31</v>
      </c>
    </row>
    <row r="6" spans="1:17" s="82" customFormat="1" ht="45.75" customHeight="1" x14ac:dyDescent="0.2">
      <c r="A6" s="466" t="s">
        <v>252</v>
      </c>
      <c r="B6" s="160" t="s">
        <v>253</v>
      </c>
      <c r="C6" s="160" t="s">
        <v>255</v>
      </c>
      <c r="D6" s="278" t="s">
        <v>224</v>
      </c>
      <c r="E6" s="279">
        <v>43981</v>
      </c>
      <c r="F6" s="280"/>
      <c r="G6" s="231"/>
      <c r="H6" s="231"/>
      <c r="I6" s="232"/>
      <c r="J6" s="256"/>
      <c r="K6" s="231"/>
      <c r="L6" s="231"/>
      <c r="M6" s="232"/>
      <c r="N6" s="256"/>
      <c r="O6" s="231"/>
      <c r="P6" s="231"/>
      <c r="Q6" s="232"/>
    </row>
    <row r="7" spans="1:17" s="82" customFormat="1" ht="65.25" customHeight="1" x14ac:dyDescent="0.2">
      <c r="A7" s="467"/>
      <c r="B7" s="118" t="s">
        <v>254</v>
      </c>
      <c r="C7" s="118" t="s">
        <v>256</v>
      </c>
      <c r="D7" s="117" t="s">
        <v>224</v>
      </c>
      <c r="E7" s="128">
        <v>43981</v>
      </c>
      <c r="F7" s="218"/>
      <c r="G7" s="69"/>
      <c r="H7" s="69"/>
      <c r="I7" s="214"/>
      <c r="J7" s="257"/>
      <c r="K7" s="69"/>
      <c r="L7" s="69"/>
      <c r="M7" s="214"/>
      <c r="N7" s="257"/>
      <c r="O7" s="69"/>
      <c r="P7" s="69"/>
      <c r="Q7" s="214"/>
    </row>
    <row r="8" spans="1:17" ht="51" customHeight="1" x14ac:dyDescent="0.2">
      <c r="A8" s="467"/>
      <c r="B8" s="77" t="s">
        <v>117</v>
      </c>
      <c r="C8" s="77" t="s">
        <v>118</v>
      </c>
      <c r="D8" s="101" t="s">
        <v>119</v>
      </c>
      <c r="E8" s="129">
        <v>44012</v>
      </c>
      <c r="F8" s="273"/>
      <c r="G8" s="69"/>
      <c r="H8" s="69"/>
      <c r="I8" s="214"/>
      <c r="J8" s="257"/>
      <c r="K8" s="69"/>
      <c r="L8" s="69"/>
      <c r="M8" s="214"/>
      <c r="N8" s="257"/>
      <c r="O8" s="69"/>
      <c r="P8" s="69"/>
      <c r="Q8" s="214"/>
    </row>
    <row r="9" spans="1:17" ht="53.25" customHeight="1" thickBot="1" x14ac:dyDescent="0.25">
      <c r="A9" s="468"/>
      <c r="B9" s="98" t="s">
        <v>180</v>
      </c>
      <c r="C9" s="98" t="s">
        <v>120</v>
      </c>
      <c r="D9" s="102" t="s">
        <v>119</v>
      </c>
      <c r="E9" s="241">
        <v>44180</v>
      </c>
      <c r="F9" s="242"/>
      <c r="G9" s="238"/>
      <c r="H9" s="238"/>
      <c r="I9" s="239"/>
      <c r="J9" s="258"/>
      <c r="K9" s="238"/>
      <c r="L9" s="238"/>
      <c r="M9" s="239"/>
      <c r="N9" s="258"/>
      <c r="O9" s="238"/>
      <c r="P9" s="238"/>
      <c r="Q9" s="239"/>
    </row>
    <row r="10" spans="1:17" ht="65.25" customHeight="1" thickBot="1" x14ac:dyDescent="0.25">
      <c r="A10" s="281" t="s">
        <v>187</v>
      </c>
      <c r="B10" s="282" t="s">
        <v>160</v>
      </c>
      <c r="C10" s="282" t="s">
        <v>161</v>
      </c>
      <c r="D10" s="283" t="s">
        <v>156</v>
      </c>
      <c r="E10" s="284" t="s">
        <v>149</v>
      </c>
      <c r="F10" s="285"/>
      <c r="G10" s="249"/>
      <c r="H10" s="249"/>
      <c r="I10" s="250"/>
      <c r="J10" s="259"/>
      <c r="K10" s="249"/>
      <c r="L10" s="249"/>
      <c r="M10" s="250"/>
      <c r="N10" s="259"/>
      <c r="O10" s="249"/>
      <c r="P10" s="249"/>
      <c r="Q10" s="250"/>
    </row>
    <row r="11" spans="1:17" ht="65.25" customHeight="1" x14ac:dyDescent="0.2">
      <c r="A11" s="466" t="s">
        <v>188</v>
      </c>
      <c r="B11" s="159" t="s">
        <v>181</v>
      </c>
      <c r="C11" s="160" t="s">
        <v>182</v>
      </c>
      <c r="D11" s="286" t="s">
        <v>183</v>
      </c>
      <c r="E11" s="287">
        <v>44104</v>
      </c>
      <c r="F11" s="288"/>
      <c r="G11" s="231"/>
      <c r="H11" s="231"/>
      <c r="I11" s="232"/>
      <c r="J11" s="256"/>
      <c r="K11" s="231"/>
      <c r="L11" s="231"/>
      <c r="M11" s="232"/>
      <c r="N11" s="256"/>
      <c r="O11" s="231"/>
      <c r="P11" s="231"/>
      <c r="Q11" s="232"/>
    </row>
    <row r="12" spans="1:17" s="82" customFormat="1" ht="65.25" customHeight="1" x14ac:dyDescent="0.2">
      <c r="A12" s="467"/>
      <c r="B12" s="132" t="s">
        <v>247</v>
      </c>
      <c r="C12" s="76" t="s">
        <v>248</v>
      </c>
      <c r="D12" s="100" t="s">
        <v>249</v>
      </c>
      <c r="E12" s="125">
        <v>44180</v>
      </c>
      <c r="F12" s="216"/>
      <c r="G12" s="69"/>
      <c r="H12" s="69"/>
      <c r="I12" s="214"/>
      <c r="J12" s="257"/>
      <c r="K12" s="69"/>
      <c r="L12" s="69"/>
      <c r="M12" s="214"/>
      <c r="N12" s="257"/>
      <c r="O12" s="69"/>
      <c r="P12" s="69"/>
      <c r="Q12" s="214"/>
    </row>
    <row r="13" spans="1:17" s="82" customFormat="1" ht="65.25" customHeight="1" thickBot="1" x14ac:dyDescent="0.25">
      <c r="A13" s="468"/>
      <c r="B13" s="98" t="s">
        <v>250</v>
      </c>
      <c r="C13" s="234" t="s">
        <v>251</v>
      </c>
      <c r="D13" s="102" t="s">
        <v>249</v>
      </c>
      <c r="E13" s="241">
        <v>44180</v>
      </c>
      <c r="F13" s="242"/>
      <c r="G13" s="238"/>
      <c r="H13" s="238"/>
      <c r="I13" s="239"/>
      <c r="J13" s="258"/>
      <c r="K13" s="238"/>
      <c r="L13" s="238"/>
      <c r="M13" s="239"/>
      <c r="N13" s="258"/>
      <c r="O13" s="238"/>
      <c r="P13" s="238"/>
      <c r="Q13" s="239"/>
    </row>
    <row r="14" spans="1:17" ht="63" customHeight="1" thickBot="1" x14ac:dyDescent="0.25">
      <c r="A14" s="289" t="s">
        <v>239</v>
      </c>
      <c r="B14" s="201" t="s">
        <v>175</v>
      </c>
      <c r="C14" s="290" t="s">
        <v>121</v>
      </c>
      <c r="D14" s="283" t="s">
        <v>122</v>
      </c>
      <c r="E14" s="291">
        <v>44180</v>
      </c>
      <c r="F14" s="292"/>
      <c r="G14" s="249"/>
      <c r="H14" s="249"/>
      <c r="I14" s="250"/>
      <c r="J14" s="259"/>
      <c r="K14" s="249"/>
      <c r="L14" s="249"/>
      <c r="M14" s="250"/>
      <c r="N14" s="259"/>
      <c r="O14" s="249"/>
      <c r="P14" s="249"/>
      <c r="Q14" s="250"/>
    </row>
    <row r="15" spans="1:17" s="60" customFormat="1" ht="57" customHeight="1" thickBot="1" x14ac:dyDescent="0.25">
      <c r="A15" s="281" t="s">
        <v>189</v>
      </c>
      <c r="B15" s="293" t="s">
        <v>152</v>
      </c>
      <c r="C15" s="294" t="s">
        <v>153</v>
      </c>
      <c r="D15" s="283" t="s">
        <v>154</v>
      </c>
      <c r="E15" s="295" t="s">
        <v>155</v>
      </c>
      <c r="F15" s="296"/>
      <c r="G15" s="204"/>
      <c r="H15" s="204"/>
      <c r="I15" s="205"/>
      <c r="J15" s="206"/>
      <c r="K15" s="207"/>
      <c r="L15" s="207"/>
      <c r="M15" s="205"/>
      <c r="N15" s="206"/>
      <c r="O15" s="207"/>
      <c r="P15" s="207"/>
      <c r="Q15" s="205"/>
    </row>
    <row r="16" spans="1:17" x14ac:dyDescent="0.2">
      <c r="C16" s="68"/>
      <c r="D16" s="68"/>
    </row>
    <row r="17" spans="3:4" x14ac:dyDescent="0.2">
      <c r="C17" s="68"/>
      <c r="D17" s="68"/>
    </row>
    <row r="18" spans="3:4" x14ac:dyDescent="0.2">
      <c r="C18" s="68"/>
      <c r="D18" s="68"/>
    </row>
    <row r="19" spans="3:4" x14ac:dyDescent="0.2">
      <c r="C19" s="68"/>
      <c r="D19" s="68"/>
    </row>
    <row r="20" spans="3:4" x14ac:dyDescent="0.2">
      <c r="C20" s="68"/>
      <c r="D20" s="68"/>
    </row>
    <row r="21" spans="3:4" x14ac:dyDescent="0.2">
      <c r="C21" s="68"/>
      <c r="D21" s="68"/>
    </row>
    <row r="22" spans="3:4" x14ac:dyDescent="0.2">
      <c r="C22" s="68"/>
      <c r="D22" s="68"/>
    </row>
    <row r="23" spans="3:4" x14ac:dyDescent="0.2">
      <c r="C23" s="68"/>
      <c r="D23" s="68"/>
    </row>
  </sheetData>
  <sheetProtection password="CC0F"/>
  <autoFilter ref="A5:E15" xr:uid="{00000000-0009-0000-0000-000008000000}"/>
  <mergeCells count="15">
    <mergeCell ref="F4:G4"/>
    <mergeCell ref="F3:I3"/>
    <mergeCell ref="A11:A13"/>
    <mergeCell ref="A4:E4"/>
    <mergeCell ref="A1:E1"/>
    <mergeCell ref="A2:E2"/>
    <mergeCell ref="A3:E3"/>
    <mergeCell ref="A6:A9"/>
    <mergeCell ref="J3:M3"/>
    <mergeCell ref="N3:Q3"/>
    <mergeCell ref="H4:I4"/>
    <mergeCell ref="J4:K4"/>
    <mergeCell ref="L4:M4"/>
    <mergeCell ref="N4:O4"/>
    <mergeCell ref="P4:Q4"/>
  </mergeCells>
  <printOptions horizontalCentered="1"/>
  <pageMargins left="0.39370078740157483" right="0.39370078740157483" top="0.39370078740157483" bottom="0.39370078740157483" header="0.31496062992125984" footer="0.31496062992125984"/>
  <pageSetup scale="64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Q6"/>
  <sheetViews>
    <sheetView zoomScale="70" zoomScaleNormal="70" zoomScaleSheetLayoutView="80" workbookViewId="0">
      <selection activeCell="A4" sqref="A4:E4"/>
    </sheetView>
  </sheetViews>
  <sheetFormatPr baseColWidth="10" defaultRowHeight="15" x14ac:dyDescent="0.25"/>
  <cols>
    <col min="1" max="1" width="30.140625" customWidth="1"/>
    <col min="2" max="2" width="31.85546875" customWidth="1"/>
    <col min="3" max="4" width="24" customWidth="1"/>
    <col min="5" max="5" width="18" customWidth="1"/>
    <col min="6" max="6" width="14.5703125" customWidth="1"/>
    <col min="7" max="7" width="28.5703125" customWidth="1"/>
    <col min="8" max="8" width="22.140625" customWidth="1"/>
    <col min="9" max="9" width="16.42578125" customWidth="1"/>
    <col min="10" max="10" width="15.85546875" customWidth="1"/>
    <col min="11" max="11" width="27.28515625" customWidth="1"/>
    <col min="12" max="12" width="25.28515625" customWidth="1"/>
    <col min="13" max="13" width="24.140625" customWidth="1"/>
    <col min="14" max="14" width="18.42578125" customWidth="1"/>
    <col min="15" max="15" width="22.5703125" customWidth="1"/>
    <col min="16" max="16" width="21.28515625" customWidth="1"/>
    <col min="17" max="17" width="20.140625" customWidth="1"/>
  </cols>
  <sheetData>
    <row r="1" spans="1:17" x14ac:dyDescent="0.25">
      <c r="A1" s="459"/>
      <c r="B1" s="460"/>
      <c r="C1" s="460"/>
      <c r="D1" s="461"/>
      <c r="E1" s="461"/>
      <c r="F1" s="136"/>
    </row>
    <row r="2" spans="1:17" ht="15.75" thickBot="1" x14ac:dyDescent="0.3">
      <c r="A2" s="374" t="s">
        <v>102</v>
      </c>
      <c r="B2" s="375"/>
      <c r="C2" s="375"/>
      <c r="D2" s="376"/>
      <c r="E2" s="376"/>
      <c r="F2" s="131"/>
    </row>
    <row r="3" spans="1:17" ht="15.75" thickBot="1" x14ac:dyDescent="0.3">
      <c r="A3" s="397"/>
      <c r="B3" s="398"/>
      <c r="C3" s="398"/>
      <c r="D3" s="439"/>
      <c r="E3" s="398"/>
      <c r="F3" s="469" t="s">
        <v>103</v>
      </c>
      <c r="G3" s="470"/>
      <c r="H3" s="470"/>
      <c r="I3" s="471"/>
      <c r="J3" s="385" t="s">
        <v>99</v>
      </c>
      <c r="K3" s="386"/>
      <c r="L3" s="386"/>
      <c r="M3" s="387"/>
      <c r="N3" s="385" t="s">
        <v>100</v>
      </c>
      <c r="O3" s="386"/>
      <c r="P3" s="386"/>
      <c r="Q3" s="387"/>
    </row>
    <row r="4" spans="1:17" ht="43.5" customHeight="1" thickBot="1" x14ac:dyDescent="0.3">
      <c r="A4" s="405" t="s">
        <v>241</v>
      </c>
      <c r="B4" s="406"/>
      <c r="C4" s="406"/>
      <c r="D4" s="406"/>
      <c r="E4" s="407"/>
      <c r="F4" s="390" t="s">
        <v>104</v>
      </c>
      <c r="G4" s="392"/>
      <c r="H4" s="388" t="s">
        <v>105</v>
      </c>
      <c r="I4" s="389"/>
      <c r="J4" s="390" t="s">
        <v>95</v>
      </c>
      <c r="K4" s="391"/>
      <c r="L4" s="388" t="s">
        <v>96</v>
      </c>
      <c r="M4" s="389"/>
      <c r="N4" s="390" t="s">
        <v>97</v>
      </c>
      <c r="O4" s="391"/>
      <c r="P4" s="388" t="s">
        <v>98</v>
      </c>
      <c r="Q4" s="389"/>
    </row>
    <row r="5" spans="1:17" ht="26.25" thickBot="1" x14ac:dyDescent="0.3">
      <c r="A5" s="297" t="s">
        <v>5</v>
      </c>
      <c r="B5" s="298" t="s">
        <v>186</v>
      </c>
      <c r="C5" s="299" t="s">
        <v>2</v>
      </c>
      <c r="D5" s="299" t="s">
        <v>0</v>
      </c>
      <c r="E5" s="300" t="s">
        <v>194</v>
      </c>
      <c r="F5" s="301" t="s">
        <v>259</v>
      </c>
      <c r="G5" s="304" t="s">
        <v>21</v>
      </c>
      <c r="H5" s="304" t="s">
        <v>30</v>
      </c>
      <c r="I5" s="305" t="s">
        <v>31</v>
      </c>
      <c r="J5" s="306" t="s">
        <v>20</v>
      </c>
      <c r="K5" s="307" t="s">
        <v>21</v>
      </c>
      <c r="L5" s="307" t="s">
        <v>30</v>
      </c>
      <c r="M5" s="305" t="s">
        <v>31</v>
      </c>
      <c r="N5" s="306" t="s">
        <v>20</v>
      </c>
      <c r="O5" s="307" t="s">
        <v>21</v>
      </c>
      <c r="P5" s="307" t="s">
        <v>30</v>
      </c>
      <c r="Q5" s="305" t="s">
        <v>31</v>
      </c>
    </row>
    <row r="6" spans="1:17" ht="237.75" customHeight="1" thickBot="1" x14ac:dyDescent="0.3">
      <c r="A6" s="302" t="s">
        <v>244</v>
      </c>
      <c r="B6" s="201" t="s">
        <v>245</v>
      </c>
      <c r="C6" s="303" t="s">
        <v>243</v>
      </c>
      <c r="D6" s="303" t="s">
        <v>64</v>
      </c>
      <c r="E6" s="308" t="s">
        <v>242</v>
      </c>
      <c r="F6" s="309"/>
      <c r="G6" s="204"/>
      <c r="H6" s="204"/>
      <c r="I6" s="207"/>
      <c r="J6" s="207"/>
      <c r="K6" s="207"/>
      <c r="L6" s="207"/>
      <c r="M6" s="207"/>
      <c r="N6" s="207"/>
      <c r="O6" s="207"/>
      <c r="P6" s="207"/>
      <c r="Q6" s="205"/>
    </row>
  </sheetData>
  <mergeCells count="13">
    <mergeCell ref="F4:G4"/>
    <mergeCell ref="F3:I3"/>
    <mergeCell ref="A1:E1"/>
    <mergeCell ref="A2:E2"/>
    <mergeCell ref="A3:E3"/>
    <mergeCell ref="A4:E4"/>
    <mergeCell ref="N3:Q3"/>
    <mergeCell ref="H4:I4"/>
    <mergeCell ref="J4:K4"/>
    <mergeCell ref="L4:M4"/>
    <mergeCell ref="N4:O4"/>
    <mergeCell ref="P4:Q4"/>
    <mergeCell ref="J3:M3"/>
  </mergeCells>
  <pageMargins left="0.7" right="0.7" top="0.75" bottom="0.75" header="0.3" footer="0.3"/>
  <pageSetup scale="7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Consolidado</vt:lpstr>
      <vt:lpstr>Antecedentes</vt:lpstr>
      <vt:lpstr>1.Riesgos corrupción</vt:lpstr>
      <vt:lpstr>4.1RC</vt:lpstr>
      <vt:lpstr>2.Racionalización</vt:lpstr>
      <vt:lpstr>3.Rendición de Cuentas</vt:lpstr>
      <vt:lpstr>2.1 RdeC</vt:lpstr>
      <vt:lpstr>4.Atencion al Ciudadano</vt:lpstr>
      <vt:lpstr>5.Transparencia </vt:lpstr>
      <vt:lpstr>6. Iniciativas adicionales.</vt:lpstr>
      <vt:lpstr>'1.Riesgos corrupción'!Área_de_impresión</vt:lpstr>
      <vt:lpstr>'2.Racionalización'!Área_de_impresión</vt:lpstr>
      <vt:lpstr>'3.Rendición de Cuentas'!Área_de_impresión</vt:lpstr>
      <vt:lpstr>'4.Atencion al Ciudadano'!Área_de_impresión</vt:lpstr>
      <vt:lpstr>'5.Transparencia '!Área_de_impresión</vt:lpstr>
      <vt:lpstr>Consolidado!Área_de_impresión</vt:lpstr>
      <vt:lpstr>'1.Riesgos corrupción'!Títulos_a_imprimir</vt:lpstr>
      <vt:lpstr>'2.Racionalización'!Títulos_a_imprimir</vt:lpstr>
      <vt:lpstr>'3.Rendición de Cuentas'!Títulos_a_imprimir</vt:lpstr>
      <vt:lpstr>'4.Atencion al Ciudadano'!Títulos_a_imprimir</vt:lpstr>
      <vt:lpstr>'5.Transparencia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ALPA</cp:lastModifiedBy>
  <cp:lastPrinted>2020-01-31T22:08:56Z</cp:lastPrinted>
  <dcterms:created xsi:type="dcterms:W3CDTF">2014-07-11T18:50:50Z</dcterms:created>
  <dcterms:modified xsi:type="dcterms:W3CDTF">2020-10-14T14:27:15Z</dcterms:modified>
</cp:coreProperties>
</file>