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amarquez\Desktop\AMARQUEZ\5. Cumplimiento\2020\1. Seguim PAYAC, MRC y MRG a 31-dic-19\9. Informe PAYAC y MRC\"/>
    </mc:Choice>
  </mc:AlternateContent>
  <bookViews>
    <workbookView xWindow="0" yWindow="0" windowWidth="24000" windowHeight="9735" tabRatio="872"/>
  </bookViews>
  <sheets>
    <sheet name="Consolidado" sheetId="36" r:id="rId1"/>
    <sheet name="1.Riesgos corrupción" sheetId="23" r:id="rId2"/>
    <sheet name="4.1RC" sheetId="34" state="hidden" r:id="rId3"/>
    <sheet name="2.Racionalización" sheetId="33" r:id="rId4"/>
    <sheet name="3.Rendición de Cuentas" sheetId="29" r:id="rId5"/>
    <sheet name="4.Atencion al Ciudadano" sheetId="28" r:id="rId6"/>
    <sheet name="5.Transparencia " sheetId="31" r:id="rId7"/>
    <sheet name="6.Iniciativas adicionales" sheetId="32" r:id="rId8"/>
  </sheets>
  <externalReferences>
    <externalReference r:id="rId9"/>
    <externalReference r:id="rId10"/>
    <externalReference r:id="rId11"/>
    <externalReference r:id="rId12"/>
  </externalReferences>
  <definedNames>
    <definedName name="_xlnm._FilterDatabase" localSheetId="1" hidden="1">'1.Riesgos corrupción'!$A$4:$J$15</definedName>
    <definedName name="_xlnm._FilterDatabase" localSheetId="3" hidden="1">'2.Racionalización'!$A$4:$H$9</definedName>
    <definedName name="_xlnm._FilterDatabase" localSheetId="4" hidden="1">'3.Rendición de Cuentas'!$A$4:$J$19</definedName>
    <definedName name="_xlnm._FilterDatabase" localSheetId="5" hidden="1">'4.Atencion al Ciudadano'!$A$4:$J$33</definedName>
    <definedName name="_xlnm._FilterDatabase" localSheetId="6" hidden="1">'5.Transparencia '!$A$4:$K$17</definedName>
    <definedName name="_xlnm._FilterDatabase" localSheetId="7" hidden="1">'6.Iniciativas adicionales'!$A$4:$J$4</definedName>
    <definedName name="A_Obj1" localSheetId="1">OFFSET(#REF!,0,0,COUNTA(#REF!)-1,1)</definedName>
    <definedName name="A_Obj1" localSheetId="4">OFFSET(#REF!,0,0,COUNTA(#REF!)-1,1)</definedName>
    <definedName name="A_Obj1" localSheetId="5">OFFSET(#REF!,0,0,COUNTA(#REF!)-1,1)</definedName>
    <definedName name="A_Obj1" localSheetId="6">OFFSET(#REF!,0,0,COUNTA(#REF!)-1,1)</definedName>
    <definedName name="A_Obj1" localSheetId="7">OFFSET(#REF!,0,0,COUNTA(#REF!)-1,1)</definedName>
    <definedName name="A_Obj1">OFFSET(#REF!,0,0,COUNTA(#REF!)-1,1)</definedName>
    <definedName name="A_Obj2" localSheetId="1">OFFSET(#REF!,0,0,COUNTA(#REF!)-1,1)</definedName>
    <definedName name="A_Obj2" localSheetId="4">OFFSET(#REF!,0,0,COUNTA(#REF!)-1,1)</definedName>
    <definedName name="A_Obj2" localSheetId="5">OFFSET(#REF!,0,0,COUNTA(#REF!)-1,1)</definedName>
    <definedName name="A_Obj2" localSheetId="6">OFFSET(#REF!,0,0,COUNTA(#REF!)-1,1)</definedName>
    <definedName name="A_Obj2" localSheetId="7">OFFSET(#REF!,0,0,COUNTA(#REF!)-1,1)</definedName>
    <definedName name="A_Obj2">OFFSET(#REF!,0,0,COUNTA(#REF!)-1,1)</definedName>
    <definedName name="A_Obj3" localSheetId="1">OFFSET(#REF!,0,0,COUNTA(#REF!)-1,1)</definedName>
    <definedName name="A_Obj3" localSheetId="4">OFFSET(#REF!,0,0,COUNTA(#REF!)-1,1)</definedName>
    <definedName name="A_Obj3" localSheetId="5">OFFSET(#REF!,0,0,COUNTA(#REF!)-1,1)</definedName>
    <definedName name="A_Obj3" localSheetId="6">OFFSET(#REF!,0,0,COUNTA(#REF!)-1,1)</definedName>
    <definedName name="A_Obj3" localSheetId="7">OFFSET(#REF!,0,0,COUNTA(#REF!)-1,1)</definedName>
    <definedName name="A_Obj3">OFFSET(#REF!,0,0,COUNTA(#REF!)-1,1)</definedName>
    <definedName name="A_Obj4" localSheetId="1">OFFSET(#REF!,0,0,COUNTA(#REF!)-1,1)</definedName>
    <definedName name="A_Obj4" localSheetId="4">OFFSET(#REF!,0,0,COUNTA(#REF!)-1,1)</definedName>
    <definedName name="A_Obj4" localSheetId="5">OFFSET(#REF!,0,0,COUNTA(#REF!)-1,1)</definedName>
    <definedName name="A_Obj4" localSheetId="6">OFFSET(#REF!,0,0,COUNTA(#REF!)-1,1)</definedName>
    <definedName name="A_Obj4" localSheetId="7">OFFSET(#REF!,0,0,COUNTA(#REF!)-1,1)</definedName>
    <definedName name="A_Obj4">OFFSET(#REF!,0,0,COUNTA(#REF!)-1,1)</definedName>
    <definedName name="Acc_1" localSheetId="1">#REF!</definedName>
    <definedName name="Acc_1" localSheetId="4">#REF!</definedName>
    <definedName name="Acc_1" localSheetId="5">#REF!</definedName>
    <definedName name="Acc_1" localSheetId="6">#REF!</definedName>
    <definedName name="Acc_1" localSheetId="7">#REF!</definedName>
    <definedName name="Acc_1">#REF!</definedName>
    <definedName name="Acc_1234">#REF!</definedName>
    <definedName name="Acc_2" localSheetId="1">#REF!</definedName>
    <definedName name="Acc_2" localSheetId="4">#REF!</definedName>
    <definedName name="Acc_2" localSheetId="5">#REF!</definedName>
    <definedName name="Acc_2" localSheetId="6">#REF!</definedName>
    <definedName name="Acc_2" localSheetId="7">#REF!</definedName>
    <definedName name="Acc_2">#REF!</definedName>
    <definedName name="Acc_3" localSheetId="1">#REF!</definedName>
    <definedName name="Acc_3" localSheetId="4">#REF!</definedName>
    <definedName name="Acc_3" localSheetId="5">#REF!</definedName>
    <definedName name="Acc_3" localSheetId="6">#REF!</definedName>
    <definedName name="Acc_3" localSheetId="7">#REF!</definedName>
    <definedName name="Acc_3">#REF!</definedName>
    <definedName name="Acc_4" localSheetId="1">#REF!</definedName>
    <definedName name="Acc_4" localSheetId="4">#REF!</definedName>
    <definedName name="Acc_4" localSheetId="5">#REF!</definedName>
    <definedName name="Acc_4" localSheetId="6">#REF!</definedName>
    <definedName name="Acc_4" localSheetId="7">#REF!</definedName>
    <definedName name="Acc_4">#REF!</definedName>
    <definedName name="Acc_5" localSheetId="1">#REF!</definedName>
    <definedName name="Acc_5" localSheetId="4">#REF!</definedName>
    <definedName name="Acc_5" localSheetId="5">#REF!</definedName>
    <definedName name="Acc_5" localSheetId="6">#REF!</definedName>
    <definedName name="Acc_5" localSheetId="7">#REF!</definedName>
    <definedName name="Acc_5">#REF!</definedName>
    <definedName name="Acc_6" localSheetId="1">#REF!</definedName>
    <definedName name="Acc_6" localSheetId="4">#REF!</definedName>
    <definedName name="Acc_6" localSheetId="5">#REF!</definedName>
    <definedName name="Acc_6" localSheetId="6">#REF!</definedName>
    <definedName name="Acc_6" localSheetId="7">#REF!</definedName>
    <definedName name="Acc_6">#REF!</definedName>
    <definedName name="Acc_7" localSheetId="1">#REF!</definedName>
    <definedName name="Acc_7" localSheetId="4">#REF!</definedName>
    <definedName name="Acc_7" localSheetId="5">#REF!</definedName>
    <definedName name="Acc_7" localSheetId="6">#REF!</definedName>
    <definedName name="Acc_7" localSheetId="7">#REF!</definedName>
    <definedName name="Acc_7">#REF!</definedName>
    <definedName name="Acc_8" localSheetId="1">#REF!</definedName>
    <definedName name="Acc_8" localSheetId="4">#REF!</definedName>
    <definedName name="Acc_8" localSheetId="5">#REF!</definedName>
    <definedName name="Acc_8" localSheetId="6">#REF!</definedName>
    <definedName name="Acc_8" localSheetId="7">#REF!</definedName>
    <definedName name="Acc_8">#REF!</definedName>
    <definedName name="Acc_9" localSheetId="1">#REF!</definedName>
    <definedName name="Acc_9" localSheetId="4">#REF!</definedName>
    <definedName name="Acc_9" localSheetId="5">#REF!</definedName>
    <definedName name="Acc_9" localSheetId="6">#REF!</definedName>
    <definedName name="Acc_9" localSheetId="7">#REF!</definedName>
    <definedName name="Acc_9">#REF!</definedName>
    <definedName name="_xlnm.Print_Area" localSheetId="1">'1.Riesgos corrupción'!$A$1:$J$14</definedName>
    <definedName name="_xlnm.Print_Area" localSheetId="3">'2.Racionalización'!$A$1:$H$8</definedName>
    <definedName name="_xlnm.Print_Area" localSheetId="4">'3.Rendición de Cuentas'!$A$1:$J$18</definedName>
    <definedName name="_xlnm.Print_Area" localSheetId="5">'4.Atencion al Ciudadano'!$A$1:$J$32</definedName>
    <definedName name="_xlnm.Print_Area" localSheetId="6">'5.Transparencia '!$A$1:$K$16</definedName>
    <definedName name="_xlnm.Print_Area" localSheetId="7">'6.Iniciativas adicionales'!$A$1:$J$6</definedName>
    <definedName name="_xlnm.Print_Area" localSheetId="0">Consolidado!$B$1:$F$30</definedName>
    <definedName name="Componente_1._Mapa_de_Riesgos_de_Corrupción" localSheetId="4">[1]Consolidado!#REF!</definedName>
    <definedName name="Componente_1._Mapa_de_Riesgos_de_Corrupción" localSheetId="5">[2]Consolidado!#REF!</definedName>
    <definedName name="Componente_1._Mapa_de_Riesgos_de_Corrupción" localSheetId="6">[3]Consolidado!#REF!</definedName>
    <definedName name="Componente_1._Mapa_de_Riesgos_de_Corrupción" localSheetId="7">[4]Consolidado!#REF!</definedName>
    <definedName name="Componente_1._Mapa_de_Riesgos_de_Corrupción" localSheetId="0">Consolidado!#REF!</definedName>
    <definedName name="Componente_1._Mapa_de_Riesgos_de_Corrupción">#REF!</definedName>
    <definedName name="Departamentos" localSheetId="1">#REF!</definedName>
    <definedName name="Departamentos" localSheetId="4">#REF!</definedName>
    <definedName name="Departamentos" localSheetId="5">#REF!</definedName>
    <definedName name="Departamentos" localSheetId="6">#REF!</definedName>
    <definedName name="Departamentos" localSheetId="7">#REF!</definedName>
    <definedName name="Departamentos">#REF!</definedName>
    <definedName name="Fuentes" localSheetId="1">#REF!</definedName>
    <definedName name="Fuentes" localSheetId="4">#REF!</definedName>
    <definedName name="Fuentes" localSheetId="5">#REF!</definedName>
    <definedName name="Fuentes" localSheetId="6">#REF!</definedName>
    <definedName name="Fuentes" localSheetId="7">#REF!</definedName>
    <definedName name="Fuentes">#REF!</definedName>
    <definedName name="Indicadores" localSheetId="1">#REF!</definedName>
    <definedName name="Indicadores" localSheetId="4">#REF!</definedName>
    <definedName name="Indicadores" localSheetId="5">#REF!</definedName>
    <definedName name="Indicadores" localSheetId="6">#REF!</definedName>
    <definedName name="Indicadores" localSheetId="7">#REF!</definedName>
    <definedName name="Indicadores">#REF!</definedName>
    <definedName name="Objetivos" localSheetId="1">OFFSET(#REF!,0,0,COUNTA(#REF!)-1,1)</definedName>
    <definedName name="Objetivos" localSheetId="4">OFFSET(#REF!,0,0,COUNTA(#REF!)-1,1)</definedName>
    <definedName name="Objetivos" localSheetId="5">OFFSET(#REF!,0,0,COUNTA(#REF!)-1,1)</definedName>
    <definedName name="Objetivos" localSheetId="6">OFFSET(#REF!,0,0,COUNTA(#REF!)-1,1)</definedName>
    <definedName name="Objetivos" localSheetId="7">OFFSET(#REF!,0,0,COUNTA(#REF!)-1,1)</definedName>
    <definedName name="Objetivos">OFFSET(#REF!,0,0,COUNTA(#REF!)-1,1)</definedName>
    <definedName name="_xlnm.Print_Titles" localSheetId="1">'1.Riesgos corrupción'!$3:$4</definedName>
    <definedName name="_xlnm.Print_Titles" localSheetId="3">'2.Racionalización'!$3:$4</definedName>
    <definedName name="_xlnm.Print_Titles" localSheetId="4">'3.Rendición de Cuentas'!$3:$4</definedName>
    <definedName name="_xlnm.Print_Titles" localSheetId="5">'4.Atencion al Ciudadano'!$3:$4</definedName>
    <definedName name="_xlnm.Print_Titles" localSheetId="6">'5.Transparencia '!$3:$4</definedName>
  </definedNames>
  <calcPr calcId="152511"/>
</workbook>
</file>

<file path=xl/calcChain.xml><?xml version="1.0" encoding="utf-8"?>
<calcChain xmlns="http://schemas.openxmlformats.org/spreadsheetml/2006/main">
  <c r="I5" i="28" l="1"/>
  <c r="I12" i="28"/>
  <c r="I13" i="28"/>
  <c r="I33" i="28" s="1"/>
  <c r="I14" i="28"/>
  <c r="I18" i="28"/>
  <c r="I21" i="28"/>
  <c r="I22" i="28"/>
  <c r="G23" i="28"/>
  <c r="I23" i="28"/>
  <c r="G24" i="28"/>
  <c r="G33" i="28" s="1"/>
  <c r="I24" i="28"/>
  <c r="I25" i="28"/>
  <c r="I26" i="28"/>
  <c r="I28" i="28"/>
  <c r="I29" i="28"/>
  <c r="J8" i="31" l="1"/>
  <c r="I9" i="29"/>
  <c r="J6" i="31" l="1"/>
  <c r="I6" i="32" l="1"/>
  <c r="I5" i="32"/>
  <c r="G6" i="33" l="1"/>
  <c r="I13" i="23"/>
  <c r="F4" i="34" l="1"/>
  <c r="F5" i="34"/>
  <c r="F7" i="34"/>
  <c r="F8" i="34"/>
  <c r="F9" i="34"/>
  <c r="F10" i="34"/>
  <c r="F11" i="34"/>
  <c r="F13" i="34"/>
  <c r="F14" i="34"/>
  <c r="F15" i="34"/>
  <c r="F16" i="34"/>
  <c r="F17" i="34"/>
  <c r="F18" i="34"/>
  <c r="F19" i="34"/>
  <c r="F21" i="34"/>
  <c r="F22" i="34"/>
  <c r="F23" i="34"/>
  <c r="F24" i="34"/>
  <c r="F25" i="34"/>
  <c r="F26" i="34"/>
  <c r="F27" i="34"/>
  <c r="F28" i="34"/>
  <c r="F29" i="34"/>
  <c r="F30" i="34"/>
  <c r="F31" i="34"/>
  <c r="F32" i="34"/>
  <c r="F33" i="34"/>
  <c r="F3" i="34"/>
  <c r="E34" i="34"/>
  <c r="G7" i="33" l="1"/>
  <c r="I7" i="23"/>
  <c r="J15" i="31" l="1"/>
  <c r="J14" i="31"/>
  <c r="J13" i="31"/>
  <c r="G8" i="33" l="1"/>
  <c r="I16" i="29" l="1"/>
  <c r="I13" i="29"/>
  <c r="D34" i="34" l="1"/>
  <c r="J16" i="31" l="1"/>
  <c r="I18" i="29"/>
  <c r="I14" i="23" l="1"/>
  <c r="E9" i="33" l="1"/>
  <c r="G15" i="23"/>
  <c r="I19" i="29" l="1"/>
  <c r="H17" i="31"/>
  <c r="J17" i="31" l="1"/>
  <c r="G7" i="32" l="1"/>
  <c r="C23" i="36" s="1"/>
  <c r="C21" i="36"/>
  <c r="C19" i="36"/>
  <c r="G19" i="29"/>
  <c r="C17" i="36" s="1"/>
  <c r="C15" i="36"/>
  <c r="I7" i="32" l="1"/>
  <c r="D23" i="36" s="1"/>
  <c r="D21" i="36"/>
  <c r="G9" i="33"/>
  <c r="D15" i="36" s="1"/>
  <c r="D19" i="36"/>
  <c r="C34" i="34" l="1"/>
  <c r="F34" i="34" s="1"/>
  <c r="I12" i="23" s="1"/>
  <c r="D17" i="36"/>
  <c r="C13" i="36" l="1"/>
  <c r="C25" i="36" s="1"/>
  <c r="E23" i="36"/>
  <c r="E21" i="36"/>
  <c r="E19" i="36"/>
  <c r="E17" i="36"/>
  <c r="E15" i="36"/>
  <c r="I15" i="23" l="1"/>
  <c r="D13" i="36" s="1"/>
  <c r="E13" i="36" s="1"/>
  <c r="D25" i="36" l="1"/>
  <c r="E25" i="36" s="1"/>
</calcChain>
</file>

<file path=xl/sharedStrings.xml><?xml version="1.0" encoding="utf-8"?>
<sst xmlns="http://schemas.openxmlformats.org/spreadsheetml/2006/main" count="560" uniqueCount="396">
  <si>
    <t xml:space="preserve">Responsable </t>
  </si>
  <si>
    <t>Fecha programada</t>
  </si>
  <si>
    <t>Meta o producto</t>
  </si>
  <si>
    <t>Oficina Asesora de Planeación</t>
  </si>
  <si>
    <t>GIT Comunicaciones</t>
  </si>
  <si>
    <t>Permanente</t>
  </si>
  <si>
    <t xml:space="preserve"> Secretaria General - GIT Comunicaciones</t>
  </si>
  <si>
    <t>Oficina de Control Interno</t>
  </si>
  <si>
    <t>Presentación de resultados</t>
  </si>
  <si>
    <t>Subcomponente</t>
  </si>
  <si>
    <t xml:space="preserve"> Actividades</t>
  </si>
  <si>
    <t xml:space="preserve">GIT Comunicaciones y GIT Tics </t>
  </si>
  <si>
    <t>1.1</t>
  </si>
  <si>
    <t>1.2</t>
  </si>
  <si>
    <t>1.3</t>
  </si>
  <si>
    <t>1.4</t>
  </si>
  <si>
    <t>2.1</t>
  </si>
  <si>
    <t>2.2</t>
  </si>
  <si>
    <t>2.3</t>
  </si>
  <si>
    <t>2.4</t>
  </si>
  <si>
    <t>2.5</t>
  </si>
  <si>
    <t>3.1</t>
  </si>
  <si>
    <t>3.2</t>
  </si>
  <si>
    <t>4.1</t>
  </si>
  <si>
    <t>4.2</t>
  </si>
  <si>
    <t>Secretaría General/Atención al Ciudadano</t>
  </si>
  <si>
    <t>Secretaria General / GIT. Atención al Ciudadano</t>
  </si>
  <si>
    <t>Todas las dependencias
Apoyo para publicación GIT Comunicaciones</t>
  </si>
  <si>
    <t>Subcomponente /proceso 4: Monitoreo o revisión</t>
  </si>
  <si>
    <t>Subcomponente/proceso 5: Seguimiento</t>
  </si>
  <si>
    <t>5.1</t>
  </si>
  <si>
    <t>5.2</t>
  </si>
  <si>
    <t xml:space="preserve">PLAN ANTICORRUPCIÓN Y DE ATENCIÓN AL CIUDADANO </t>
  </si>
  <si>
    <t>Matriz actualizada</t>
  </si>
  <si>
    <t>Componente 3: Rendición de cuentas</t>
  </si>
  <si>
    <t xml:space="preserve">Selecciona el componente que desea consultar: </t>
  </si>
  <si>
    <t>Componente 1: Mapa de riesgos de corrupción y medidas para mitigar los riesgos</t>
  </si>
  <si>
    <t xml:space="preserve">Campañas digitales </t>
  </si>
  <si>
    <t>Documentar las acciones hechas durante el año (digitales y presenciales), sobre ejercicios de participación ciudadana y rendición de cuentas.</t>
  </si>
  <si>
    <t>Componente 4: Atención al ciudadano</t>
  </si>
  <si>
    <t>Componente 5: Transparencia y Acceso a la información</t>
  </si>
  <si>
    <t>Componente 6: Iniciativas adicionales</t>
  </si>
  <si>
    <t xml:space="preserve"> Subcomponente /proceso 1                                          Comunicación y Evaluación de la apropiación</t>
  </si>
  <si>
    <t>Publicación en pagina web</t>
  </si>
  <si>
    <t>Criterios de accesibilidad definidos y aplicados</t>
  </si>
  <si>
    <t>Documento publicado y socializado</t>
  </si>
  <si>
    <t>Subcomponente/ Proceso 1: Política de Administración de riesgos</t>
  </si>
  <si>
    <t>Subcomponente/proceso 2: Construcción del modelo de gestión de riesgos de corrupción (Mapa de Riesgos de Corrupción)</t>
  </si>
  <si>
    <t>Componente 3. Rendición de cuentas</t>
  </si>
  <si>
    <t>Componente 4. Atención al Ciudadano</t>
  </si>
  <si>
    <t>Componente 5. Transparencia y Acceso a la Información</t>
  </si>
  <si>
    <r>
      <rPr>
        <b/>
        <sz val="9"/>
        <color rgb="FF000000"/>
        <rFont val="Calibri"/>
        <family val="2"/>
        <scheme val="minor"/>
      </rPr>
      <t>Subcomponente 2</t>
    </r>
    <r>
      <rPr>
        <sz val="9"/>
        <color rgb="FF000000"/>
        <rFont val="Calibri"/>
        <family val="2"/>
        <scheme val="minor"/>
      </rPr>
      <t xml:space="preserve"> Fortalecimiento de los canales de atención</t>
    </r>
  </si>
  <si>
    <t xml:space="preserve">Subcomponente /proceso 3: Comunicación y Consulta </t>
  </si>
  <si>
    <t>Capacitación virtual a ciudadanos sobre rendición de cuentas y reconocimiento de participación  a través de estrategia digital</t>
  </si>
  <si>
    <t>Documentos actualizados</t>
  </si>
  <si>
    <t>Actualizar los riesgos de corrupción estableciendo sus causas y consecuencias.</t>
  </si>
  <si>
    <t xml:space="preserve">Hacer la valoración de los riesgos de Corrupción definiendo su probabilidad e impacto, y establecer acciones de control. </t>
  </si>
  <si>
    <t>Consolidar los mapas de riesgos de corrupción de cada Proceso/dependencia.</t>
  </si>
  <si>
    <t xml:space="preserve">Borrador de Mapa de riesgos de corrupción publicado </t>
  </si>
  <si>
    <t>Publicar el borrador del mapa de riesgos de corrupción para generar espacios de participación y recibir observaciones o recomendaciones. Realizar los ajustes de acuerdo con la retroalimentación.</t>
  </si>
  <si>
    <t>Analizar y retroalimentar a las áreas sobre la información solicitada por la Oficina Asesora de Planeación, para la elaboración de los informes de gestión por dependencia.</t>
  </si>
  <si>
    <t>Información actualizada en la  página web</t>
  </si>
  <si>
    <t>Secretaría General/GIT Atención al Ciudadano</t>
  </si>
  <si>
    <t>5.3</t>
  </si>
  <si>
    <t>5.4</t>
  </si>
  <si>
    <t>Actualizar y publicar el Registro de Activos de Información./ Información Clasificada y Reservada, de acuerdo con las tablas de retención documental vigentes en la entidad.</t>
  </si>
  <si>
    <t>Registro de activos de información actualizado</t>
  </si>
  <si>
    <t xml:space="preserve">Actualizar la matriz de publicación de información (Esquema de Información) por dependencia y área responsable. </t>
  </si>
  <si>
    <t>Secretaría General/GIT Administrativa</t>
  </si>
  <si>
    <t>3.3</t>
  </si>
  <si>
    <t>Secretaría General/GIT Talento Humano</t>
  </si>
  <si>
    <t>Registros de capacitaciòn</t>
  </si>
  <si>
    <t>Acuerdo de Servicios revisado</t>
  </si>
  <si>
    <t>GIT Tics</t>
  </si>
  <si>
    <t>Evidencias de monitoreo</t>
  </si>
  <si>
    <t>Rol consulta</t>
  </si>
  <si>
    <t>25-29/01/2019</t>
  </si>
  <si>
    <t>Generar espacios de diálogo presenciales (encuentros regionales/grupos de interés) o digitales (chats temáticos o foros virtuales)  como acciones o ejercicios de rendición de cuentas permanente.</t>
  </si>
  <si>
    <t>Informes semestrales por área misional, con soportes, que contengan información sobre acciones de rendición de cuentas cumplidas como: 
mesas de trabajo, diálogos con grupos de interés, capacitaciones, encuentros regionales, reuniones para ejercicios de planeación. 
Informe semestral sobre las estrategias virtuales implementadas en cuanto a:
Página web: foros, chats temáticos, convocatorias
ferias de atención al ciudadano
Boletines de prensa y producción periodística 
Campañas en redes sociales
Carteleras electrónicas
Boletines internos
Especiales en formato audiovisual.</t>
  </si>
  <si>
    <t>Semestral</t>
  </si>
  <si>
    <t>Realizar un ejercicio de rendición de cuentas sobre la vigencia 2018, con grupos de interés,  a través de estrategias de participación con que cuente la entidad (presencial y/o virtual).</t>
  </si>
  <si>
    <t>Primer semeste de 2019</t>
  </si>
  <si>
    <t>Informes con registros y evidencias de los ejercicios de socialización</t>
  </si>
  <si>
    <t>Realizar jornadas de capacitación y prevención en contra de la corrupción y prevención del daño antijurídico dirigido a todos los servidores públicos de la entidad.</t>
  </si>
  <si>
    <t>Tres Informes</t>
  </si>
  <si>
    <t>14/05/2019
12/09/2019
14/01/2020</t>
  </si>
  <si>
    <t>Evaluar las actividades suscritas en el componente de Rendición de Cuentas en el marco del Seguimiento al Plan Anticorrupción y Atención al ciudadano.</t>
  </si>
  <si>
    <t>Creación de un usuario de consulta para el GIT de Atención al Ciudadano con el fin de realizar seguimiento de número de certificados generados por medio del sistema, con el fin de incluir en las estadísticas de este grupo</t>
  </si>
  <si>
    <t xml:space="preserve">Inspección Vigilancia y Control </t>
  </si>
  <si>
    <t>Marzo de 2019</t>
  </si>
  <si>
    <t>Avance   Cuantitativo</t>
  </si>
  <si>
    <t>Avance Cualitativo</t>
  </si>
  <si>
    <t>Realizar seguimiento al Mapa de Riesgos de Corrupción mínimo tres veces al año,  emitir y publicar informes</t>
  </si>
  <si>
    <t xml:space="preserve"> Oficina de Control Interno</t>
  </si>
  <si>
    <t xml:space="preserve">Monitoreo a la efectividad de los controles  establecidos en el mapa de riesgos de corrupción 2019, y realizar los ajustes pertinentes. </t>
  </si>
  <si>
    <t>Informar a la Alta Dirección los resultados del seguimiento al cumplimiento de publicación de información mínima</t>
  </si>
  <si>
    <t>Dos informes</t>
  </si>
  <si>
    <t xml:space="preserve">Oficina de Control Interno </t>
  </si>
  <si>
    <t>02/03/2019
16/09/2019</t>
  </si>
  <si>
    <t>ZONA ALTA</t>
  </si>
  <si>
    <t>Componente 2: Racionalización (Estrategia antitrámites)</t>
  </si>
  <si>
    <t>TOTAL</t>
  </si>
  <si>
    <t>ZONA BAJA</t>
  </si>
  <si>
    <t>0 a 59%</t>
  </si>
  <si>
    <t>De 60 a 79%</t>
  </si>
  <si>
    <t>ZONA MEDIA</t>
  </si>
  <si>
    <t>de 80 a 100%</t>
  </si>
  <si>
    <t>Seguimiento Primera Línea de Defensa</t>
  </si>
  <si>
    <t>Avance   Cuantitativo OCI</t>
  </si>
  <si>
    <t>Seguimiento Tercera Línea de Defensa</t>
  </si>
  <si>
    <t>Observaciones OCI</t>
  </si>
  <si>
    <t>Planeación Estratégica</t>
  </si>
  <si>
    <t>Gestión de Comunicaciones</t>
  </si>
  <si>
    <t>Inspección, Vigilancia y Control</t>
  </si>
  <si>
    <t>Fomento al Desarrollo Humano y Social</t>
  </si>
  <si>
    <t>Fomento al Desarrollo Humano y Social - Programa Superate</t>
  </si>
  <si>
    <t>Altos Logros</t>
  </si>
  <si>
    <t>Apoyo en Infraestructura Técnica y Científica</t>
  </si>
  <si>
    <t>Servicio Integral al Ciudadano</t>
  </si>
  <si>
    <t>Gestión de Tecnologías de la Información y las Comunicaciones</t>
  </si>
  <si>
    <t>Gestión del Talento Humano</t>
  </si>
  <si>
    <t>Gestión Documental</t>
  </si>
  <si>
    <t>Adquisición de Bienes y Servicios</t>
  </si>
  <si>
    <t>Gestión Financiera y Tesorería</t>
  </si>
  <si>
    <t>Gestión Jurídica</t>
  </si>
  <si>
    <t>Gestión de los Recursos Físicos</t>
  </si>
  <si>
    <t>Seguimiento y Evaluación de la Gestión</t>
  </si>
  <si>
    <t>N°</t>
  </si>
  <si>
    <t>Proceso</t>
  </si>
  <si>
    <t>Informe de monitoreo MRC</t>
  </si>
  <si>
    <t>Sin observación.</t>
  </si>
  <si>
    <t>% avance</t>
  </si>
  <si>
    <r>
      <t xml:space="preserve">corte 30-abr
</t>
    </r>
    <r>
      <rPr>
        <b/>
        <sz val="11"/>
        <color rgb="FFFF0000"/>
        <rFont val="Calibri"/>
        <family val="2"/>
        <scheme val="minor"/>
      </rPr>
      <t>(33%)</t>
    </r>
  </si>
  <si>
    <r>
      <t xml:space="preserve">corte 31-ago
</t>
    </r>
    <r>
      <rPr>
        <b/>
        <sz val="11"/>
        <color rgb="FFFF0000"/>
        <rFont val="Calibri"/>
        <family val="2"/>
        <scheme val="minor"/>
      </rPr>
      <t>(33%)</t>
    </r>
  </si>
  <si>
    <r>
      <t xml:space="preserve">corte 31-dic
</t>
    </r>
    <r>
      <rPr>
        <b/>
        <sz val="11"/>
        <color rgb="FFFF0000"/>
        <rFont val="Calibri"/>
        <family val="2"/>
        <scheme val="minor"/>
      </rPr>
      <t>(33%)</t>
    </r>
  </si>
  <si>
    <t>Cumplimiento</t>
  </si>
  <si>
    <t>2. Racionalización de Trámites</t>
  </si>
  <si>
    <t>% Avance verificado por la OCI</t>
  </si>
  <si>
    <t>Nivel de Cumplimiento verificado por la OCI</t>
  </si>
  <si>
    <t>Deporte Convencional</t>
  </si>
  <si>
    <t>CCD</t>
  </si>
  <si>
    <t>Programas y proyectos Deportivos</t>
  </si>
  <si>
    <t>Deporte Paralimpico</t>
  </si>
  <si>
    <t>Nacional Antidopaje</t>
  </si>
  <si>
    <t>Juegos y eventos</t>
  </si>
  <si>
    <t>Psicosocial</t>
  </si>
  <si>
    <t>CAR</t>
  </si>
  <si>
    <t>Laboratorio al Dopaje</t>
  </si>
  <si>
    <t>Infraestructura</t>
  </si>
  <si>
    <t>Informacion y Estudios</t>
  </si>
  <si>
    <t>Recreación</t>
  </si>
  <si>
    <t>Deporte Escolar</t>
  </si>
  <si>
    <t>Social Comunitario</t>
  </si>
  <si>
    <t>Actividad Fisica</t>
  </si>
  <si>
    <t>Dirección 
Oficina Asesora de Planeación 
Secretaría General
GIT Comunicaciones</t>
  </si>
  <si>
    <t xml:space="preserve">Oficina Asesora de Planeación / GIT Comunicaciones </t>
  </si>
  <si>
    <t>% Avance reportado por el responsable</t>
  </si>
  <si>
    <t>Revisar la Política de Administración de Riesgos del Ministerio del Deporte y demás documentos relacionados, acorde con el nuevo modelo de planeación y gestión.</t>
  </si>
  <si>
    <t xml:space="preserve">Publicar y socializar los documentos actualizados en materia de Administración del Riesgo. </t>
  </si>
  <si>
    <t>Publicación y Socialización realizada</t>
  </si>
  <si>
    <t>Líderes de Procesos</t>
  </si>
  <si>
    <t>Mapas de riesgo de corrupción consolidado vigencia 2019</t>
  </si>
  <si>
    <t>Publicar el Mapa de Riesgos de Corrupción consolidado para la vigencia 2019.</t>
  </si>
  <si>
    <t>Oficina Asesora de Planeación/ GIT Comunicaciones</t>
  </si>
  <si>
    <t>Reporte de monitoreo al mapa de corrupción</t>
  </si>
  <si>
    <t xml:space="preserve">Realizar el seguimiento al monitoreo reportado por las responsables de los procesos. </t>
  </si>
  <si>
    <t>Consolidado de monitoreo realizado por los procesos</t>
  </si>
  <si>
    <t>Monitorear la efectividad de los controles implementados para los tramites/servicios en línea implementados por la Entidad.</t>
  </si>
  <si>
    <t>Dirección de Posicionamiento e Inspección Vigilancia y Control - IVC</t>
  </si>
  <si>
    <t>Revisión y análisis de los trámites y servicios del Ministerio del Deporte que se encuentra en el SUIT y en la página web de la entidad.</t>
  </si>
  <si>
    <t>Oficina Asesora de Planeación y Responsables de los Tramites</t>
  </si>
  <si>
    <t>Revisión interna de los requisitos exigidos asociados a los trámites de renovación de reconocimientos deportivos e inscripción de miembros, con el fin de identificar si son susceptibles de racionalización.</t>
  </si>
  <si>
    <t>Tramites revisados</t>
  </si>
  <si>
    <t>Informe de gestión</t>
  </si>
  <si>
    <t xml:space="preserve">Actualizar y socializar  la guía para la rendición de cuentas del Ministerio del Deporte. </t>
  </si>
  <si>
    <t>Realizar seguimiento periodico de la información proporcionada por las dependencias y publicada en el link de Transparencia de la página web, de acuerdo con la normatividad vigente.</t>
  </si>
  <si>
    <t>Oficina Asesora de Planeación
Todas las dependencias
 GIT Comunicaciones</t>
  </si>
  <si>
    <t>Trimestral</t>
  </si>
  <si>
    <t xml:space="preserve">Informes de gestión por áreas publicados
1 Audiencia pública de rendición de cuentas </t>
  </si>
  <si>
    <t>Socialización de los mecanismos de participación ciudadana con los servidores públicos de la entidad y demás partes interesadas.</t>
  </si>
  <si>
    <t xml:space="preserve">Realizar el diagnóstico y documentar las debilidades y fortalezas de la participación en la implementación de la Política de Participación Ciudadana en cada uno de ciclos de la gestión democrática. </t>
  </si>
  <si>
    <t xml:space="preserve">Diagnóstico incluido en el Plan de Participación Ciudadana </t>
  </si>
  <si>
    <t>Realizar la actualización y publicación del Plan de Participación Ciudadana y sus estrategias de acuerdo a los resultados del diagnóstico realizado sobre el tema, en el que se definan: a. los canales y las metodologías que se emplearán para desarrollar los ejercicios de participación ciudadana para ser incluidas en el plan de participación ciudadana y en el procedimiento de participación ciudadana; b. recursos, alianzas, convenios y presupuesto asociado a las actividades que se implementarán en la entidad para promover la participación ciudadana</t>
  </si>
  <si>
    <t>Plan de Participación actualizado y publicado</t>
  </si>
  <si>
    <t>Conformar y capacitar un equipo de trabajo (que cuente con personal de áreas misionales y de apoyo a la gestión) que lidere el proceso de planeación de la participación.</t>
  </si>
  <si>
    <t>Acta de reunión de conformación / Capacitación realizada</t>
  </si>
  <si>
    <t>Secretaría General/Atención al Ciudadano / Oficina Asesora de Planeación</t>
  </si>
  <si>
    <t>Definir una estrategia para capacitar a los grupos de valor con el propósito de cualificar los procesos de participación ciudadana.</t>
  </si>
  <si>
    <t>Estrategia diseñada</t>
  </si>
  <si>
    <t>1.5</t>
  </si>
  <si>
    <t xml:space="preserve">Definir la estrategia para la promoción y conformación de veedurias ciudadanas en la siguiente vigencia. </t>
  </si>
  <si>
    <t>1.6</t>
  </si>
  <si>
    <t>Realizar acciones para la inclusión de las políticas de Transparencia, Participación y Servicio al Ciudadano en los planes estratégicos de corto, mediano y largo plazo que se definirán en 2019.</t>
  </si>
  <si>
    <t xml:space="preserve">Plan de Acción 2020 con componentes de Transparencia, Participación y Servicio al Ciudadano </t>
  </si>
  <si>
    <t xml:space="preserve"> Oficina Asesora de Planeación Secretaria General - GIT. Atención al Ciudadano</t>
  </si>
  <si>
    <t>1.7</t>
  </si>
  <si>
    <t>Realizar acciones para la inclusión de los temas de las políticas de Transparencia, Participación y Servicio al Ciudadano en los comités de Gestión y Desempeño que se desarrollen en la entidad en el 2019.</t>
  </si>
  <si>
    <t>Acciones aprobadas presentadas en Comité  de Gestión y Desempeño</t>
  </si>
  <si>
    <t>Proponer mejoras al sistema de gestión de peticiones en especial las dirigidas a la adopción de herramientas que permitan la clasificación de los principales temas y motivos de las solicitudes que ingresan a la entidad.</t>
  </si>
  <si>
    <t>Mejoras propuestas a las dependencias responsables</t>
  </si>
  <si>
    <t>Secretaría General/Atención al Ciudadano / GIT Tic's</t>
  </si>
  <si>
    <t>Proponer mejoras al sistema de gestión de peticiones en especial las dirigidas a la adopción de herramientas que permitan la centralización de todas las comunicaciones con carácter de derecho de petición que ingresan por los diversos medios o canales (Centralización de la recepción de peticiones verbales ARTÍCULO 2.2.3.12.2. Decreto 1166 de 2016 y no utilización de otros formularios digitales para la recepción de solicitudes en el programa supérate Intercolegiados, certificado deportista apoyado, certificado existencia y representación legal)</t>
  </si>
  <si>
    <t>Secretaría General/Atención al Ciudadano / GIT Tic's / Programa SUPÉRATE</t>
  </si>
  <si>
    <t xml:space="preserve">Realizar el ejercicio de caracterización sobre la utilización de los canales de atención que permita determinar el estado de los canales y las acciones de mejoramiento a desarrollar. </t>
  </si>
  <si>
    <t>Ejercicio de caracterización realizado</t>
  </si>
  <si>
    <t xml:space="preserve">Realizar la actualización de los protocolos de atención al ciudadano con la incorporación de los cambios realizados a los sistemas de información y los nuevos canales de atención. </t>
  </si>
  <si>
    <t>Protocolos actualizados</t>
  </si>
  <si>
    <t>Realizar la actualización y publicación de la carta del trato digno.</t>
  </si>
  <si>
    <t>Carta de trato digno 2019 publicada</t>
  </si>
  <si>
    <t xml:space="preserve">Desarrollar acciones de formación del componente de la cultura de servicio integral al ciudadano, dirigidas a la implementación de la gestión democrática con enfoque diferencial que garantice en especial las acciones afirmativas de los grupos poblaciones de especial atención. </t>
  </si>
  <si>
    <t>Capacitaciones realizadas</t>
  </si>
  <si>
    <t>Secretaría General/GIT Atención al Ciudadano / Talento Humano</t>
  </si>
  <si>
    <t>Proponer acciones de formación y capacitación que se llevarán durante el 2019, para que sean incluidas en el plan institucional de capacitación del vigencia.</t>
  </si>
  <si>
    <t>Propuesta de inclusión de acciones en el Plan Institucional de Capacitación 2019</t>
  </si>
  <si>
    <t>Secretaría General / GIT Atención al Ciudadano / Talento Humano</t>
  </si>
  <si>
    <t xml:space="preserve">Proponer y/o realizar acciones para la adopción de los lineamientos de transparencia activa definidos en el MIPG </t>
  </si>
  <si>
    <t>Oficina Asesora de Planeacion / Oficina Jurídica / GIT Comunicaciones / Secretaría General - GIT Atención al Ciudadano</t>
  </si>
  <si>
    <t xml:space="preserve">Realizar la actualización del procedimiento de Recepción, Trámite y seguimiento de los derechos de petición y la documentación de cada una de las actividades vinculadas, garantizando la adopción de herramientas técnicas de la reingeniería de procesos, que permitan los cambios enfocados en la eficiencia y eficacia del procedimiento.  </t>
  </si>
  <si>
    <t>Procedimiento actualizado en ISOLUCION</t>
  </si>
  <si>
    <t>Secretaría General / GIT Atención al Ciudadano</t>
  </si>
  <si>
    <t>4.3</t>
  </si>
  <si>
    <t xml:space="preserve">Realizar la definición y expedición del acto administrativo sobre el reglamento manejo  institucional de los derechos de petición. </t>
  </si>
  <si>
    <t>Acto administrativo expedido</t>
  </si>
  <si>
    <t>4.4</t>
  </si>
  <si>
    <t>Realizar el seguimiento a la implementación de la divulgación de la política de tratamiento de datos personales mediante aviso de privacidad, en su página web y personalmente al titular en el momento de la recolección de los datos.</t>
  </si>
  <si>
    <t>Política de tratamiento de datos personales divulgada en los canales definidos</t>
  </si>
  <si>
    <t>Secretaría General/GIT Atención al Ciudadano / Oficina Jurídica / GIT TICs</t>
  </si>
  <si>
    <t>4.5</t>
  </si>
  <si>
    <t xml:space="preserve">Definir el protocolo para garantizar que al titular de la información, conozca en cualquier momento la información que exista sobre él en los bancos de datos del Ministerio del Deporte. </t>
  </si>
  <si>
    <t>Protocolo adoptado</t>
  </si>
  <si>
    <t xml:space="preserve"> Oficina Jurídica / GIT TICs / Secretaría General/GIT Atención al Ciudadano</t>
  </si>
  <si>
    <t>4.6</t>
  </si>
  <si>
    <t>Definir y publicar el protocolo para la supresión de los datos personales una vez cumplida la finalidad del tratamiento de los mismos.</t>
  </si>
  <si>
    <t>4.7</t>
  </si>
  <si>
    <t>Sistema de gestión de peticiones. Realizar la actualización del reglamento del manejo de derechos de petición en especial incluyendo los lineamientos para la atención y gestión de peticiones interpuestas en lenguas nativas o dialectos oficiales de Colombia, diferentes al español, de acuerdo con el decreto 1166 de 2016.</t>
  </si>
  <si>
    <t xml:space="preserve">Realizar un diagnóstico sobre las necesidades de la Entidad frente a la traducción de los documentos de interés público a lenguas de comunidades indígenas presentes en el país. </t>
  </si>
  <si>
    <t>Documento de diagnóstico elaborado</t>
  </si>
  <si>
    <t>Secretaria General / GIT Atención al Ciudadano</t>
  </si>
  <si>
    <t>Definir el modelo para el desarrollo de la Cultura de Servicio en el Ministerio del Deporte 2019-2022</t>
  </si>
  <si>
    <t>Modelo definido</t>
  </si>
  <si>
    <t>Caracterización de ciudadanos, usuarios y grupos de interes: Desarrollar / actualizar ejercicios de caracterización de ciudadanos, usuarios y/o grupos de interes.</t>
  </si>
  <si>
    <t>Ejercicio de caracterización publicado</t>
  </si>
  <si>
    <t xml:space="preserve"> Todas las dependencias con apoyo de GIT. Atención al Ciudadano</t>
  </si>
  <si>
    <t>Realizar la medición de percepción de calidad en el servicio de las diferentes actividades del Ministerio del Deporte de acuerdo al tipo de población y el canal de comunicación definida para cada actividad</t>
  </si>
  <si>
    <t>5.5</t>
  </si>
  <si>
    <t xml:space="preserve">Publicar la siguiente información en lugares visibles (diferentes al medio electrónico) y de fácil acceso al ciudadano: a) Carta de trato digno; b) Listado de trámites y servicios; c) Responsable (dependencia o nombre o cargo) de la atención de peticiones, quejas, reclamos y/o denuncias; e) Noticias; f) Información relevante de la rendición de cuentas; g) Calendario de actividades. </t>
  </si>
  <si>
    <t>Cartelera actualizada</t>
  </si>
  <si>
    <t>Secretaria General / GIT Atención al Ciudadano / GIT Comunicaciones</t>
  </si>
  <si>
    <t>5.6</t>
  </si>
  <si>
    <t>Canales de atención: Garantizar la atención presencial con el Punto Interactivo de Servicio al Ciudadano en los diferentes eventos institucionales, eventos del gobierno nacional que así lo requieran y Ferias  Nacionales de Servicio al Ciudadano.</t>
  </si>
  <si>
    <t>Punto Interactivo instalado en los eventos convocados</t>
  </si>
  <si>
    <t>5.7</t>
  </si>
  <si>
    <t xml:space="preserve">Protección de datos personales: Realizar el proceso de articulación de los lineamientos de caracterización de ciudadanos, usuarios y grupos de interés con la Política de Protección de datos personales en especial el componente de recolección de datos personales. </t>
  </si>
  <si>
    <t>Procedimiento de caracterización actualizado</t>
  </si>
  <si>
    <t>Secretaría General / GIT Atención al Ciudadano / Oficina Jurídica / GIT TICs</t>
  </si>
  <si>
    <t>1 matriz actualizada</t>
  </si>
  <si>
    <t>Indicador</t>
  </si>
  <si>
    <t xml:space="preserve">Desarrollar acciones de capacitación y sensibilización sobre los principios, responsabilidades y objetivos de la ley de transparencia y acceso a la información pública. </t>
  </si>
  <si>
    <t>2 acciones de capacitacion y/o sensibilización realizadas</t>
  </si>
  <si>
    <t>Capacitaciones Realizadas / Capacitaciones Programadas</t>
  </si>
  <si>
    <t>Secretaría General/GIT Atención al Ciudadano Oficina Asesora de Planeación</t>
  </si>
  <si>
    <t>Diseñar y aplicar una encuesta de percepción de calidad sobre Transparencia y acceso a la información en su sitio Web oficial</t>
  </si>
  <si>
    <t>1 Encuesta aplicada</t>
  </si>
  <si>
    <t>No. de encuestas aplicadas</t>
  </si>
  <si>
    <t xml:space="preserve">Realizar seguimiento a la información mínima que debe estar publicada en la sección de transparencia y acceso a la información pública de acuerdo a lo definido en la ley 1712 de 2014 y sus decretos reglamentarios.  </t>
  </si>
  <si>
    <t>1 seguimiento realizado</t>
  </si>
  <si>
    <t># de seguimientos realizados / # de seguimientos programados</t>
  </si>
  <si>
    <t>Secretaría General/GIT Atención al Ciudadano / GIT Comunicaciones</t>
  </si>
  <si>
    <t xml:space="preserve">Diagnosticar el sitio web con el fin de verificar el cumplimiento de los requerimientos de la ley de trasparencia y acceso a la información información pública, la NTC 5854 y los resultados de caracterización de ciudadanos. </t>
  </si>
  <si>
    <t>Diagnóstico elaborado</t>
  </si>
  <si>
    <t>Porcentaje de avance del diagnóstico</t>
  </si>
  <si>
    <t>GIT Atención al Ciudadano / GIT Comunicaciones/ GIT Tic's</t>
  </si>
  <si>
    <t>Revisar y hacer los ajustes necesarios al Informe de Gestión de Servicio Integral al Ciudadano, con la finalidad de cumplir con los requerimientos de la Ley 1712/2014,  Art.11, literal h); y al Decreto Dec 103/15, Art. 52.</t>
  </si>
  <si>
    <t>Un modelo de informe ajustado</t>
  </si>
  <si>
    <t># de Modelos de Informe  Ajustados</t>
  </si>
  <si>
    <t>Registro actualizado</t>
  </si>
  <si>
    <t xml:space="preserve"> Oficina Asesora de Planeación y GIT Administrativa</t>
  </si>
  <si>
    <t>Elaborar un diagnostico de la gestión documental  el cual servirá como insumo para la actualización del  Programa de Gestión Documental de la entidad.</t>
  </si>
  <si>
    <t>Diagnóstico de la Gestión Documental</t>
  </si>
  <si>
    <t>Porcentaje de avance del diagnóstico de la gestión documental</t>
  </si>
  <si>
    <t>Continuar con la centralización de los archivos de gestión organización, digitalización y aplicación de las tablas de retención documental actualizadas en el 2017.</t>
  </si>
  <si>
    <t>15% de avance</t>
  </si>
  <si>
    <t>Porcentaje de avance</t>
  </si>
  <si>
    <t>Mantener el portal del Ministerio del Deporte con los criterios de Accesibilidad definidos en la NTC 5854</t>
  </si>
  <si>
    <t>Porcentaje de cumplimiento de criterios de accesibilidad</t>
  </si>
  <si>
    <t>No. De informes realizado / No. De Informes programados</t>
  </si>
  <si>
    <t>Oficina Jurídica</t>
  </si>
  <si>
    <t>Socializar el Codigo de Integridad a todos los servidores públicos del Ministerio del Deporte</t>
  </si>
  <si>
    <t>Código de Integridad Socializado</t>
  </si>
  <si>
    <t>En el mes de enero  se dispuso un link para la participación ciudadana y de los servidores de la entidad.</t>
  </si>
  <si>
    <t>Cumplimiento reportado en el informe anterior (memorando 2019IE0002748 del 13-may-19).</t>
  </si>
  <si>
    <t xml:space="preserve">El mapa de Riesgos de Corrupción se encuentra publicado desde el 30 de enero. </t>
  </si>
  <si>
    <t>Se definió un usuario de consultas para la oficina de atención al ciudadano con el fin de que pueda consultar el reporte de certificados generados para Atleta Excelencia, Glorias del Deporte y Certificados de Existencia y Representación Legal. (se envió correo electrónico con usuario y contraseña el 8 de marzo de 2019 al área.)</t>
  </si>
  <si>
    <t xml:space="preserve">100%
</t>
  </si>
  <si>
    <t>Se realizó con el GIT Talento Humano un Entérate TV sobre rendición de cuentas.
El ejercicio de capacitación virtual se cumplió previo a la realización de la Audiencia Pública de Rendición de Cuentas.</t>
  </si>
  <si>
    <t xml:space="preserve">Para cumplir con lo establecido por la ley se hizo una revisión de la matriz de publicación con Planeación, en la que se evidenció qué le hacía falta a la página de la entidad y posteriormente se habló con los enlaces de las diferentes áreas para que ellos hicieran llegar la información requerida para actualizar el portal. (Anexo: Matriz).
Se recibió por parte de la Oficina Asesora de Planeación la Matriz de  publicación de información (Esquema de Información) por dependencia y área responsable. </t>
  </si>
  <si>
    <t>No se recibió soporte documental que permita inferir cumplimiento de la meta establecida.</t>
  </si>
  <si>
    <t>Carta de trato digno publicada https://www.coldeportes.gov.co/servicio_ciudadano/programa_servicio_integral_62499/carta_trato_digno_ciudadano</t>
  </si>
  <si>
    <t>Informes de medición de la percepción en la calidad presentados</t>
  </si>
  <si>
    <t>Desde el 1er informe trimestral se incorporó el cumplimiento de dicho requerimiento legal</t>
  </si>
  <si>
    <t>18/01/2019
25/01/2019 (metodologia antigua)
31/12/2019
(nueva metodologia)</t>
  </si>
  <si>
    <r>
      <t xml:space="preserve">Resultados Seguimiento Plan Anticorrupción y de Atención al Ciudadano 2019
</t>
    </r>
    <r>
      <rPr>
        <sz val="10"/>
        <color rgb="FF000000"/>
        <rFont val="Arial"/>
        <family val="2"/>
      </rPr>
      <t>corte 31-dic-19</t>
    </r>
  </si>
  <si>
    <t>31/08/2019
31/12/2019</t>
  </si>
  <si>
    <t>De acuerdo con lo establecido en el Plan Anual de Auditoria Interna de la vigencia 2019 aprobado por el Comité Institucional de Coordinación de Control Interno y lo indicado en el documento Estrategias para la Construcción del Plan Anticorrupción y de Atención al Ciudadano de la Presidencia de la República, la OCI realizó el primer y segundo seguimiento al Mapa de Riesgos de Corrupción correspondiente al primer y segundo cuatrimestre 2019, los cuales fueron remitidos a los integrantes del Comite Institucional de Coordinación de Control Interno mediante memorandos 2019IE0002748 del 13-may-19 y 2019IE0005077 del 12-sep-19 respectivamente, y se encuentran  publicados en la pagina web de la Entidad.
Adicionalmente la OCI está realizando el último  seguimiento al Mapa de Riesgos de Corrupción correspondiente al tercer cuatrimestre 2019, cuyos resultados se emitiran y publicaran a mas tardar el decimo día hábil del mes de enero de 2020.</t>
  </si>
  <si>
    <t>De acuerdo con lo establecido en el Plan Anual de Auditoria Interna de la vigencia 2019 aprobado por el Comité Institucional de Coordinación de Control Interno y lo indicado en el documento Estrategias para la Construcción del Plan Anticorrupción y de Atención al Ciudadano de la Presidencia de la República, la OCI realizó el primer y segundo seguimiento del Plan Anticorrupción y de Atención al Ciudadano 2019 correspondiente al primer y segundo cuatrimestre 2019, los cuales fueron remitidos a los inrtegrantes del Comite Institucional de Coordinación de Control Interno mediante memorandos 2019IE0002748 del 13-may-19 y 2019IE0005077 del 12-sep-19 respectivamente, y se encuentran  publicados en la pagina web de la Entidad.
Adicionalmente la OCI está realizando el último  seguimiento del Plan Anticorrupción y de Atención al Ciudadano 2019 correspondiente al tercer cuatrimestre 2019, cuyos resultados se emitiran y publicaran a mas tardar el decimo día hábil del mes de enero de 2020.</t>
  </si>
  <si>
    <t>En virtud de lo establecido en el Plan Anual de Auditoria Interna de la vigencia 2019 aprobado por el Comité Institucional de Coordinación de Control Interno, el primer informe fue remitido mediante memorando 2019IE0001186 del 15-mar-2019 correspondiente al primer bimestre de 2019. 
Adicionalmente, el  25-sep-19 mediante 2019IE0005224 se emitió el Informe Final de Seguimiento Ley de Transparencia del cuarto bimestre (31/08/2019).</t>
  </si>
  <si>
    <t>Considerando factores  varios  con corte al 31 de diciembre no se logró la actualización de los mapas de riesgo de corrupción de los procesos de la Entidad, en este sentido la presente actividad será prioridad en la formulación del PAAC de la vigencia 2020 para darle cumplimiento al 31 de enero de dicha vigencia de acuerdo a lo establecido por la normatividad aplicable.</t>
  </si>
  <si>
    <t>Con corte al 31 de diciembre de 2019, la totalidad de los procesos del Ministerio del Deporte, efectuaron el reporte de monitoreo de la efectividad de los controles del tercer cuatrimestre y en áreas de subsanar la situación evidenciada en la verificación efectuada por la OCI para el segundo cuatrimestre y de garantizar la trazabilidad en la gestión de los riesgos de corrupción de los procesos de gestión de comunicaciones y apoyo en infraestructura técnica y científica, se actualizó el monitoreo de los respectivos riesgos.
En cuanto al  riesgo de corrupción asociado al proceso de planeación estratégica, se desarrolló el monitoreo en los tiempos establecidos, proporcionando las respectivas evidencias. Carpeta . Evidencias Riesgos Act. 4.1</t>
  </si>
  <si>
    <t>Desde la Oficina Asesora de Planeación se emitieron los lineamientos para el reporte del monitoreo de riesgos de gestión y corrupción de acuerdo a los plazos establecidos con la Oficina de Control Intertno, mediente oficio con radicado N° 2019IE0006252 del 6 de diciembre de 2019. Se desarrolló el seguimiento y retroalimentación al monitoreo de los riesgos de gestión y corrupción de la totalidad de los procesos, ejerciendo así el  rol de segunda línea de defensa a cargo de la Oficina Asesora de Planeación y fortaleciendo así  las acciones  seguimiento institucional y fomentando la cultura del reporte con calidad en los responsables de los procesos de la Entidad. De igual manera, se consolidó el mapa de riesgos de corrupción con los reportes de monitoreos de los tres (3) cuatrimestres de la vigencia 2019.  Se adjuntan los correos de seguimiento y retroalimentación a los procesos. Evidencias Riesgos .Carpeta Act. 4.2</t>
  </si>
  <si>
    <r>
      <rPr>
        <u/>
        <sz val="9"/>
        <color theme="1"/>
        <rFont val="Calibri"/>
        <family val="2"/>
        <scheme val="minor"/>
      </rPr>
      <t>Dirección de IVC:</t>
    </r>
    <r>
      <rPr>
        <sz val="9"/>
        <color theme="1"/>
        <rFont val="Calibri"/>
        <family val="2"/>
        <scheme val="minor"/>
      </rPr>
      <t xml:space="preserve"> El análisis de racionalización realizado por la Driección fue remitido a la Oficina de Planeación, en correo del viernes 12/07/2019.
</t>
    </r>
    <r>
      <rPr>
        <u/>
        <sz val="9"/>
        <color theme="1"/>
        <rFont val="Calibri"/>
        <family val="2"/>
        <scheme val="minor"/>
      </rPr>
      <t xml:space="preserve">Oficina Asesora de Planeación: </t>
    </r>
    <r>
      <rPr>
        <sz val="9"/>
        <color theme="1"/>
        <rFont val="Calibri"/>
        <family val="2"/>
        <scheme val="minor"/>
      </rPr>
      <t xml:space="preserve">
Envia comunicado al DAFP el 15 de julio Sin embargo, sobre lo remitido la entidad no recibió instrucciones o lineamientos por parte de dicha entidad, solo hasta el 28 de noviembre llego al Ministerio otro comunicado del DAFP (documento adjunto)  donde se indica que la Función Pública como entidad líder de la política de Racionalización de trámites, iniciará en los mes de diciembre y hasta el 30 de enero de 2020 una serie de talleres para dar a conocerlos aspectos a tener en cuenta para construir la estrategia de racionalización para la siguiente vigencia.</t>
    </r>
  </si>
  <si>
    <r>
      <rPr>
        <u/>
        <sz val="9"/>
        <rFont val="Calibri"/>
        <family val="2"/>
        <scheme val="minor"/>
      </rPr>
      <t>Dirección de Posicionamiento y Liderazgo:</t>
    </r>
    <r>
      <rPr>
        <sz val="9"/>
        <rFont val="Calibri"/>
        <family val="2"/>
        <scheme val="minor"/>
      </rPr>
      <t xml:space="preserve"> Se ha realizado monitoreo permanente a los trámites y servicios en línea, se adjunta correos con seguimientos realizados como evidencia. Adjunto acta de la revisión que realizamos sobre trámites.
</t>
    </r>
    <r>
      <rPr>
        <u/>
        <sz val="9"/>
        <rFont val="Calibri"/>
        <family val="2"/>
        <scheme val="minor"/>
      </rPr>
      <t>Direccion de IVC</t>
    </r>
    <r>
      <rPr>
        <sz val="9"/>
        <rFont val="Calibri"/>
        <family val="2"/>
        <scheme val="minor"/>
      </rPr>
      <t>: por medio de sus colaboradores realizo una revision al tramite de "Certificado de existencia y representación legal" se concluyo lo siguiente "Ha sido valorado positivamente el acceso directo de los organismos deportivos y demás interesados,  a los certificados de existencia y representación legal de las Federaciones Deportivas Nacionales y Clubes Profesionales constituidos como corporaciones o asociaciones. Sin embargo la queja generalizada últimamente ha sido la imposibilidad de acceder a la página de la entidad para bajarlos, presumiblemente por problemas técnicos, lo que ha ocasionado diferentes llamadas y envío de correos electrónicos quejándose o solicitándolos por este medio" se proceder a enviar el asunto al area responsable en este caso a TICS para reportar el problema, identificar la causa y darle la solucion Correspondiente.</t>
    </r>
  </si>
  <si>
    <r>
      <rPr>
        <u/>
        <sz val="9"/>
        <rFont val="Calibri"/>
        <family val="2"/>
        <scheme val="minor"/>
      </rPr>
      <t>Oficina Asesora de Planeación</t>
    </r>
    <r>
      <rPr>
        <sz val="9"/>
        <rFont val="Calibri"/>
        <family val="2"/>
        <scheme val="minor"/>
      </rPr>
      <t xml:space="preserve">: 
Dado que el  8 de octubre se expidió la Circular Externa N° 001 “Por medio de la cual se reglamenta los artículos 200 y 201 de la Ley 1819 de 2016, determinando la destinación, distribución y lineamientos para la ejecución de los recursos en materia deportiva”,la Oficina Asesora de Planeación realizará en el primer cuatrimestre de la próxima vigencia las gestiones con el DAFP, para inactivar éste tramite en el SUIT.
</t>
    </r>
    <r>
      <rPr>
        <u/>
        <sz val="9"/>
        <rFont val="Calibri"/>
        <family val="2"/>
        <scheme val="minor"/>
      </rPr>
      <t>Dirección de Posicionamiento y Liderazgo</t>
    </r>
    <r>
      <rPr>
        <sz val="9"/>
        <rFont val="Calibri"/>
        <family val="2"/>
        <scheme val="minor"/>
      </rPr>
      <t xml:space="preserve">.
Adjunto correo enviado por la Dirección de Posicionamiento viernes 23/08/2019 a Comunicaciones, luego de la revisión de los tramites. Adjunto acta de una nueva revisión sobre trámites del 17 diciembre 2019.
</t>
    </r>
    <r>
      <rPr>
        <u/>
        <sz val="9"/>
        <rFont val="Calibri"/>
        <family val="2"/>
        <scheme val="minor"/>
      </rPr>
      <t>Dirección de IVC</t>
    </r>
    <r>
      <rPr>
        <sz val="9"/>
        <rFont val="Calibri"/>
        <family val="2"/>
        <scheme val="minor"/>
      </rPr>
      <t>:
Se realizo una revision a los tramites de la entidad en la cual los cordinadores tanto de Deporte Aficionado como de Deporte Profesional, revisaron los tramites con los que cuenta hoy en dia la Dirección y estan subidos en la pagina WEB de la entidad.
La revision arrojo diferntes conclusiones como:
1. Efectivamente los 12 tramites que estan subidos en la pagina web son los que se desarrollan en la Dirección.
2.La revision por parte de Deporte Profesional arrojo un cambio al Tramite de 4 para que quedara de la siguiente manera "Renovación y Actualización del reconocimiento deportivo de clubes profesionales"
3. Se hace necesaria de la creación de un tramite correspondiente a Deporte Profesional.</t>
    </r>
  </si>
  <si>
    <t>Cumplimiento reportado en el informe anterior (memorando 2019IE0005077 del 12-sep-19).</t>
  </si>
  <si>
    <t xml:space="preserve">Se ha realizado monitoreo permanente a los trámites y servicios en línea, se adjunta correos con seguimientos realizados como evidencia. </t>
  </si>
  <si>
    <t>Durante la vigencia se trabajó bajo el liderazgo de la Oficina Asesora de Planeación, en el cumplimiento de las diferentes fases para la implementación de la nueva estrategia de rendición de cuentas, de acuerdo con el Mnual Único de Rendición de Cuentas, expedido por Función Pública. Entre las actividades se pueden mencionar: 
• 1- Solicitud Enlaces a las dependencias de la entidad:  Una vez realizada la solicitud de enlaces por dependencia para la rendición de cuentas y estipulados estos, se procedió a realizar una reunión el día 31 de Julio de 2019 en la cual los enlaces solicitaron capacitación en este tema.
•  Se realizó capacitación (taller didáctico del MURC) por parte de la función pública el día 16 de agosto del año en curso.
• Se diseñó la matriz de rendición de cuentas con las herramientas y etapas para el diseño de la estrategia de rendición de cuentas, con el link que lleva al instrumento o actividad en la página de la función pública MURC.
• Se realizó una presentación a los enlaces con las funciones, lineamientos, los elementos de la rendición de cuentas y las etapas con la descripción de las etapas, los responsables, fechas programada y su estado. 
• Se realizó mesa de trabajo el día 20 se septiembre, para realizar el ejercicio del autodiagnóstico, revisión de preguntas entre otras, se definió en esta mesa que cada grupo interno de trabajo realizara el ejercicio al interior, para luego realizar el ejerció entre todas las dependencias, así mismo quedo el compromiso por parte del G.I.T. de comunicaciones hacer el ejercicio general con base en la información y experiencias anteriores para posteriormente socializarlo.
• De acuerdo a los compromisos del G.I.T. de comunicaciones, el día 24 de septiembre este socializo las respuestas del autodiagnóstico   a los enlaces de rendición de cuentas para su revisión consulta y apoyo en lo concerniente a las preguntas de sus competencias y realizaran al interior de sus áreas el ejercicio del autodiagnóstico de rendición de cuentas.
• Se realizó revisión preguntas autodiagnóstico al interior de cada G.I.T. septiembre 27-2019.</t>
  </si>
  <si>
    <t xml:space="preserve">Desde la  Oficina de Planeacion, se solicitó   informe de avance de gestion correspondiente al primer semestre de la vigencia 2019,  a las diferentes areas de la entidad, mediante comunicado, adjuntado formato para su diligenciamiento, el cual fue  diligenciado y allegado en los tiempos requeridos a la oficina de planeacion, el cual fue consolidado, ajustado y  spublicado en la pagina WEB del Ministerio. </t>
  </si>
  <si>
    <t>Se actualizó la guía previo a la realización de la audiencia pública de rendición de cuentas, aprobada por la Jefe de la Oficina Asesora de Planeación y la Secretaria General de la entidad. Publicada en el módulo de rendición de cuentas de la página web. Socializada en el ámbito interno. 
Una vez publicado en nuevo Manual Único de Rendición de Cuentas por parte de Función Pública, se realizó una reunión para la definición de acciones y responsabilidades de las áreas involucradas, para la posterior actualización de la estrategia.</t>
  </si>
  <si>
    <t>El ejercicio de socialización de los mecanismos se cumplió previo a la realización de la Audiencia Pública de Rendición de Cuentas. Informe final Audiencia Pública: https://www.coldeportes.gov.co/recursos_user//2019/Comunicaciones/Junio/INFORME-FINAL-ACCIONES-AUDIENCIA-PUBLICA-VIGENCIA-2018.pdf</t>
  </si>
  <si>
    <t xml:space="preserve">Durante el segundo semestre se han realizado capacitaciones a los enlaces designados por el  Comité Institucional de Gestión y Desarrollo para el liderazgo de la nueva estrtegia de rendición de cuentas que se implementará en 2020. Actividades:
• 1- Solicitud Enlaces a las dependencias de la entidad:  Una vez realizada la solicitud de enlaces por dependencia para la rendición de cuentas y estipulados estos, se procedió a realizar una reunión el día 31 de Julio de 2019 en la cual los enlaces solicitaron capacitación en este tema.
•  Se realizó capacitación (taller didáctico del MURC) por parte de la función pública el día 16 de agosto del año en curso.
• Se diseñó la matriz de rendición de cuentas con las herramientas y etapas para el diseño de la estrategia de rendición de cuentas, con el link que lleva al instrumento o actividad en la página de la función pública MURC.
• Se realizó una presentación a los enlaces con las defunciones, lineamientos, los elementos de la rendición de cuentas y las etapas con la descripción de las etapas, los responsables, fechas programada y su estado. 
• Se realizaron mesas de trabajo el día 20 se septiembre, para realizar el ejercicio del autodiagnóstico, revisión de preguntas entre otras, se definió en esta mesa que cada grupo interno de trabajo realizara el ejercicio al interior, para luego realizar el ejerció entre todas las dependencias, así mismo quedo el compromiso por parte del G.I.T. de comunicaciones hacer el ejercicio general con base en la información y experiencias anteriores para posteriormente socializarlo.
• De acuerdo a los compromisos del G.I.T. de comunicaciones, el día 24 de septiembre este socializaron las respuestas del autodiagnóstico   a los enlaces de rendición de cuentas para su revisión consulta y apoyo en lo concerniente a las preguntas de sus competencias y realizaran al interior de sus áreas el ejercicio del autodiagnóstico de rendición de cuentas.
Desde la OAP  se han socializado 3 piezas informativas sobre rendición de cuentas, dirigidas a todos los colaboradores. </t>
  </si>
  <si>
    <t>Cumplimiento reportado en el informe anterior (memorando 2019IE0005077 del 12 de septiembre de 2019).</t>
  </si>
  <si>
    <t>Se aplicó la herramienta de autodiagnóstico del componente de participación del MIPG y se plasmó en el documento del plan de Participación Ciudadana.</t>
  </si>
  <si>
    <t>Se elaboró Plan de participación ciudadana que incluye estrategias y acciones a realizar</t>
  </si>
  <si>
    <t>Esta acción se modificó con el propósito de ejecutarla en 2020. La modificacion fue aprobada por el comité directivo.</t>
  </si>
  <si>
    <t>A 13 de diciembre y a partir de la solicitud realizada y la propuesta realizada conjuntamente por los GITs, el operador de GESDOC diseñó un formulario de gestión de peticiones que no requiere tránsito por el SGP, con miras a mejorar la eficiencia en el seguimiento. Se encuentra en fase de pruebas. Se puede consultar en el siguiente link http://192.168.0.17:8888/SGD_WEB/www/pqr.coldeportes.jsp
Este nuevo Formulario sale el 27 de diciembre de 2019 a producción.</t>
  </si>
  <si>
    <t>Se propuso por parte del GIT Servicio Integral al Ciudadano mejora en herramientas tecnológicas (2019IE0004175), con base en la cual el GIT TICs realizó contrato interadministrativo con la ETB, con el fin de cumplir los requerimientos legales en materia de registro de peticiones telefónicas. En inicio de operación será en enero 2020</t>
  </si>
  <si>
    <t>Se realizó la actualización de los protocolos de atención al ciudadano y se remiten a la Oficina Asesora de Planeación para su publicación en Isolucion
Protocolos actualizados. https://www.coldeportes.gov.co/servicio_ciudadano/programa_servicio_integral_62499/protocolos_servicio_ciudadano</t>
  </si>
  <si>
    <t>Se realizaron mesas de trabajo con el Instituto Nacional para sordos-INSOR y el Instituto Nacional para Ciegos INCI, para definir acciones dirigidas a la implementacion de estrategias con enfoque diferencial</t>
  </si>
  <si>
    <t>Cumplimiento reportado en el informe anterior (memorando 2019IE0005077 del 12 de septiembre de 2019).
El soporte documental de la presente actividad, suministrada por la Oficina Asesora de Planeación (memorando 2019IE0005044), es de fecha 1 de abril de 2019.</t>
  </si>
  <si>
    <t>Se realizó la actualización de del procedimiento de Recepción, Trámite y seguimiento de los derechos de petición y se remiten a la Oficina Asesora de Planeación para su publicación en Isolution</t>
  </si>
  <si>
    <t>Se expidió la Resolución N° 1996 del 25 de octubre de 2019 mediante la cual se reglamenta el trámite y respuesta de las peticiones en la entidad.</t>
  </si>
  <si>
    <t>La Politica de protección de datos personales se encuentra publicada en la pagina web del Ministerio. https://www.coldeportes.gov.co/recursos_user//2019/Juridica/Politica-pdd-25.pdf 
En el marco del seguimiento se estableció que la PPDP fue publicada en página web, en el Sistema de Gestión de Peticiones y en físico en la entidad mediante pendón de Atención al Ciudadano. Queda pendiente por implementar dicha divulgación en canal telefónico, para lo cual se depende de la entrada en operación de la nueva solución telefónica. se anexa soporte de pagina , verificar en URL  http://192.168.0.17:8888/SGD_WEB/www/pqr.coldeportes.jsp</t>
  </si>
  <si>
    <t>Se estableció de manera coordinada con el grupo interno de trabajo Deporte Social Comunitario, que con corte a la fecha de su respuesta 2019EE0024020, no se ha establecido la necesidad de traducción de documentos a las lenguas de comunidades indígenas, con base en dos consideraciones: 1. con base en la experiencia de acciones con este grupo poblacional, no se ha requerido la traducción a lenguas nativas, por lo general se maneja adecuadamente la lengua oficial (español). Solo se han realizado ajustes razonables con 2 personas, pero miembros del mismo grupo indígena facilita la traducción y por ende garantiza la participación de las personas. 2. Se encuentran registradas 67 lenguas nativas, sin que se tengan argumentos téncnicos en la entidad para priorizar una u otra lengua para efectos de traduccuión de los documentos, allende de que no se ha establecido la pertinencia de dicha acción.</t>
  </si>
  <si>
    <t>No se recibió soporte documental de la aprobación de la modificacion reportada.</t>
  </si>
  <si>
    <t>Se realizaron los acompañamientos a los ejercicios de caracterización en las dependencias que lo solicitaron. Los resultados se publican en la pagina web
https://www.coldeportes.gov.co/servicio_ciudadano/caracterizacion_usuarios_64778</t>
  </si>
  <si>
    <t>Teniendo en cuenta que la actividad y la meta no especifica cuantos ejercicios de caracterizacion debieron de publicarse, el avance a reportar es de un 100%, teniendo en cuenta que verificado el comntenido de la pagina web se encontró la publicacion en la vigencia 2019 de la caracterizacion de usuarios y grupos de interés del GIT Psicosocial.</t>
  </si>
  <si>
    <t>Se han realizado las siguientes mediciones:
a. 37 eventos y actividades con medición de percepción. +42% con respecto a 2018
b. 5843 participantes en los ejercicios de medición
Corresponden al total de las solicitudes de medición realizados en la entidad.</t>
  </si>
  <si>
    <t>Se realizó la publicación de la carta del trato digno actualizada y d ela información relevante para el ciudadano, la cual se encuentra en la pagina web https://www.coldeportes.gov.co/?idcategoria=65591</t>
  </si>
  <si>
    <t>a. Participación del Ministerio del Deporte en 17 Ferias de Servicio al Ciudadano (convocadas por DNP 6, por Ministerio del Interior 7, por DPS 2, y por otras entidades 2). Soporte en Informes de Comisión de Servicios</t>
  </si>
  <si>
    <t xml:space="preserve">No se recibió soporte documental que permita inferir cumplimiento de la meta establecida. </t>
  </si>
  <si>
    <t>Dentro de la Inducción General se esta socializando el Codigo de integridad, adicional en el PIC en el tema de Reinducción se tiene contemplado.
Se estara difundiendo por correo electronico a todos los Funcionarios y Contratistas tips sobre el Código.
Tambien se encuentra públicado en la Pagina Web de la Entidad.</t>
  </si>
  <si>
    <t>En los meses de noviembre y diciembre de 2019, se evidenció la socializacion a traves de correo institucional de los valores del Código de Integridad.</t>
  </si>
  <si>
    <t xml:space="preserve">Se elaboró unas fichas virtuales de capacitación sobre el Comité de Conciliación con la información de la Agencia Nacional de Defensa Jurídica y sobre la prevención del daño antijurídico con una presentación didáctica con los delitos penales y consecuencias para los funcionarios y contratistas de la entidad, con imágenes que asimilaran el tipo de delito y se envió con un mensaje de ENTÉRATE el 13 de diciembre del 2019. 
Adjuntamos la presentación y comprobante del correo electrónico.
Es importante aclarar que, por la programación de los XXI Juegos Nacionales no fue posible realizar la capacitación para la fecha programada, no obstante, esta Entidad gestionó con la Secretatría de Transparencia traer una obra de teatro sobre el tema para realizar la capacitación de manera conjunta y esta obra se llevará a cabo en enero del 2020 por cuestión de fechas y por eso decidimos enviar la capacitación vía entérate de manera virtual con fichas didácticas para cumplir nuestro objetivo. </t>
  </si>
  <si>
    <t>GIT de Atención al Ciudadano:
Piezas comunicativas publicadas, de manera coordinada con el GIT Comunicaciones</t>
  </si>
  <si>
    <t>En el mes de diciembre de 2019, se evidenció la socializacion a traves del correo institucional de tres (3) temas relacionados con la Ley de Transparencia.</t>
  </si>
  <si>
    <t>Encuenta diseñada y aplicada y se realizó el informe del resultado de la misma y se publicó en la pagina web.</t>
  </si>
  <si>
    <t>Se realizó diagnóstico del cumplimiento de la ley de transparencia con base en el instrumento de la PGN.
Se entrega informe de Micrositios , adjunto a este documento, los ajustes se deben realizar por parte de los dueños de la información. Se tiene previsto por parte del Proveedor capacitacion en el mes de septiembre con el WEBMASTER y personal de comunicaciones del Ministerio, para tener los criterios alineados con el cumplimiento de la norma. 
Se realizó proceso de diagnóstico de la página web, con el acompañamiento del INCI, para establecer los requerimientos pendientes para el cumplimiento de la NTC 5854. Se remité por parte de GIT Servicio Integral al Ciudadano reporte de requerimientos y recomendaciones para remitir al operador del servicio.</t>
  </si>
  <si>
    <t>De acuerdo con lel documento publicado en la pagina web, dicho documento fue realizados en la vigencia 2018, por lo tanto el avance para la vigencia 2019 es de 0%.
Esta observación fue comunicada en informe anterior (memorando 2019IE0002748 del 13-may-19 y 2019IE0005077 del 12 de septiembre de 2019).</t>
  </si>
  <si>
    <t>Se culmino el proceso de organización de documentos de la Dirección de Inspección, Vigilancia y Control hasta la vigencia 2018 y adelantando la vigencia 2019, así mismo se trabajo en la documentación de las historias laborales de talento humano.</t>
  </si>
  <si>
    <t>El reporte del responsable se enfoca a la centralización del archivo de IVC y Talento Humano, sin considerar que la actividad tiene aplicación general, es decir a toda la Entidad. Por lo anterior se recomienda priorizar su ejecución para la vigencia 2020.</t>
  </si>
  <si>
    <t>Mensualmente se emite el proceso de verificación de cumplimiento de la norma NTC 5854, labor que realiza el proveedor Micrositios y emite informe a la entidad en cumplimiento a los lineamientos de contrato, de igual forma el  GIT Servicio Integral al Ciudadano en conjunto con el INCI realizo reporte de requerimientos y recomendaciones para remitir al operador del servicio y se emitieron al proveedor para hacer las correcciones  pertinentes sobre la página.( Ver Subcomponente 1 (1.5). En el reporte de Tics se  anexa informe de Micrositios.</t>
  </si>
  <si>
    <t xml:space="preserve">Teniendo en cuenta lo dispuesto en el documento Estrategias para la Construcción del Plan Anticorrupción y de Atención al Ciudadano de la Presidencia de la Repúblicade se establecen tres (3) seguimientos cuatrimestrales por año (33% cada uno) y de acuerdo con la información suministrada por los responsables de cada proceso en cada uno de los seguimientos realizados en el 2019, el cumplimiento consolidado corresponde a un 91% sobre una meta del 100%, tal como se muestra a continuación:
Cumplimiento 1er seguimiento: 31%
Cumplimiento 2do seguimiento: 27,3%
Cumplimiento 3er seguimiento: 33%
</t>
  </si>
  <si>
    <t>Se realizó el cargue de la política de administración del riesgo en el aplicativo isolución.  Se cuenta con una pieza de comunicación para la socialización de la política de administración del riesgo, la cual será enviada una vez finalicen las aprobaciones del documento de política en el aplicativo isolución. Asi mismo se cuenta con una versión preliminar del formato de mapa de riesgos para ser socializado a los respectivos líderes y enlaces de los procesos de la Entidad. Carpeta  Evidencias Riesgos Act. 1.2</t>
  </si>
  <si>
    <t xml:space="preserve">Está documentado el primer semestre. Link: https://www.coldeportes.gov.co/recursos_user/2019/Rendici%C3%B3n%20de%20cuentas/INFORME%20SEMESTRAL%20ACCIONES%20DE%20RENDICION%20DE%20CUENTAS%20ENERO%20JULIO%202019.pdf
Se encuentra en proceso de elaboración por parte de las áreas misionales y de apoyo. 
Durante el segundo semestre se realizó la identificación  y documentación de las debilidades y fortalezas de la entidad para promover la participación  en la implementación de los ejercicios de rendición de cuentas con base en fuentes externas, según los criterios establecidos en  el FURAG.
Se trabajó en el autodiagnóstico de la actual estrategia para evaluar y proyectar la construcicón de la que entrará en vigencia en 2020 (Consolidación de un plan de mejoramiento).
Se consolidaron los mecanismos  y medios de comunicación para incuir en la nueva estrtaegia y se trabaja en la elaboración del plan de comunicaciones para la estrategia de rendición de cuentas 2020. </t>
  </si>
  <si>
    <t>No obstante lo reportado por el responsable, al corte de 31 de diciembre de 2019, el documento del plan de Participación Ciudadana se encuentra en borrador. Por lo cual se recomienda priorizar su aprobacion a comienzos de la vigencia 2020.</t>
  </si>
  <si>
    <t>Teniendo en cuenta la meta establecida y que al corte de 31 de diciembre de 2019 el documento del plan de Participación Ciudadana se encuentra en borrador, el avance de la actividad corresponde a un 50%.</t>
  </si>
  <si>
    <t>La estrategia se definió en el plan de participación diseñado.</t>
  </si>
  <si>
    <r>
      <t>La fecha del documento "Protocolo de servicio al ciudadano con inclusión" SI-DI-014 publicado en la pagina web corresponde al 14 de mayo de 2018 y en ISOLUCION tiene fecha del 26-jun-2019.
Esta observación fue comunicada en el informe anterior (memorando 2019IE0005077 del 12 de septiembre de 2019).</t>
    </r>
    <r>
      <rPr>
        <i/>
        <u/>
        <sz val="9"/>
        <rFont val="Calibri"/>
        <family val="2"/>
        <scheme val="minor"/>
      </rPr>
      <t/>
    </r>
  </si>
  <si>
    <t>Se realizó seguimiento a la información minima que debe estar publicada y el resultado se consignó en el diagnóstico de participación que hace parte del documento del plan de participación que se somete a conocimiento del comité administrativo. Así mismo, En el mes de agosto se dio respuesta mediante correo electrónico enviado por Daniel Fonseca a la Oficina Asesora de Planeación con evidencias de los avances de la Secretaría General en materia de transparencia y acceso a la información pública, conforme lo establecido en el instrumento de seguimiento establecido por la procuraduria. Se adjunta matriz diligenciada</t>
  </si>
  <si>
    <t>No se recibió soporte documental que permita inferir cumplimiento de la meta establecida en lo relacionado con el diseño de una estrategia para la adopcion de lineamientos de transparencia.</t>
  </si>
  <si>
    <t>Teniendo en cuenta la meta establecida y que al corte de 31 de diciembre de 2019 el procedimiento en mención se encuentra en borrador, el avance de la actividad corresponde a un 0%.</t>
  </si>
  <si>
    <t>Se expidió la Resolución N° 1996 del 25 de octubre de 2019 mediante la cual se reglamenta el trámite y respuesta de las peticiones en la entidad y en donde se incluyen los lineamientos para la atención y gestión de peticiones interpuestas en lenguas nativas o dialectos oficiales de Colombia, diferentes al español, de acuerdo con el decreto 1166 de 2016.</t>
  </si>
  <si>
    <t>Teniendo em cuenta lo reportado por el responsable y que la meta no especifica cuantos informes debieron presentarse, el avance otorgado es de un 100%, no obstante en la pagina web se encuentran publicados dieciocho (18) informes de percepción de la calidad en el servicio 2019.</t>
  </si>
  <si>
    <t>La gestion reportada no hace referencia a la actividad establecida de publicar seis (6) tipos de información en lugares visibles (diferentes al medio electrónico), asi como tampoco es congruente con la meta de lograr "Cartelera actualizada".
Adicionalmente, al corte 31 de diciembre de 2019 no se encontró evidencia de la publicacion en la cartelera de la sede administrativa de alguno de los seis (6) tipos de informacion a que hace referencia la actividad.</t>
  </si>
  <si>
    <t xml:space="preserve">Se cumple mediante la actualizacion del formato SI-FR-021 incluyendo la politica de proteccion de datos personales </t>
  </si>
  <si>
    <t>No se encontró evidencia del diagnostico del sitio web verificando el cumplimiento de los  resultados de caracterización de ciudadanos. Por lo anterior y teniendo en cuenta que el alcance de la actividad contempla la verificación de tres (3) criterios y que se encontró evidencia de dos (2) el avance es de un 66%.</t>
  </si>
  <si>
    <t>El diagnóstico de gestión documental fue sustentado en el comité  institucional de gestión y desempeño - Evidencia acta No 4.</t>
  </si>
  <si>
    <t xml:space="preserve">A pesar de lo reportado por el responsable la evidencia no permite validar cual es el porcentaje de cumplimiento de los criterios de accesibilidad. </t>
  </si>
  <si>
    <t>A pesar de lo reportado por el responsable, es importante aclarar que dada la importancia de dicha actividad y la complejidad del tema la ejeución de ésta actividad no se debe limitar al envio de un correo electrónico, por lo tanto se sugiere priorizar la ejecucion de la capacitacion de forma presencial en la vigencia 2020.</t>
  </si>
  <si>
    <t>No obstante la aprobación de la politica para la administración del riesgo GO-PO-002 y del formato GO-FR-005 de Mapa de Riesgos en ISOLUCION, a la fecha de corte del presente informe no se cuenta con evidencia de la actualización del procedimiento para la administración de riesgos.
Por lo anterior el avance corresponde al 66% (meta 3 documentos actualizados).</t>
  </si>
  <si>
    <t xml:space="preserve">El 7 de octubre de 2019 , se aprobó la política de administración del riesgo por parte del Comité Institucional de Coordinación de Control Interno.
</t>
  </si>
  <si>
    <t>Teniendo en cuenta que la presente actividad esta relacionada con la publicación y socializacion de los documentos asociados a la Administración de riesgos; que dichos documentos son la politica, formato y procedimiento; y que a la fecha se encontró evidencia de la publicación de la politica y el formato, asi como la socializacion de la politica el 30-dic-19 y del formato el 9-ene-2020 mediante correos electrónicos; el avance de la actividad corresponde a un 66%. 
Quedando pendiente la publicacion y socialización del procedimiento actualizado.</t>
  </si>
  <si>
    <t>Teniendo en cuenta los avances cuantitativos y cualitativos reportados por los responsables de la actividad (Oficina Jurídica y Secretaría General) , el avance reportado por la OCI corresponde a un promedio de las mismas. No obstante se sugiere analizar la reestructuración de la actividad y de la meta esperada para ejecutarla en el 2020, cumpliendo asi el objetivo que se espera con su ejecución.</t>
  </si>
  <si>
    <t>Se evidenció la publicacion del informe de acciones de rendición de
cuentas del segundo semestre 2019 consolidado con la información reportada por las
áreas misionales, en el enlace:
https://www.coldeportes.gov.co/recursos_user/2020/Comunicaciones/Enero/INFORME__ACCIONES_DE_RENDICION_DE_CUENTAS_AGOSTO_DICIEMBRE__2019.pdf</t>
  </si>
  <si>
    <t>No se encontró evidencia de la publicación de informes de gestión de la vigencia 2018 por cada área, tal como esta establecida en la meta o producto de la actividad. Por lo anterior y teniendo en cuenta que el 3 de mayo de 2019 fue realizada la Audiencia de Rendición de Cuentas sobre la vigencia 2018, el avance para la OCI es de un 50%.
Esta observación fue comunicada en los informes anteriores (memorandos 2019IE0002748 del 13-may-19 y 2019IE0005077 del 12 de septiembre de 2019).</t>
  </si>
  <si>
    <r>
      <t xml:space="preserve">Subcomponente 1                                          </t>
    </r>
    <r>
      <rPr>
        <sz val="9"/>
        <color rgb="FF000000"/>
        <rFont val="Calibri"/>
        <family val="2"/>
        <scheme val="minor"/>
      </rPr>
      <t xml:space="preserve"> Información de calidad y en lenguaje comprensible</t>
    </r>
  </si>
  <si>
    <r>
      <rPr>
        <i/>
        <u/>
        <sz val="9"/>
        <color rgb="FF000000"/>
        <rFont val="Calibri"/>
        <family val="2"/>
        <scheme val="minor"/>
      </rPr>
      <t>GIT de Comunicaciones:</t>
    </r>
    <r>
      <rPr>
        <sz val="9"/>
        <color rgb="FF000000"/>
        <rFont val="Calibri"/>
        <family val="2"/>
        <scheme val="minor"/>
      </rPr>
      <t xml:space="preserve">
Después de la verificación y seguimiento del cumplimiento de los requisitos establecidos en la Ley de Transparencia, con la Oficina de Planeación, se realizó una reunión con todas las dependencias, el 23 de octubre, para crear un plan para concienciar a las diferentes áreas de la importancia de la cumplir con la normativa. 
Acciones: 
-Redacción de Memorando dirigido a los directores técnicos y coordinadores de las diferentes áreas para solicitar a los enlaces web de las direcciones, dar inicio al proceso de revisión de la sección que a cada uno le corresponde y, de ser pertinente, enviar la información para para garantizar el cumplimiento de la Ley. 
-Entrega del Memorando a los enlaces web de las diferentes áreas para que cada uno iniciara el proceso de revisión de la sección correspondiente a su respectiva dirección y, de ser necesario, enviar información de actualización para garantizar el cumplimiento de la ley.  
-Revisión de cada uno de los 179 links de la página Web correspondientes a los requerimientos establecidos en la Ley 1712 de 2014, Decreto reglamentario 103 de 2015 y Resolución 3564 de 2015, recogidos en la Matriz de Cumplimiento establecida por la Procuraduría General de la Nación.
Cumplimiento: 97%
Total de actualizaciones a 12 de diciembre de 2019: 321</t>
    </r>
  </si>
  <si>
    <r>
      <t xml:space="preserve">Subcomponente 2                             </t>
    </r>
    <r>
      <rPr>
        <sz val="9"/>
        <color rgb="FF000000"/>
        <rFont val="Calibri"/>
        <family val="2"/>
        <scheme val="minor"/>
      </rPr>
      <t xml:space="preserve">               Diálogo de doble vía con la ciudadanía y sus organizaciones</t>
    </r>
  </si>
  <si>
    <r>
      <rPr>
        <u/>
        <sz val="9"/>
        <color rgb="FF000000"/>
        <rFont val="Calibri"/>
        <family val="2"/>
        <scheme val="minor"/>
      </rPr>
      <t xml:space="preserve">GIT Comunicaciones: 
</t>
    </r>
    <r>
      <rPr>
        <sz val="9"/>
        <color rgb="FF000000"/>
        <rFont val="Calibri"/>
        <family val="2"/>
        <scheme val="minor"/>
      </rPr>
      <t xml:space="preserve">El informe de acciones de rendición de cuentas, que corresponde a la estrategia vigente, fue solicitado a los enlaces de cada área misional y de apoyo, para consolicdación a 30 de diciembre de 2019.  Avance 50%
</t>
    </r>
    <r>
      <rPr>
        <u/>
        <sz val="9"/>
        <color rgb="FF000000"/>
        <rFont val="Calibri"/>
        <family val="2"/>
        <scheme val="minor"/>
      </rPr>
      <t xml:space="preserve">Dirección de Posicionamiento y Liderazgo Deportivo:
</t>
    </r>
    <r>
      <rPr>
        <sz val="9"/>
        <color rgb="FF000000"/>
        <rFont val="Calibri"/>
        <family val="2"/>
        <scheme val="minor"/>
      </rPr>
      <t>*Se han realizado  reuniones con las Federaciones Deportivas Nacionales Convencionales, que es un grupo de interes de la dirección, con el fin de conocer las necesidades de las mismas para el año 2020.                                                                                                                                                                                                                                                                                                                            * EL 17 de noviembre de 2019, en el marco del encuentro anual del programa Glorias del Deporte, se desarrollaron  mesas de trabajo con los beneficiarios del programa. Fueron informados sobre la gestión realizada y las novedades que se presentaron en la ejecución del programa durante la vigencia 2019. Así mismo, se recogieron las expectativas  y sugerencias que los exdeportistas tienen respecto al programa     . ( Se adjunta acta)     
* Se han realizado 10 mesas de trabajo del Proyecto Centros de Desarrollo Regional -CENDER.     (Actas de Reunión)    Avance 100%</t>
    </r>
  </si>
  <si>
    <r>
      <rPr>
        <i/>
        <u/>
        <sz val="9"/>
        <color rgb="FF000000"/>
        <rFont val="Calibri"/>
        <family val="2"/>
        <scheme val="minor"/>
      </rPr>
      <t>Oficina Asesora de Pleaneación:</t>
    </r>
    <r>
      <rPr>
        <i/>
        <sz val="9"/>
        <color rgb="FF000000"/>
        <rFont val="Calibri"/>
        <family val="2"/>
        <scheme val="minor"/>
      </rPr>
      <t xml:space="preserve">
</t>
    </r>
    <r>
      <rPr>
        <sz val="9"/>
        <color rgb="FF000000"/>
        <rFont val="Calibri"/>
        <family val="2"/>
        <scheme val="minor"/>
      </rPr>
      <t>El 3 de mayo se realizó la rendición de cuentas de la vigencia 2018. - Todas las evidencias se encuentran en el siguiente LINK: https://www.coldeportes.gov.co/acciones_rendicion_cuentas_2018
Avance: 100%</t>
    </r>
    <r>
      <rPr>
        <i/>
        <sz val="9"/>
        <color rgb="FF000000"/>
        <rFont val="Calibri"/>
        <family val="2"/>
        <scheme val="minor"/>
      </rPr>
      <t xml:space="preserve">
</t>
    </r>
    <r>
      <rPr>
        <i/>
        <u/>
        <sz val="9"/>
        <color rgb="FF000000"/>
        <rFont val="Calibri"/>
        <family val="2"/>
        <scheme val="minor"/>
      </rPr>
      <t>GIT de Comunicaciones:</t>
    </r>
    <r>
      <rPr>
        <i/>
        <sz val="9"/>
        <color rgb="FF000000"/>
        <rFont val="Calibri"/>
        <family val="2"/>
        <scheme val="minor"/>
      </rPr>
      <t xml:space="preserve">
</t>
    </r>
    <r>
      <rPr>
        <sz val="9"/>
        <color rgb="FF000000"/>
        <rFont val="Calibri"/>
        <family val="2"/>
        <scheme val="minor"/>
      </rPr>
      <t>La audiencia pública de rendición de cuentas se realizó el día 3 de mayo, en El Cubo de Colsubsidio,
en Bogotá, desde las 8:00 a.m. y hasta 12:00 m., con la asistencia de 187 personas entre ciudadanía,
grupos de interés según caracterización de usuarios.
Informes audiencia pública: https://www.coldeportes.gov.co/acciones_rendicion_cuentas_2019/periodo_2019/audiencia_publica_rendicion_cuentas_94231
Avance: 100%</t>
    </r>
  </si>
  <si>
    <r>
      <t xml:space="preserve">Subcomponente 3                                    </t>
    </r>
    <r>
      <rPr>
        <sz val="9"/>
        <color rgb="FF000000"/>
        <rFont val="Calibri"/>
        <family val="2"/>
        <scheme val="minor"/>
      </rPr>
      <t xml:space="preserve">             Incentivos para motivar la cultura de la rendición y petición de cuentas</t>
    </r>
  </si>
  <si>
    <r>
      <rPr>
        <b/>
        <sz val="9"/>
        <color rgb="FF000000"/>
        <rFont val="Calibri"/>
        <family val="2"/>
        <scheme val="minor"/>
      </rPr>
      <t>Subcomponente 4</t>
    </r>
    <r>
      <rPr>
        <sz val="9"/>
        <color rgb="FF000000"/>
        <rFont val="Calibri"/>
        <family val="2"/>
        <scheme val="minor"/>
      </rPr>
      <t xml:space="preserve">                                               Evaluación y retroalimentación a  la gestión institucional</t>
    </r>
  </si>
  <si>
    <r>
      <rPr>
        <b/>
        <sz val="9"/>
        <color rgb="FF000000"/>
        <rFont val="Calibri"/>
        <family val="2"/>
        <scheme val="minor"/>
      </rPr>
      <t>Subcomponente 1</t>
    </r>
    <r>
      <rPr>
        <sz val="9"/>
        <color rgb="FF000000"/>
        <rFont val="Calibri"/>
        <family val="2"/>
        <scheme val="minor"/>
      </rPr>
      <t xml:space="preserve">
Estructura administrativa y
Direccionamiento estratégico</t>
    </r>
  </si>
  <si>
    <r>
      <t xml:space="preserve">Secretaria General (GIT de Atención al Ciudadano y GIT de Tic's):
</t>
    </r>
    <r>
      <rPr>
        <sz val="9"/>
        <color rgb="FF000000"/>
        <rFont val="Calibri"/>
        <family val="2"/>
        <scheme val="minor"/>
      </rPr>
      <t>caracterización de canales publicada. https://www.coldeportes.gov.co/servicio_ciudadano/caracterizacion_usuarios/caracterizacion_2018/ejercicio_caracterizacion_git_95688</t>
    </r>
  </si>
  <si>
    <r>
      <rPr>
        <b/>
        <sz val="9"/>
        <color rgb="FF000000"/>
        <rFont val="Calibri"/>
        <family val="2"/>
        <scheme val="minor"/>
      </rPr>
      <t>Subcomponente 3</t>
    </r>
    <r>
      <rPr>
        <sz val="9"/>
        <color rgb="FF000000"/>
        <rFont val="Calibri"/>
        <family val="2"/>
        <scheme val="minor"/>
      </rPr>
      <t xml:space="preserve">
Talento Humano</t>
    </r>
  </si>
  <si>
    <r>
      <t xml:space="preserve">Secretaria General (GIT de Atención al Ciudadano y GIT de Talento Humano):
</t>
    </r>
    <r>
      <rPr>
        <sz val="9"/>
        <color rgb="FF000000"/>
        <rFont val="Calibri"/>
        <family val="2"/>
        <scheme val="minor"/>
      </rPr>
      <t>Se hizo propuesta para que fuera incluida en el PIC, correo electrónico 28/03/2019 John Jairo Romero -Talento Humano.</t>
    </r>
    <r>
      <rPr>
        <i/>
        <u/>
        <sz val="9"/>
        <color rgb="FF000000"/>
        <rFont val="Calibri"/>
        <family val="2"/>
        <scheme val="minor"/>
      </rPr>
      <t xml:space="preserve">
</t>
    </r>
  </si>
  <si>
    <r>
      <rPr>
        <b/>
        <sz val="9"/>
        <color rgb="FF000000"/>
        <rFont val="Calibri"/>
        <family val="2"/>
        <scheme val="minor"/>
      </rPr>
      <t>Subcomponente 4</t>
    </r>
    <r>
      <rPr>
        <sz val="9"/>
        <color rgb="FF000000"/>
        <rFont val="Calibri"/>
        <family val="2"/>
        <scheme val="minor"/>
      </rPr>
      <t xml:space="preserve">
Normativo y procedimental</t>
    </r>
  </si>
  <si>
    <r>
      <rPr>
        <i/>
        <u/>
        <sz val="9"/>
        <color rgb="FF000000"/>
        <rFont val="Calibri"/>
        <family val="2"/>
        <scheme val="minor"/>
      </rPr>
      <t>Secretaría General:</t>
    </r>
    <r>
      <rPr>
        <sz val="9"/>
        <color rgb="FF000000"/>
        <rFont val="Calibri"/>
        <family val="2"/>
        <scheme val="minor"/>
      </rPr>
      <t xml:space="preserve">
Mediante Memorando 2019IE0003377 se solicitó a la Oficina Jurídica la inclusión de dicho protocolo en el documento de Política expedido. Se establecieron los componentes de dicho protocolo, pero no existe suficiente claridad jurídica y técnica sobre el procedimiento para la supresión de datos personales, razón por la cual esta meta deberá cumplirse a plenitud en 2020.
Avance: 80%
</t>
    </r>
    <r>
      <rPr>
        <i/>
        <u/>
        <sz val="9"/>
        <color rgb="FF000000"/>
        <rFont val="Calibri"/>
        <family val="2"/>
        <scheme val="minor"/>
      </rPr>
      <t xml:space="preserve">Oficina Asesora Juridica:
</t>
    </r>
    <r>
      <rPr>
        <sz val="9"/>
        <color rgb="FF000000"/>
        <rFont val="Calibri"/>
        <family val="2"/>
        <scheme val="minor"/>
      </rPr>
      <t>Respecto del protocolo para la supresión de datos, se describe ampliamente en el numeral 12 de la Política de Protección de Datos Personales publicada en la página Web de la Entidad, el procedimiento y términos para que el titular de derecho pueda efectuar consultas reclamos y actualización y rectificación de datos.
Avance: 100%</t>
    </r>
  </si>
  <si>
    <r>
      <rPr>
        <b/>
        <sz val="9"/>
        <color rgb="FF000000"/>
        <rFont val="Calibri"/>
        <family val="2"/>
        <scheme val="minor"/>
      </rPr>
      <t>Subcomponente 5</t>
    </r>
    <r>
      <rPr>
        <sz val="9"/>
        <color rgb="FF000000"/>
        <rFont val="Calibri"/>
        <family val="2"/>
        <scheme val="minor"/>
      </rPr>
      <t xml:space="preserve">
Relacionamiento con el ciudadano</t>
    </r>
  </si>
  <si>
    <r>
      <rPr>
        <b/>
        <sz val="9"/>
        <color rgb="FF000000"/>
        <rFont val="Calibri"/>
        <family val="2"/>
        <scheme val="minor"/>
      </rPr>
      <t>Subcomponente 1</t>
    </r>
    <r>
      <rPr>
        <sz val="9"/>
        <color rgb="FF000000"/>
        <rFont val="Calibri"/>
        <family val="2"/>
        <scheme val="minor"/>
      </rPr>
      <t xml:space="preserve">                                                                                         Lineamientos de Transparencia Activa</t>
    </r>
  </si>
  <si>
    <r>
      <rPr>
        <u/>
        <sz val="9"/>
        <color rgb="FF000000"/>
        <rFont val="Calibri"/>
        <family val="2"/>
        <scheme val="minor"/>
      </rPr>
      <t>GIT Comunicaciones:</t>
    </r>
    <r>
      <rPr>
        <sz val="9"/>
        <color rgb="FF000000"/>
        <rFont val="Calibri"/>
        <family val="2"/>
        <scheme val="minor"/>
      </rPr>
      <t xml:space="preserve">
Con la líder de la Oficina Asesora de Planeación, María del Rosario  García, se verificó y se hizo un seguimiento del cumplimiento de los requisitos establecidos por la ley y se revisaron los 179 links de la página Web correspondientes a los requerimientos establecidos en la Ley 1712 de 2014. El 23 de octubre se realizó una reunión para crear un plan para concienciar a las diferentes áreas de la importancia de la cumplir con la Ley de Transparencia. En esa reunión estuvieron presentes encargados de diferentes áreas (Control Interno, Fomento y Desarrollo, Planeación, Secretaría General, Comunicaciones y TICS). Gracias a dicha reunión se redactó un memorando, que fue dirigido a los directores técnicos y coordinadores de las diferentes áreas para solicitar a los enlaces web de las direcciones, dar inicio al proceso de revisión de la sección que a cada uno le corresponde y, de ser pertinente, enviar la información para para garantizar el cumplimiento de la Ley. En cuanto al Portal de Niños, una de las dos categorías que no se cumplen, Micrositios ya pasó dos propuestas para su diseño. Desde el grupo de comunicaciones les enviamos una retroalimentación para que en diseño este portal cumpla con los mínimos requeridos para que el grupo de interés entienda un poco más a que se dedica el Ministerio del Deporte.
Reuniones: Con los enlaces de las diferentes áreas se realizaron tres reuniones, en las que se buscó una actualización de la página para garantizar el cumplimiento de la Ley de Transparencia. Así mismo, se entregó el memorando a los enlaces web de las diferentes áreas para que cada uno iniciara el proceso de revisión de la sección correspondiente a su respectiva dirección y, de ser necesario, enviar información de actualización para garantizar el cumplimiento de la ley.  </t>
    </r>
  </si>
  <si>
    <r>
      <t>Actualmente, el portal cumple con el 97 %.
A lo largo de estos tres meses se realizaron 77 actualizaciones (hasta el 13 de diciembre de 2019).  
Link: Solicitudes publicadas: https://docs.google.com/spreadsheets/d/1cvVWelTbxzekOyT4gmWacayeUKSLnH7nzzsZcWHeYMU/edit#gid=1221802880</t>
    </r>
    <r>
      <rPr>
        <u/>
        <sz val="9"/>
        <color rgb="FF000000"/>
        <rFont val="Calibri"/>
        <family val="2"/>
        <scheme val="minor"/>
      </rPr>
      <t xml:space="preserve">
GIT Atención al Ciudadano</t>
    </r>
    <r>
      <rPr>
        <sz val="9"/>
        <color rgb="FF000000"/>
        <rFont val="Calibri"/>
        <family val="2"/>
        <scheme val="minor"/>
      </rPr>
      <t xml:space="preserve"> :
Se realizó seguimiento a la información minima que debe estar publicada y el resultado se consignó en el diagnóstico de participación que hace parte del documento del plan de participación que se somete a conocimiento del comité administrativo. Así mismo, En el mes de agosto se dio respuesta mediante correo electrónico enviado por Daniel Fonseca a la Oficina Asesora de Planeación con evidencias de los avances de la Secretaría General en materia de transparencia y acceso a la información pública, conforme lo establecido en el instrumento de segimiento establecido por la procuraduria. Se adjunta matriz diligenciada</t>
    </r>
  </si>
  <si>
    <r>
      <rPr>
        <b/>
        <sz val="9"/>
        <color rgb="FF000000"/>
        <rFont val="Calibri"/>
        <family val="2"/>
        <scheme val="minor"/>
      </rPr>
      <t xml:space="preserve">Subcomponente 2                                                                                          </t>
    </r>
    <r>
      <rPr>
        <sz val="9"/>
        <color rgb="FF000000"/>
        <rFont val="Calibri"/>
        <family val="2"/>
        <scheme val="minor"/>
      </rPr>
      <t xml:space="preserve"> Lineamientos de Transparencia Pasiva</t>
    </r>
  </si>
  <si>
    <r>
      <rPr>
        <b/>
        <sz val="9"/>
        <color rgb="FF000000"/>
        <rFont val="Calibri"/>
        <family val="2"/>
        <scheme val="minor"/>
      </rPr>
      <t xml:space="preserve">Subcomponente 3                                                                                             </t>
    </r>
    <r>
      <rPr>
        <sz val="9"/>
        <color rgb="FF000000"/>
        <rFont val="Calibri"/>
        <family val="2"/>
        <scheme val="minor"/>
      </rPr>
      <t>Elaboración los Instrumentos de Gestión de la Información</t>
    </r>
  </si>
  <si>
    <r>
      <rPr>
        <i/>
        <u/>
        <sz val="9"/>
        <color rgb="FF000000"/>
        <rFont val="Calibri"/>
        <family val="2"/>
        <scheme val="minor"/>
      </rPr>
      <t>Oficina Asesora de Planeación:</t>
    </r>
    <r>
      <rPr>
        <sz val="9"/>
        <color rgb="FF000000"/>
        <rFont val="Calibri"/>
        <family val="2"/>
        <scheme val="minor"/>
      </rPr>
      <t xml:space="preserve">
Los instrumentos de gestión de información pública se encuentran en la pagina web de la entidad
</t>
    </r>
    <r>
      <rPr>
        <i/>
        <u/>
        <sz val="9"/>
        <color rgb="FF000000"/>
        <rFont val="Calibri"/>
        <family val="2"/>
        <scheme val="minor"/>
      </rPr>
      <t xml:space="preserve">
GIT de Administrativa:
</t>
    </r>
    <r>
      <rPr>
        <sz val="9"/>
        <color rgb="FF000000"/>
        <rFont val="Calibri"/>
        <family val="2"/>
        <scheme val="minor"/>
      </rPr>
      <t>El GIT de Gestión Administrativa apoya esta actividad en lo referente a la articulación de los registros de activos de información con las tablas de retención documental.</t>
    </r>
  </si>
  <si>
    <r>
      <rPr>
        <b/>
        <sz val="9"/>
        <color rgb="FF000000"/>
        <rFont val="Calibri"/>
        <family val="2"/>
        <scheme val="minor"/>
      </rPr>
      <t xml:space="preserve">Subcomponente 4                                                            </t>
    </r>
    <r>
      <rPr>
        <sz val="9"/>
        <color rgb="FF000000"/>
        <rFont val="Calibri"/>
        <family val="2"/>
        <scheme val="minor"/>
      </rPr>
      <t xml:space="preserve"> Criterio diferencial de accesibilidad</t>
    </r>
  </si>
  <si>
    <r>
      <rPr>
        <b/>
        <sz val="9"/>
        <color rgb="FF000000"/>
        <rFont val="Calibri"/>
        <family val="2"/>
        <scheme val="minor"/>
      </rPr>
      <t xml:space="preserve">Subcomponente 5                                                                                      </t>
    </r>
    <r>
      <rPr>
        <sz val="9"/>
        <color rgb="FF000000"/>
        <rFont val="Calibri"/>
        <family val="2"/>
        <scheme val="minor"/>
      </rPr>
      <t xml:space="preserve">   Monitoreo del Acceso a la Información Pública</t>
    </r>
  </si>
</sst>
</file>

<file path=xl/styles.xml><?xml version="1.0" encoding="utf-8"?>
<styleSheet xmlns="http://schemas.openxmlformats.org/spreadsheetml/2006/main" xmlns:mc="http://schemas.openxmlformats.org/markup-compatibility/2006" xmlns:x14ac="http://schemas.microsoft.com/office/spreadsheetml/2009/9/ac" mc:Ignorable="x14ac">
  <numFmts count="9">
    <numFmt numFmtId="41" formatCode="_-* #,##0_-;\-* #,##0_-;_-* &quot;-&quot;_-;_-@_-"/>
    <numFmt numFmtId="44" formatCode="_-&quot;$&quot;* #,##0.00_-;\-&quot;$&quot;* #,##0.00_-;_-&quot;$&quot;* &quot;-&quot;??_-;_-@_-"/>
    <numFmt numFmtId="43" formatCode="_-* #,##0.00_-;\-* #,##0.00_-;_-* &quot;-&quot;??_-;_-@_-"/>
    <numFmt numFmtId="164" formatCode="###0.0;###0.0"/>
    <numFmt numFmtId="165" formatCode="_-* #,##0.00\ &quot;€&quot;_-;\-* #,##0.00\ &quot;€&quot;_-;_-* &quot;-&quot;??\ &quot;€&quot;_-;_-@_-"/>
    <numFmt numFmtId="166" formatCode="_-* #,##0.00\ _€_-;\-* #,##0.00\ _€_-;_-* &quot;-&quot;??\ _€_-;_-@_-"/>
    <numFmt numFmtId="167" formatCode="_(&quot;$&quot;\ * #,##0.00_);_(&quot;$&quot;\ * \(#,##0.00\);_(&quot;$&quot;\ * &quot;-&quot;??_);_(@_)"/>
    <numFmt numFmtId="168" formatCode="_(* #,##0.00_);_(* \(#,##0.00\);_(* &quot;-&quot;??_);_(@_)"/>
    <numFmt numFmtId="169" formatCode="0.0%"/>
  </numFmts>
  <fonts count="47" x14ac:knownFonts="1">
    <font>
      <sz val="11"/>
      <color theme="1"/>
      <name val="Calibri"/>
      <family val="2"/>
      <scheme val="minor"/>
    </font>
    <font>
      <b/>
      <sz val="11"/>
      <color theme="1"/>
      <name val="Calibri"/>
      <family val="2"/>
      <scheme val="minor"/>
    </font>
    <font>
      <sz val="10"/>
      <color rgb="FF000000"/>
      <name val="Times New Roman"/>
      <family val="1"/>
    </font>
    <font>
      <sz val="10"/>
      <color rgb="FF000000"/>
      <name val="Arial"/>
      <family val="2"/>
    </font>
    <font>
      <b/>
      <sz val="10"/>
      <color rgb="FF000000"/>
      <name val="Arial"/>
      <family val="2"/>
    </font>
    <font>
      <u/>
      <sz val="11"/>
      <color theme="10"/>
      <name val="Calibri"/>
      <family val="2"/>
      <scheme val="minor"/>
    </font>
    <font>
      <b/>
      <sz val="12"/>
      <color rgb="FF000000"/>
      <name val="Arial"/>
      <family val="2"/>
    </font>
    <font>
      <sz val="9"/>
      <color theme="1"/>
      <name val="Calibri"/>
      <family val="2"/>
      <scheme val="minor"/>
    </font>
    <font>
      <b/>
      <sz val="9"/>
      <color theme="1"/>
      <name val="Calibri"/>
      <family val="2"/>
      <scheme val="minor"/>
    </font>
    <font>
      <sz val="9"/>
      <name val="Calibri"/>
      <family val="2"/>
      <scheme val="minor"/>
    </font>
    <font>
      <b/>
      <sz val="9"/>
      <color rgb="FF231F20"/>
      <name val="Calibri"/>
      <family val="2"/>
      <scheme val="minor"/>
    </font>
    <font>
      <sz val="9"/>
      <color rgb="FF000000"/>
      <name val="Calibri"/>
      <family val="2"/>
      <scheme val="minor"/>
    </font>
    <font>
      <sz val="9"/>
      <color theme="2" tint="-0.89999084444715716"/>
      <name val="Calibri"/>
      <family val="2"/>
      <scheme val="minor"/>
    </font>
    <font>
      <b/>
      <sz val="9"/>
      <color rgb="FF000000"/>
      <name val="Calibri"/>
      <family val="2"/>
      <scheme val="minor"/>
    </font>
    <font>
      <b/>
      <sz val="9"/>
      <color indexed="8"/>
      <name val="Calibri"/>
      <family val="2"/>
      <scheme val="minor"/>
    </font>
    <font>
      <sz val="8"/>
      <color rgb="FF000000"/>
      <name val="Arial"/>
      <family val="2"/>
    </font>
    <font>
      <b/>
      <sz val="8"/>
      <color rgb="FF000000"/>
      <name val="Arial"/>
      <family val="2"/>
    </font>
    <font>
      <b/>
      <u/>
      <sz val="8"/>
      <color theme="10"/>
      <name val="Arial"/>
      <family val="2"/>
    </font>
    <font>
      <b/>
      <sz val="8"/>
      <color theme="1"/>
      <name val="Arial"/>
      <family val="2"/>
    </font>
    <font>
      <sz val="11"/>
      <color theme="1"/>
      <name val="Calibri"/>
      <family val="2"/>
      <scheme val="min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sz val="11"/>
      <color theme="0"/>
      <name val="Calibri"/>
      <family val="2"/>
      <scheme val="minor"/>
    </font>
    <font>
      <sz val="10"/>
      <name val="Arial"/>
      <family val="2"/>
    </font>
    <font>
      <sz val="18"/>
      <color theme="3"/>
      <name val="Cambria"/>
      <family val="2"/>
      <scheme val="major"/>
    </font>
    <font>
      <sz val="11"/>
      <color rgb="FF000000"/>
      <name val="Calibri"/>
      <family val="2"/>
      <scheme val="minor"/>
    </font>
    <font>
      <sz val="11"/>
      <color rgb="FF000000"/>
      <name val="Calibri"/>
      <family val="2"/>
    </font>
    <font>
      <sz val="8"/>
      <color theme="1"/>
      <name val="Arial"/>
      <family val="2"/>
    </font>
    <font>
      <b/>
      <sz val="11"/>
      <color rgb="FFFF0000"/>
      <name val="Calibri"/>
      <family val="2"/>
      <scheme val="minor"/>
    </font>
    <font>
      <u/>
      <sz val="9"/>
      <color theme="1"/>
      <name val="Calibri"/>
      <family val="2"/>
      <scheme val="minor"/>
    </font>
    <font>
      <i/>
      <u/>
      <sz val="9"/>
      <name val="Calibri"/>
      <family val="2"/>
      <scheme val="minor"/>
    </font>
    <font>
      <u/>
      <sz val="9"/>
      <name val="Calibri"/>
      <family val="2"/>
      <scheme val="minor"/>
    </font>
    <font>
      <u/>
      <sz val="9"/>
      <color rgb="FF000000"/>
      <name val="Calibri"/>
      <family val="2"/>
      <scheme val="minor"/>
    </font>
    <font>
      <i/>
      <u/>
      <sz val="9"/>
      <color rgb="FF000000"/>
      <name val="Calibri"/>
      <family val="2"/>
      <scheme val="minor"/>
    </font>
    <font>
      <i/>
      <sz val="9"/>
      <color rgb="FF000000"/>
      <name val="Calibri"/>
      <family val="2"/>
      <scheme val="minor"/>
    </font>
    <font>
      <sz val="9"/>
      <color rgb="FF000000"/>
      <name val="Arial"/>
      <family val="2"/>
    </font>
  </fonts>
  <fills count="44">
    <fill>
      <patternFill patternType="none"/>
    </fill>
    <fill>
      <patternFill patternType="gray125"/>
    </fill>
    <fill>
      <patternFill patternType="solid">
        <fgColor theme="0"/>
        <bgColor indexed="64"/>
      </patternFill>
    </fill>
    <fill>
      <patternFill patternType="solid">
        <fgColor theme="4" tint="0.59999389629810485"/>
        <bgColor indexed="64"/>
      </patternFill>
    </fill>
    <fill>
      <patternFill patternType="solid">
        <fgColor theme="4" tint="0.79998168889431442"/>
        <bgColor indexed="64"/>
      </patternFill>
    </fill>
    <fill>
      <patternFill patternType="solid">
        <fgColor rgb="FFFFFFFF"/>
      </patternFill>
    </fill>
    <fill>
      <patternFill patternType="solid">
        <fgColor rgb="FFE6E7E8"/>
      </patternFill>
    </fill>
    <fill>
      <patternFill patternType="solid">
        <fgColor theme="6" tint="0.59999389629810485"/>
        <bgColor indexed="64"/>
      </patternFill>
    </fill>
    <fill>
      <patternFill patternType="solid">
        <fgColor rgb="FFFF0000"/>
        <bgColor indexed="64"/>
      </patternFill>
    </fill>
    <fill>
      <patternFill patternType="solid">
        <fgColor rgb="FFFFFF00"/>
        <bgColor indexed="64"/>
      </patternFill>
    </fill>
    <fill>
      <patternFill patternType="solid">
        <fgColor rgb="FF00B050"/>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9" tint="0.39997558519241921"/>
        <bgColor indexed="64"/>
      </patternFill>
    </fill>
    <fill>
      <patternFill patternType="solid">
        <fgColor theme="9" tint="0.59999389629810485"/>
        <bgColor indexed="64"/>
      </patternFill>
    </fill>
  </fills>
  <borders count="33">
    <border>
      <left/>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top style="medium">
        <color indexed="64"/>
      </top>
      <bottom/>
      <diagonal/>
    </border>
    <border>
      <left style="medium">
        <color indexed="64"/>
      </left>
      <right/>
      <top/>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right/>
      <top style="medium">
        <color indexed="64"/>
      </top>
      <bottom/>
      <diagonal/>
    </border>
    <border>
      <left/>
      <right style="thin">
        <color indexed="64"/>
      </right>
      <top/>
      <bottom style="thin">
        <color indexed="64"/>
      </bottom>
      <diagonal/>
    </border>
    <border>
      <left style="hair">
        <color auto="1"/>
      </left>
      <right style="hair">
        <color auto="1"/>
      </right>
      <top style="hair">
        <color auto="1"/>
      </top>
      <bottom style="hair">
        <color auto="1"/>
      </bottom>
      <diagonal/>
    </border>
    <border>
      <left style="hair">
        <color auto="1"/>
      </left>
      <right/>
      <top style="hair">
        <color auto="1"/>
      </top>
      <bottom style="hair">
        <color auto="1"/>
      </bottom>
      <diagonal/>
    </border>
    <border>
      <left style="hair">
        <color theme="3"/>
      </left>
      <right style="hair">
        <color theme="3"/>
      </right>
      <top style="hair">
        <color theme="3"/>
      </top>
      <bottom style="hair">
        <color theme="3"/>
      </bottom>
      <diagonal/>
    </border>
    <border>
      <left style="hair">
        <color auto="1"/>
      </left>
      <right/>
      <top/>
      <bottom/>
      <diagonal/>
    </border>
    <border>
      <left/>
      <right/>
      <top style="hair">
        <color auto="1"/>
      </top>
      <bottom/>
      <diagonal/>
    </border>
    <border>
      <left/>
      <right style="hair">
        <color theme="3"/>
      </right>
      <top style="hair">
        <color theme="3"/>
      </top>
      <bottom style="hair">
        <color theme="3"/>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medium">
        <color indexed="64"/>
      </left>
      <right style="thin">
        <color indexed="64"/>
      </right>
      <top style="thin">
        <color indexed="64"/>
      </top>
      <bottom style="thin">
        <color indexed="64"/>
      </bottom>
      <diagonal/>
    </border>
    <border>
      <left/>
      <right/>
      <top/>
      <bottom style="thin">
        <color indexed="64"/>
      </bottom>
      <diagonal/>
    </border>
    <border>
      <left/>
      <right style="thin">
        <color indexed="64"/>
      </right>
      <top/>
      <bottom/>
      <diagonal/>
    </border>
    <border>
      <left/>
      <right style="thin">
        <color indexed="64"/>
      </right>
      <top style="thin">
        <color indexed="64"/>
      </top>
      <bottom/>
      <diagonal/>
    </border>
    <border>
      <left style="thin">
        <color indexed="64"/>
      </left>
      <right/>
      <top style="thin">
        <color indexed="64"/>
      </top>
      <bottom/>
      <diagonal/>
    </border>
    <border>
      <left/>
      <right/>
      <top style="thin">
        <color indexed="64"/>
      </top>
      <bottom/>
      <diagonal/>
    </border>
  </borders>
  <cellStyleXfs count="81">
    <xf numFmtId="0" fontId="0" fillId="0" borderId="0"/>
    <xf numFmtId="0" fontId="2" fillId="0" borderId="0"/>
    <xf numFmtId="0" fontId="5" fillId="0" borderId="0" applyNumberFormat="0" applyFill="0" applyBorder="0" applyAlignment="0" applyProtection="0"/>
    <xf numFmtId="0" fontId="20" fillId="0" borderId="18" applyNumberFormat="0" applyFill="0" applyAlignment="0" applyProtection="0"/>
    <xf numFmtId="0" fontId="21" fillId="0" borderId="19" applyNumberFormat="0" applyFill="0" applyAlignment="0" applyProtection="0"/>
    <xf numFmtId="0" fontId="22" fillId="0" borderId="20" applyNumberFormat="0" applyFill="0" applyAlignment="0" applyProtection="0"/>
    <xf numFmtId="0" fontId="22" fillId="0" borderId="0" applyNumberFormat="0" applyFill="0" applyBorder="0" applyAlignment="0" applyProtection="0"/>
    <xf numFmtId="0" fontId="23" fillId="11" borderId="0" applyNumberFormat="0" applyBorder="0" applyAlignment="0" applyProtection="0"/>
    <xf numFmtId="0" fontId="24" fillId="12" borderId="0" applyNumberFormat="0" applyBorder="0" applyAlignment="0" applyProtection="0"/>
    <xf numFmtId="0" fontId="25" fillId="13" borderId="0" applyNumberFormat="0" applyBorder="0" applyAlignment="0" applyProtection="0"/>
    <xf numFmtId="0" fontId="26" fillId="14" borderId="21" applyNumberFormat="0" applyAlignment="0" applyProtection="0"/>
    <xf numFmtId="0" fontId="27" fillId="15" borderId="22" applyNumberFormat="0" applyAlignment="0" applyProtection="0"/>
    <xf numFmtId="0" fontId="28" fillId="15" borderId="21" applyNumberFormat="0" applyAlignment="0" applyProtection="0"/>
    <xf numFmtId="0" fontId="29" fillId="0" borderId="23" applyNumberFormat="0" applyFill="0" applyAlignment="0" applyProtection="0"/>
    <xf numFmtId="0" fontId="30" fillId="16" borderId="24" applyNumberFormat="0" applyAlignment="0" applyProtection="0"/>
    <xf numFmtId="0" fontId="31" fillId="0" borderId="0" applyNumberFormat="0" applyFill="0" applyBorder="0" applyAlignment="0" applyProtection="0"/>
    <xf numFmtId="0" fontId="32" fillId="0" borderId="0" applyNumberFormat="0" applyFill="0" applyBorder="0" applyAlignment="0" applyProtection="0"/>
    <xf numFmtId="0" fontId="1" fillId="0" borderId="26" applyNumberFormat="0" applyFill="0" applyAlignment="0" applyProtection="0"/>
    <xf numFmtId="0" fontId="33" fillId="18" borderId="0" applyNumberFormat="0" applyBorder="0" applyAlignment="0" applyProtection="0"/>
    <xf numFmtId="0" fontId="19" fillId="19" borderId="0" applyNumberFormat="0" applyBorder="0" applyAlignment="0" applyProtection="0"/>
    <xf numFmtId="0" fontId="19" fillId="20" borderId="0" applyNumberFormat="0" applyBorder="0" applyAlignment="0" applyProtection="0"/>
    <xf numFmtId="0" fontId="33" fillId="21" borderId="0" applyNumberFormat="0" applyBorder="0" applyAlignment="0" applyProtection="0"/>
    <xf numFmtId="0" fontId="33" fillId="22" borderId="0" applyNumberFormat="0" applyBorder="0" applyAlignment="0" applyProtection="0"/>
    <xf numFmtId="0" fontId="19" fillId="23" borderId="0" applyNumberFormat="0" applyBorder="0" applyAlignment="0" applyProtection="0"/>
    <xf numFmtId="0" fontId="19" fillId="24" borderId="0" applyNumberFormat="0" applyBorder="0" applyAlignment="0" applyProtection="0"/>
    <xf numFmtId="0" fontId="33" fillId="25" borderId="0" applyNumberFormat="0" applyBorder="0" applyAlignment="0" applyProtection="0"/>
    <xf numFmtId="0" fontId="33" fillId="26" borderId="0" applyNumberFormat="0" applyBorder="0" applyAlignment="0" applyProtection="0"/>
    <xf numFmtId="0" fontId="19" fillId="27" borderId="0" applyNumberFormat="0" applyBorder="0" applyAlignment="0" applyProtection="0"/>
    <xf numFmtId="0" fontId="19" fillId="28" borderId="0" applyNumberFormat="0" applyBorder="0" applyAlignment="0" applyProtection="0"/>
    <xf numFmtId="0" fontId="33" fillId="29" borderId="0" applyNumberFormat="0" applyBorder="0" applyAlignment="0" applyProtection="0"/>
    <xf numFmtId="0" fontId="33" fillId="30" borderId="0" applyNumberFormat="0" applyBorder="0" applyAlignment="0" applyProtection="0"/>
    <xf numFmtId="0" fontId="19" fillId="31" borderId="0" applyNumberFormat="0" applyBorder="0" applyAlignment="0" applyProtection="0"/>
    <xf numFmtId="0" fontId="19" fillId="32" borderId="0" applyNumberFormat="0" applyBorder="0" applyAlignment="0" applyProtection="0"/>
    <xf numFmtId="0" fontId="33" fillId="33" borderId="0" applyNumberFormat="0" applyBorder="0" applyAlignment="0" applyProtection="0"/>
    <xf numFmtId="0" fontId="33" fillId="34" borderId="0" applyNumberFormat="0" applyBorder="0" applyAlignment="0" applyProtection="0"/>
    <xf numFmtId="0" fontId="19" fillId="35" borderId="0" applyNumberFormat="0" applyBorder="0" applyAlignment="0" applyProtection="0"/>
    <xf numFmtId="0" fontId="19" fillId="36" borderId="0" applyNumberFormat="0" applyBorder="0" applyAlignment="0" applyProtection="0"/>
    <xf numFmtId="0" fontId="33" fillId="37" borderId="0" applyNumberFormat="0" applyBorder="0" applyAlignment="0" applyProtection="0"/>
    <xf numFmtId="0" fontId="33" fillId="38" borderId="0" applyNumberFormat="0" applyBorder="0" applyAlignment="0" applyProtection="0"/>
    <xf numFmtId="0" fontId="19" fillId="39" borderId="0" applyNumberFormat="0" applyBorder="0" applyAlignment="0" applyProtection="0"/>
    <xf numFmtId="0" fontId="19" fillId="40" borderId="0" applyNumberFormat="0" applyBorder="0" applyAlignment="0" applyProtection="0"/>
    <xf numFmtId="0" fontId="33" fillId="41" borderId="0" applyNumberFormat="0" applyBorder="0" applyAlignment="0" applyProtection="0"/>
    <xf numFmtId="168" fontId="19" fillId="0" borderId="0" applyFont="0" applyFill="0" applyBorder="0" applyAlignment="0" applyProtection="0"/>
    <xf numFmtId="0" fontId="34" fillId="0" borderId="0"/>
    <xf numFmtId="0" fontId="34" fillId="0" borderId="0"/>
    <xf numFmtId="168" fontId="34" fillId="0" borderId="0" applyFont="0" applyFill="0" applyBorder="0" applyAlignment="0" applyProtection="0"/>
    <xf numFmtId="168" fontId="34" fillId="0" borderId="0" applyFont="0" applyFill="0" applyBorder="0" applyAlignment="0" applyProtection="0"/>
    <xf numFmtId="168" fontId="34" fillId="0" borderId="0" applyFont="0" applyFill="0" applyBorder="0" applyAlignment="0" applyProtection="0"/>
    <xf numFmtId="43" fontId="36" fillId="0" borderId="0" applyFont="0" applyFill="0" applyBorder="0" applyAlignment="0" applyProtection="0"/>
    <xf numFmtId="0" fontId="36" fillId="0" borderId="0"/>
    <xf numFmtId="0" fontId="19" fillId="0" borderId="0"/>
    <xf numFmtId="0" fontId="34" fillId="0" borderId="0"/>
    <xf numFmtId="9" fontId="34" fillId="0" borderId="0" applyFont="0" applyFill="0" applyBorder="0" applyAlignment="0" applyProtection="0"/>
    <xf numFmtId="168" fontId="36" fillId="0" borderId="0" applyFont="0" applyFill="0" applyBorder="0" applyAlignment="0" applyProtection="0"/>
    <xf numFmtId="165" fontId="19" fillId="0" borderId="0" applyFont="0" applyFill="0" applyBorder="0" applyAlignment="0" applyProtection="0"/>
    <xf numFmtId="166" fontId="19" fillId="0" borderId="0" applyFont="0" applyFill="0" applyBorder="0" applyAlignment="0" applyProtection="0"/>
    <xf numFmtId="166" fontId="19" fillId="0" borderId="0" applyFont="0" applyFill="0" applyBorder="0" applyAlignment="0" applyProtection="0"/>
    <xf numFmtId="0" fontId="36" fillId="0" borderId="0"/>
    <xf numFmtId="43" fontId="19" fillId="0" borderId="0" applyFont="0" applyFill="0" applyBorder="0" applyAlignment="0" applyProtection="0"/>
    <xf numFmtId="44" fontId="19" fillId="0" borderId="0" applyFont="0" applyFill="0" applyBorder="0" applyAlignment="0" applyProtection="0"/>
    <xf numFmtId="37" fontId="34" fillId="0" borderId="0"/>
    <xf numFmtId="41" fontId="19" fillId="0" borderId="0" applyFont="0" applyFill="0" applyBorder="0" applyAlignment="0" applyProtection="0"/>
    <xf numFmtId="0" fontId="37" fillId="0" borderId="0"/>
    <xf numFmtId="0" fontId="34" fillId="0" borderId="0"/>
    <xf numFmtId="0" fontId="19" fillId="0" borderId="0"/>
    <xf numFmtId="168" fontId="34" fillId="0" borderId="0" applyFont="0" applyFill="0" applyBorder="0" applyAlignment="0" applyProtection="0"/>
    <xf numFmtId="0" fontId="35" fillId="0" borderId="0" applyNumberFormat="0" applyFill="0" applyBorder="0" applyAlignment="0" applyProtection="0"/>
    <xf numFmtId="168" fontId="19" fillId="0" borderId="0" applyFont="0" applyFill="0" applyBorder="0" applyAlignment="0" applyProtection="0"/>
    <xf numFmtId="9" fontId="19" fillId="0" borderId="0" applyFont="0" applyFill="0" applyBorder="0" applyAlignment="0" applyProtection="0"/>
    <xf numFmtId="167" fontId="19" fillId="0" borderId="0" applyFont="0" applyFill="0" applyBorder="0" applyAlignment="0" applyProtection="0"/>
    <xf numFmtId="168" fontId="19" fillId="0" borderId="0" applyFont="0" applyFill="0" applyBorder="0" applyAlignment="0" applyProtection="0"/>
    <xf numFmtId="168" fontId="19" fillId="0" borderId="0" applyFont="0" applyFill="0" applyBorder="0" applyAlignment="0" applyProtection="0"/>
    <xf numFmtId="168" fontId="36" fillId="0" borderId="0" applyFont="0" applyFill="0" applyBorder="0" applyAlignment="0" applyProtection="0"/>
    <xf numFmtId="9" fontId="36" fillId="0" borderId="0" applyFont="0" applyFill="0" applyBorder="0" applyAlignment="0" applyProtection="0"/>
    <xf numFmtId="0" fontId="19" fillId="0" borderId="0"/>
    <xf numFmtId="168" fontId="19" fillId="0" borderId="0" applyFont="0" applyFill="0" applyBorder="0" applyAlignment="0" applyProtection="0"/>
    <xf numFmtId="0" fontId="34" fillId="0" borderId="0"/>
    <xf numFmtId="0" fontId="19" fillId="0" borderId="0"/>
    <xf numFmtId="9" fontId="19" fillId="0" borderId="0" applyFont="0" applyFill="0" applyBorder="0" applyAlignment="0" applyProtection="0"/>
    <xf numFmtId="0" fontId="19" fillId="17" borderId="25" applyNumberFormat="0" applyFont="0" applyAlignment="0" applyProtection="0"/>
    <xf numFmtId="9" fontId="19" fillId="0" borderId="0" applyFont="0" applyFill="0" applyBorder="0" applyAlignment="0" applyProtection="0"/>
  </cellStyleXfs>
  <cellXfs count="205">
    <xf numFmtId="0" fontId="0" fillId="0" borderId="0" xfId="0"/>
    <xf numFmtId="0" fontId="3" fillId="5" borderId="4" xfId="1" applyFont="1" applyFill="1" applyBorder="1" applyAlignment="1">
      <alignment horizontal="left" vertical="top"/>
    </xf>
    <xf numFmtId="0" fontId="4" fillId="5" borderId="4" xfId="1" applyFont="1" applyFill="1" applyBorder="1" applyAlignment="1">
      <alignment horizontal="center" vertical="center"/>
    </xf>
    <xf numFmtId="0" fontId="12" fillId="0" borderId="2" xfId="0" applyFont="1" applyFill="1" applyBorder="1" applyAlignment="1" applyProtection="1">
      <alignment horizontal="center" vertical="center" wrapText="1"/>
    </xf>
    <xf numFmtId="0" fontId="3" fillId="5" borderId="3" xfId="1" applyFont="1" applyFill="1" applyBorder="1" applyAlignment="1">
      <alignment horizontal="left" vertical="top"/>
    </xf>
    <xf numFmtId="0" fontId="3" fillId="5" borderId="10" xfId="1" applyFont="1" applyFill="1" applyBorder="1" applyAlignment="1">
      <alignment horizontal="left" vertical="top"/>
    </xf>
    <xf numFmtId="0" fontId="3" fillId="5" borderId="0" xfId="1" applyFont="1" applyFill="1" applyBorder="1" applyAlignment="1">
      <alignment horizontal="left" vertical="top"/>
    </xf>
    <xf numFmtId="0" fontId="15" fillId="5" borderId="4" xfId="1" applyFont="1" applyFill="1" applyBorder="1" applyAlignment="1">
      <alignment horizontal="left" vertical="top"/>
    </xf>
    <xf numFmtId="0" fontId="15" fillId="5" borderId="0" xfId="1" applyFont="1" applyFill="1" applyBorder="1" applyAlignment="1">
      <alignment horizontal="left" vertical="top"/>
    </xf>
    <xf numFmtId="0" fontId="16" fillId="2" borderId="12" xfId="1" applyFont="1" applyFill="1" applyBorder="1" applyAlignment="1">
      <alignment horizontal="left" vertical="center" wrapText="1"/>
    </xf>
    <xf numFmtId="0" fontId="16" fillId="5" borderId="12" xfId="1" applyFont="1" applyFill="1" applyBorder="1" applyAlignment="1">
      <alignment horizontal="center" vertical="center" wrapText="1"/>
    </xf>
    <xf numFmtId="0" fontId="16" fillId="5" borderId="4" xfId="1" applyFont="1" applyFill="1" applyBorder="1" applyAlignment="1">
      <alignment horizontal="left" vertical="top"/>
    </xf>
    <xf numFmtId="0" fontId="16" fillId="5" borderId="0" xfId="1" applyFont="1" applyFill="1" applyBorder="1" applyAlignment="1">
      <alignment horizontal="left" vertical="top"/>
    </xf>
    <xf numFmtId="0" fontId="17" fillId="2" borderId="12" xfId="2" applyFont="1" applyFill="1" applyBorder="1" applyAlignment="1">
      <alignment horizontal="left" vertical="top"/>
    </xf>
    <xf numFmtId="9" fontId="15" fillId="5" borderId="13" xfId="1" applyNumberFormat="1" applyFont="1" applyFill="1" applyBorder="1" applyAlignment="1">
      <alignment horizontal="center" vertical="center"/>
    </xf>
    <xf numFmtId="0" fontId="18" fillId="10" borderId="14" xfId="0" applyFont="1" applyFill="1" applyBorder="1" applyAlignment="1">
      <alignment horizontal="center" vertical="center" wrapText="1"/>
    </xf>
    <xf numFmtId="0" fontId="16" fillId="5" borderId="12" xfId="1" applyFont="1" applyFill="1" applyBorder="1" applyAlignment="1">
      <alignment horizontal="left" vertical="top"/>
    </xf>
    <xf numFmtId="0" fontId="15" fillId="5" borderId="13" xfId="1" applyFont="1" applyFill="1" applyBorder="1" applyAlignment="1">
      <alignment horizontal="center" vertical="center"/>
    </xf>
    <xf numFmtId="0" fontId="16" fillId="5" borderId="15" xfId="1" applyFont="1" applyFill="1" applyBorder="1" applyAlignment="1">
      <alignment vertical="center"/>
    </xf>
    <xf numFmtId="0" fontId="17" fillId="5" borderId="12" xfId="2" applyFont="1" applyFill="1" applyBorder="1" applyAlignment="1">
      <alignment horizontal="left" vertical="top"/>
    </xf>
    <xf numFmtId="0" fontId="16" fillId="5" borderId="14" xfId="1" applyFont="1" applyFill="1" applyBorder="1" applyAlignment="1">
      <alignment vertical="center"/>
    </xf>
    <xf numFmtId="0" fontId="17" fillId="5" borderId="4" xfId="2" applyFont="1" applyFill="1" applyBorder="1" applyAlignment="1">
      <alignment horizontal="left" vertical="top"/>
    </xf>
    <xf numFmtId="9" fontId="16" fillId="5" borderId="16" xfId="1" applyNumberFormat="1" applyFont="1" applyFill="1" applyBorder="1" applyAlignment="1">
      <alignment horizontal="center" vertical="center"/>
    </xf>
    <xf numFmtId="9" fontId="16" fillId="5" borderId="0" xfId="1" applyNumberFormat="1" applyFont="1" applyFill="1" applyBorder="1" applyAlignment="1">
      <alignment horizontal="center" vertical="center"/>
    </xf>
    <xf numFmtId="9" fontId="16" fillId="2" borderId="17" xfId="1" applyNumberFormat="1" applyFont="1" applyFill="1" applyBorder="1" applyAlignment="1">
      <alignment horizontal="center" vertical="top"/>
    </xf>
    <xf numFmtId="0" fontId="6" fillId="5" borderId="0" xfId="1" applyFont="1" applyFill="1" applyBorder="1" applyAlignment="1">
      <alignment vertical="center" wrapText="1"/>
    </xf>
    <xf numFmtId="0" fontId="0" fillId="0" borderId="27" xfId="0" applyBorder="1" applyAlignment="1">
      <alignment horizontal="center"/>
    </xf>
    <xf numFmtId="0" fontId="0" fillId="2" borderId="2" xfId="0" applyFill="1" applyBorder="1" applyAlignment="1">
      <alignment wrapText="1"/>
    </xf>
    <xf numFmtId="0" fontId="14" fillId="2" borderId="2" xfId="0" applyFont="1" applyFill="1" applyBorder="1" applyAlignment="1" applyProtection="1">
      <alignment horizontal="center" vertical="center" wrapText="1"/>
    </xf>
    <xf numFmtId="0" fontId="1" fillId="2" borderId="2" xfId="0" applyFont="1" applyFill="1" applyBorder="1" applyAlignment="1">
      <alignment horizontal="center" vertical="center" wrapText="1"/>
    </xf>
    <xf numFmtId="9" fontId="0" fillId="0" borderId="2" xfId="0" applyNumberFormat="1" applyBorder="1"/>
    <xf numFmtId="0" fontId="1" fillId="2" borderId="9" xfId="0" applyFont="1" applyFill="1" applyBorder="1" applyAlignment="1">
      <alignment wrapText="1"/>
    </xf>
    <xf numFmtId="0" fontId="38" fillId="2" borderId="12" xfId="0" applyFont="1" applyFill="1" applyBorder="1" applyAlignment="1">
      <alignment horizontal="center" vertical="center"/>
    </xf>
    <xf numFmtId="0" fontId="18" fillId="8" borderId="12" xfId="0" applyFont="1" applyFill="1" applyBorder="1" applyAlignment="1">
      <alignment horizontal="center" vertical="center" wrapText="1"/>
    </xf>
    <xf numFmtId="0" fontId="18" fillId="9" borderId="12" xfId="0" applyFont="1" applyFill="1" applyBorder="1" applyAlignment="1">
      <alignment horizontal="center" vertical="center" wrapText="1"/>
    </xf>
    <xf numFmtId="0" fontId="18" fillId="10" borderId="12" xfId="0" applyFont="1" applyFill="1" applyBorder="1" applyAlignment="1">
      <alignment horizontal="center" vertical="center" wrapText="1"/>
    </xf>
    <xf numFmtId="0" fontId="4" fillId="5" borderId="0" xfId="1" applyFont="1" applyFill="1" applyBorder="1" applyAlignment="1">
      <alignment horizontal="center" vertical="center"/>
    </xf>
    <xf numFmtId="169" fontId="1" fillId="0" borderId="0" xfId="0" applyNumberFormat="1" applyFont="1"/>
    <xf numFmtId="9" fontId="0" fillId="2" borderId="2" xfId="0" applyNumberFormat="1" applyFill="1" applyBorder="1"/>
    <xf numFmtId="9" fontId="30" fillId="8" borderId="2" xfId="0" applyNumberFormat="1" applyFont="1" applyFill="1" applyBorder="1"/>
    <xf numFmtId="0" fontId="0" fillId="43" borderId="2" xfId="0" applyFill="1" applyBorder="1" applyAlignment="1">
      <alignment wrapText="1"/>
    </xf>
    <xf numFmtId="0" fontId="1" fillId="43" borderId="2" xfId="0" applyFont="1" applyFill="1" applyBorder="1" applyAlignment="1">
      <alignment wrapText="1"/>
    </xf>
    <xf numFmtId="0" fontId="11" fillId="5" borderId="0" xfId="1" applyFont="1" applyFill="1" applyBorder="1" applyAlignment="1" applyProtection="1">
      <alignment horizontal="left" vertical="top"/>
      <protection locked="0"/>
    </xf>
    <xf numFmtId="0" fontId="8" fillId="2" borderId="2" xfId="0" applyFont="1" applyFill="1" applyBorder="1" applyAlignment="1" applyProtection="1">
      <alignment horizontal="center" vertical="center" wrapText="1"/>
    </xf>
    <xf numFmtId="0" fontId="7" fillId="2" borderId="0" xfId="0" applyFont="1" applyFill="1" applyProtection="1"/>
    <xf numFmtId="9" fontId="7" fillId="2" borderId="0" xfId="80" applyFont="1" applyFill="1" applyProtection="1"/>
    <xf numFmtId="0" fontId="0" fillId="0" borderId="0" xfId="0" applyProtection="1"/>
    <xf numFmtId="9" fontId="7" fillId="0" borderId="0" xfId="80" applyFont="1" applyProtection="1"/>
    <xf numFmtId="0" fontId="7" fillId="0" borderId="0" xfId="0" applyFont="1" applyProtection="1"/>
    <xf numFmtId="0" fontId="11" fillId="5" borderId="0" xfId="1" applyFont="1" applyFill="1" applyBorder="1" applyAlignment="1" applyProtection="1">
      <alignment horizontal="left" vertical="top"/>
    </xf>
    <xf numFmtId="0" fontId="11" fillId="5" borderId="0" xfId="1" applyFont="1" applyFill="1" applyBorder="1" applyAlignment="1" applyProtection="1">
      <alignment horizontal="justify" vertical="top"/>
    </xf>
    <xf numFmtId="0" fontId="11" fillId="5" borderId="0" xfId="1" applyFont="1" applyFill="1" applyBorder="1" applyAlignment="1" applyProtection="1">
      <alignment horizontal="center" vertical="center"/>
    </xf>
    <xf numFmtId="0" fontId="7" fillId="0" borderId="2" xfId="0" applyFont="1" applyFill="1" applyBorder="1" applyAlignment="1" applyProtection="1">
      <alignment horizontal="justify" vertical="center"/>
    </xf>
    <xf numFmtId="14" fontId="7" fillId="0" borderId="2" xfId="0" applyNumberFormat="1" applyFont="1" applyFill="1" applyBorder="1" applyAlignment="1" applyProtection="1">
      <alignment horizontal="center" vertical="center" wrapText="1"/>
    </xf>
    <xf numFmtId="9" fontId="0" fillId="0" borderId="2" xfId="0" applyNumberFormat="1" applyFill="1" applyBorder="1"/>
    <xf numFmtId="0" fontId="11" fillId="2" borderId="0" xfId="1" applyFont="1" applyFill="1" applyBorder="1" applyAlignment="1" applyProtection="1">
      <alignment horizontal="left" vertical="top"/>
      <protection locked="0"/>
    </xf>
    <xf numFmtId="9" fontId="7" fillId="2" borderId="2" xfId="0" applyNumberFormat="1" applyFont="1" applyFill="1" applyBorder="1" applyAlignment="1" applyProtection="1">
      <alignment horizontal="center" vertical="center"/>
    </xf>
    <xf numFmtId="0" fontId="7" fillId="2" borderId="2" xfId="0" applyFont="1" applyFill="1" applyBorder="1" applyAlignment="1" applyProtection="1">
      <alignment horizontal="justify" vertical="center" wrapText="1"/>
    </xf>
    <xf numFmtId="0" fontId="7" fillId="2" borderId="2" xfId="0" applyFont="1" applyFill="1" applyBorder="1" applyAlignment="1" applyProtection="1">
      <alignment horizontal="justify" vertical="center"/>
    </xf>
    <xf numFmtId="0" fontId="12" fillId="0" borderId="2" xfId="1" applyFont="1" applyFill="1" applyBorder="1" applyAlignment="1" applyProtection="1">
      <alignment horizontal="justify" vertical="center" wrapText="1"/>
    </xf>
    <xf numFmtId="0" fontId="9" fillId="0" borderId="2" xfId="0" applyFont="1" applyFill="1" applyBorder="1" applyAlignment="1" applyProtection="1">
      <alignment horizontal="justify" vertical="top" wrapText="1"/>
    </xf>
    <xf numFmtId="9" fontId="3" fillId="5" borderId="0" xfId="1" applyNumberFormat="1" applyFont="1" applyFill="1" applyBorder="1" applyAlignment="1">
      <alignment horizontal="left" vertical="top"/>
    </xf>
    <xf numFmtId="0" fontId="9" fillId="0" borderId="2" xfId="0" applyFont="1" applyFill="1" applyBorder="1" applyAlignment="1" applyProtection="1">
      <alignment horizontal="justify" vertical="center" wrapText="1"/>
    </xf>
    <xf numFmtId="0" fontId="8" fillId="2" borderId="2" xfId="0" applyFont="1" applyFill="1" applyBorder="1" applyAlignment="1" applyProtection="1">
      <alignment horizontal="center" vertical="center"/>
    </xf>
    <xf numFmtId="14" fontId="9" fillId="0" borderId="2" xfId="0" applyNumberFormat="1" applyFont="1" applyFill="1" applyBorder="1" applyAlignment="1" applyProtection="1">
      <alignment horizontal="center" vertical="center" wrapText="1"/>
    </xf>
    <xf numFmtId="9" fontId="7" fillId="0" borderId="2" xfId="0" applyNumberFormat="1" applyFont="1" applyFill="1" applyBorder="1" applyAlignment="1" applyProtection="1">
      <alignment horizontal="center" vertical="center"/>
    </xf>
    <xf numFmtId="0" fontId="7" fillId="0" borderId="2" xfId="0" applyFont="1" applyFill="1" applyBorder="1" applyAlignment="1" applyProtection="1">
      <alignment horizontal="justify" vertical="center" wrapText="1"/>
    </xf>
    <xf numFmtId="0" fontId="7" fillId="0" borderId="2" xfId="0" applyFont="1" applyFill="1" applyBorder="1" applyAlignment="1" applyProtection="1">
      <alignment horizontal="center" vertical="center" wrapText="1"/>
    </xf>
    <xf numFmtId="0" fontId="9" fillId="0" borderId="2" xfId="0" applyFont="1" applyFill="1" applyBorder="1" applyAlignment="1" applyProtection="1">
      <alignment horizontal="center" vertical="center" wrapText="1"/>
    </xf>
    <xf numFmtId="0" fontId="11" fillId="2" borderId="32" xfId="0" applyFont="1" applyFill="1" applyBorder="1" applyProtection="1"/>
    <xf numFmtId="0" fontId="11" fillId="2" borderId="30" xfId="0" applyFont="1" applyFill="1" applyBorder="1" applyProtection="1"/>
    <xf numFmtId="0" fontId="11" fillId="2" borderId="0" xfId="0" applyFont="1" applyFill="1" applyProtection="1">
      <protection locked="0"/>
    </xf>
    <xf numFmtId="0" fontId="13" fillId="2" borderId="2" xfId="0" applyFont="1" applyFill="1" applyBorder="1" applyAlignment="1" applyProtection="1">
      <alignment horizontal="center" vertical="center"/>
    </xf>
    <xf numFmtId="0" fontId="13" fillId="2" borderId="2" xfId="0" applyFont="1" applyFill="1" applyBorder="1" applyAlignment="1" applyProtection="1">
      <alignment horizontal="center" vertical="center" wrapText="1"/>
    </xf>
    <xf numFmtId="0" fontId="11" fillId="0" borderId="2" xfId="0" applyFont="1" applyFill="1" applyBorder="1" applyAlignment="1" applyProtection="1">
      <alignment horizontal="center" vertical="center" wrapText="1"/>
    </xf>
    <xf numFmtId="0" fontId="11" fillId="0" borderId="2" xfId="0" applyFont="1" applyFill="1" applyBorder="1" applyAlignment="1" applyProtection="1">
      <alignment horizontal="justify" vertical="center" wrapText="1"/>
    </xf>
    <xf numFmtId="14" fontId="11" fillId="0" borderId="2" xfId="0" applyNumberFormat="1" applyFont="1" applyFill="1" applyBorder="1" applyAlignment="1" applyProtection="1">
      <alignment horizontal="center" vertical="center" wrapText="1"/>
    </xf>
    <xf numFmtId="9" fontId="11" fillId="0" borderId="2" xfId="0" applyNumberFormat="1" applyFont="1" applyFill="1" applyBorder="1" applyAlignment="1" applyProtection="1">
      <alignment horizontal="center" vertical="center"/>
    </xf>
    <xf numFmtId="0" fontId="11" fillId="0" borderId="2" xfId="0" applyFont="1" applyFill="1" applyBorder="1" applyAlignment="1" applyProtection="1">
      <alignment horizontal="justify" vertical="center"/>
    </xf>
    <xf numFmtId="0" fontId="11" fillId="0" borderId="2" xfId="0" applyFont="1" applyFill="1" applyBorder="1" applyAlignment="1" applyProtection="1">
      <alignment horizontal="justify" wrapText="1"/>
    </xf>
    <xf numFmtId="0" fontId="13" fillId="4" borderId="2" xfId="0" applyFont="1" applyFill="1" applyBorder="1" applyAlignment="1" applyProtection="1">
      <alignment horizontal="center" vertical="center" wrapText="1"/>
    </xf>
    <xf numFmtId="0" fontId="11" fillId="2" borderId="0" xfId="0" applyFont="1" applyFill="1" applyProtection="1"/>
    <xf numFmtId="0" fontId="11" fillId="2" borderId="0" xfId="0" applyFont="1" applyFill="1" applyAlignment="1" applyProtection="1">
      <alignment wrapText="1"/>
    </xf>
    <xf numFmtId="9" fontId="11" fillId="2" borderId="0" xfId="80" applyFont="1" applyFill="1" applyProtection="1"/>
    <xf numFmtId="0" fontId="11" fillId="2" borderId="0" xfId="0" applyFont="1" applyFill="1" applyAlignment="1" applyProtection="1">
      <alignment wrapText="1"/>
      <protection locked="0"/>
    </xf>
    <xf numFmtId="0" fontId="11" fillId="0" borderId="0" xfId="0" applyFont="1" applyProtection="1">
      <protection locked="0"/>
    </xf>
    <xf numFmtId="0" fontId="11" fillId="0" borderId="0" xfId="0" applyFont="1" applyAlignment="1" applyProtection="1">
      <alignment wrapText="1"/>
      <protection locked="0"/>
    </xf>
    <xf numFmtId="9" fontId="11" fillId="2" borderId="2" xfId="0" applyNumberFormat="1" applyFont="1" applyFill="1" applyBorder="1" applyAlignment="1" applyProtection="1">
      <alignment horizontal="center" vertical="center"/>
    </xf>
    <xf numFmtId="0" fontId="11" fillId="2" borderId="2" xfId="0" applyFont="1" applyFill="1" applyBorder="1" applyAlignment="1" applyProtection="1">
      <alignment horizontal="justify" vertical="center" wrapText="1"/>
    </xf>
    <xf numFmtId="0" fontId="11" fillId="0" borderId="2" xfId="1" applyFont="1" applyFill="1" applyBorder="1" applyAlignment="1" applyProtection="1">
      <alignment horizontal="justify" vertical="center" wrapText="1"/>
    </xf>
    <xf numFmtId="9" fontId="11" fillId="0" borderId="0" xfId="80" applyFont="1" applyProtection="1"/>
    <xf numFmtId="0" fontId="11" fillId="0" borderId="0" xfId="0" applyFont="1" applyProtection="1"/>
    <xf numFmtId="0" fontId="13" fillId="2" borderId="5" xfId="0" applyFont="1" applyFill="1" applyBorder="1" applyAlignment="1" applyProtection="1">
      <alignment horizontal="center" vertical="center" wrapText="1"/>
    </xf>
    <xf numFmtId="0" fontId="13" fillId="2" borderId="5" xfId="0" applyFont="1" applyFill="1" applyBorder="1" applyAlignment="1" applyProtection="1">
      <alignment vertical="center"/>
    </xf>
    <xf numFmtId="0" fontId="11" fillId="0" borderId="5" xfId="0" applyFont="1" applyFill="1" applyBorder="1" applyAlignment="1" applyProtection="1">
      <alignment horizontal="justify" vertical="center" wrapText="1"/>
    </xf>
    <xf numFmtId="0" fontId="11" fillId="0" borderId="1" xfId="0" applyFont="1" applyFill="1" applyBorder="1" applyAlignment="1" applyProtection="1">
      <alignment horizontal="justify" vertical="center" wrapText="1"/>
    </xf>
    <xf numFmtId="0" fontId="11" fillId="0" borderId="2" xfId="0" applyFont="1" applyFill="1" applyBorder="1" applyAlignment="1" applyProtection="1">
      <alignment horizontal="justify" vertical="top" wrapText="1"/>
    </xf>
    <xf numFmtId="0" fontId="11" fillId="0" borderId="2" xfId="0" applyFont="1" applyFill="1" applyBorder="1" applyAlignment="1" applyProtection="1">
      <alignment horizontal="left" vertical="center" wrapText="1"/>
    </xf>
    <xf numFmtId="9" fontId="11" fillId="0" borderId="2" xfId="0" applyNumberFormat="1" applyFont="1" applyFill="1" applyBorder="1" applyAlignment="1" applyProtection="1">
      <alignment horizontal="center" vertical="center" wrapText="1"/>
    </xf>
    <xf numFmtId="14" fontId="11" fillId="0" borderId="2" xfId="0" applyNumberFormat="1" applyFont="1" applyFill="1" applyBorder="1" applyAlignment="1" applyProtection="1">
      <alignment horizontal="center" vertical="center"/>
    </xf>
    <xf numFmtId="0" fontId="11" fillId="0" borderId="2" xfId="0" applyFont="1" applyFill="1" applyBorder="1" applyAlignment="1" applyProtection="1">
      <alignment vertical="center"/>
    </xf>
    <xf numFmtId="0" fontId="11" fillId="0" borderId="0" xfId="0" applyFont="1" applyAlignment="1" applyProtection="1">
      <alignment horizontal="center" wrapText="1"/>
    </xf>
    <xf numFmtId="0" fontId="11" fillId="0" borderId="0" xfId="0" applyFont="1" applyAlignment="1" applyProtection="1">
      <alignment wrapText="1"/>
    </xf>
    <xf numFmtId="0" fontId="11" fillId="0" borderId="0" xfId="0" applyFont="1" applyAlignment="1" applyProtection="1">
      <alignment horizontal="center" wrapText="1"/>
      <protection locked="0"/>
    </xf>
    <xf numFmtId="0" fontId="11" fillId="0" borderId="0" xfId="0" applyFont="1" applyAlignment="1" applyProtection="1">
      <alignment horizontal="center" vertical="center"/>
      <protection locked="0"/>
    </xf>
    <xf numFmtId="0" fontId="11" fillId="0" borderId="2" xfId="0" applyFont="1" applyFill="1" applyBorder="1" applyAlignment="1" applyProtection="1">
      <alignment horizontal="center" vertical="center"/>
    </xf>
    <xf numFmtId="164" fontId="11" fillId="0" borderId="2" xfId="1" applyNumberFormat="1" applyFont="1" applyFill="1" applyBorder="1" applyAlignment="1" applyProtection="1">
      <alignment horizontal="center" vertical="center" wrapText="1"/>
    </xf>
    <xf numFmtId="0" fontId="11" fillId="0" borderId="2" xfId="1" applyFont="1" applyFill="1" applyBorder="1" applyAlignment="1" applyProtection="1">
      <alignment horizontal="center" vertical="center" wrapText="1"/>
    </xf>
    <xf numFmtId="14" fontId="11" fillId="0" borderId="2" xfId="1" applyNumberFormat="1" applyFont="1" applyFill="1" applyBorder="1" applyAlignment="1" applyProtection="1">
      <alignment horizontal="center" vertical="center" wrapText="1"/>
    </xf>
    <xf numFmtId="9" fontId="11" fillId="2" borderId="2" xfId="0" applyNumberFormat="1" applyFont="1" applyFill="1" applyBorder="1" applyAlignment="1" applyProtection="1">
      <alignment horizontal="center" vertical="center"/>
      <protection locked="0"/>
    </xf>
    <xf numFmtId="0" fontId="11" fillId="2" borderId="5" xfId="0" applyFont="1" applyFill="1" applyBorder="1" applyAlignment="1" applyProtection="1">
      <alignment horizontal="justify" vertical="center" wrapText="1"/>
      <protection locked="0"/>
    </xf>
    <xf numFmtId="0" fontId="11" fillId="0" borderId="5" xfId="1" applyFont="1" applyFill="1" applyBorder="1" applyAlignment="1" applyProtection="1">
      <alignment horizontal="left" vertical="center" wrapText="1"/>
    </xf>
    <xf numFmtId="0" fontId="44" fillId="0" borderId="2" xfId="1" applyFont="1" applyFill="1" applyBorder="1" applyAlignment="1" applyProtection="1">
      <alignment horizontal="justify" vertical="center" wrapText="1"/>
    </xf>
    <xf numFmtId="0" fontId="11" fillId="0" borderId="2" xfId="2" applyFont="1" applyFill="1" applyBorder="1" applyAlignment="1" applyProtection="1">
      <alignment horizontal="justify" vertical="center" wrapText="1"/>
    </xf>
    <xf numFmtId="0" fontId="13" fillId="0" borderId="2" xfId="0" applyFont="1" applyFill="1" applyBorder="1" applyAlignment="1" applyProtection="1">
      <alignment horizontal="center" vertical="center" wrapText="1"/>
    </xf>
    <xf numFmtId="0" fontId="13" fillId="0" borderId="2" xfId="0" applyFont="1" applyFill="1" applyBorder="1" applyAlignment="1" applyProtection="1">
      <alignment horizontal="center" vertical="center"/>
    </xf>
    <xf numFmtId="9" fontId="11" fillId="0" borderId="2" xfId="80" applyFont="1" applyFill="1" applyBorder="1" applyAlignment="1" applyProtection="1">
      <alignment horizontal="center" vertical="center"/>
    </xf>
    <xf numFmtId="0" fontId="11" fillId="2" borderId="2" xfId="0" applyFont="1" applyFill="1" applyBorder="1" applyAlignment="1" applyProtection="1">
      <alignment horizontal="left" vertical="center" wrapText="1"/>
      <protection locked="0"/>
    </xf>
    <xf numFmtId="0" fontId="11" fillId="0" borderId="5" xfId="0" applyFont="1" applyFill="1" applyBorder="1" applyAlignment="1" applyProtection="1">
      <alignment horizontal="justify" vertical="top" wrapText="1"/>
      <protection locked="0"/>
    </xf>
    <xf numFmtId="0" fontId="11" fillId="0" borderId="1" xfId="0" applyFont="1" applyFill="1" applyBorder="1" applyAlignment="1" applyProtection="1">
      <alignment horizontal="justify" vertical="center" wrapText="1"/>
      <protection locked="0"/>
    </xf>
    <xf numFmtId="0" fontId="11" fillId="4" borderId="2" xfId="0" applyFont="1" applyFill="1" applyBorder="1" applyAlignment="1" applyProtection="1">
      <alignment horizontal="center" vertical="center" wrapText="1"/>
    </xf>
    <xf numFmtId="0" fontId="11" fillId="0" borderId="2" xfId="0" applyFont="1" applyFill="1" applyBorder="1" applyAlignment="1" applyProtection="1">
      <alignment vertical="center" wrapText="1"/>
      <protection locked="0"/>
    </xf>
    <xf numFmtId="0" fontId="46" fillId="0" borderId="2" xfId="0" applyFont="1" applyFill="1" applyBorder="1" applyAlignment="1" applyProtection="1">
      <alignment horizontal="justify" vertical="center" wrapText="1"/>
    </xf>
    <xf numFmtId="0" fontId="46" fillId="0" borderId="2" xfId="0" applyFont="1" applyFill="1" applyBorder="1" applyAlignment="1" applyProtection="1">
      <alignment horizontal="center" vertical="center" wrapText="1"/>
    </xf>
    <xf numFmtId="14" fontId="46" fillId="0" borderId="2" xfId="0" applyNumberFormat="1" applyFont="1" applyFill="1" applyBorder="1" applyAlignment="1" applyProtection="1">
      <alignment horizontal="center" vertical="center" wrapText="1"/>
    </xf>
    <xf numFmtId="0" fontId="11" fillId="0" borderId="0" xfId="0" applyFont="1" applyAlignment="1" applyProtection="1">
      <alignment horizontal="center"/>
    </xf>
    <xf numFmtId="0" fontId="11" fillId="0" borderId="0" xfId="0" applyFont="1" applyBorder="1" applyProtection="1"/>
    <xf numFmtId="0" fontId="11" fillId="0" borderId="0" xfId="0" applyFont="1" applyAlignment="1" applyProtection="1">
      <alignment horizontal="center"/>
      <protection locked="0"/>
    </xf>
    <xf numFmtId="0" fontId="11" fillId="0" borderId="0" xfId="0" applyFont="1" applyBorder="1" applyProtection="1">
      <protection locked="0"/>
    </xf>
    <xf numFmtId="9" fontId="7" fillId="2" borderId="2" xfId="0" applyNumberFormat="1" applyFont="1" applyFill="1" applyBorder="1" applyAlignment="1" applyProtection="1">
      <alignment horizontal="center" vertical="center" wrapText="1"/>
    </xf>
    <xf numFmtId="9" fontId="11" fillId="2" borderId="2" xfId="80" applyFont="1" applyFill="1" applyBorder="1" applyAlignment="1" applyProtection="1">
      <alignment horizontal="center" vertical="center"/>
    </xf>
    <xf numFmtId="9" fontId="11" fillId="2" borderId="5" xfId="80" applyFont="1" applyFill="1" applyBorder="1" applyAlignment="1" applyProtection="1">
      <alignment horizontal="center" vertical="center"/>
    </xf>
    <xf numFmtId="0" fontId="11" fillId="2" borderId="5" xfId="0" applyFont="1" applyFill="1" applyBorder="1" applyAlignment="1" applyProtection="1">
      <alignment horizontal="justify" vertical="center" wrapText="1"/>
    </xf>
    <xf numFmtId="9" fontId="11" fillId="2" borderId="2" xfId="80" applyFont="1" applyFill="1" applyBorder="1" applyAlignment="1" applyProtection="1">
      <alignment horizontal="center" vertical="center" wrapText="1"/>
    </xf>
    <xf numFmtId="0" fontId="6" fillId="5" borderId="4" xfId="1" applyFont="1" applyFill="1" applyBorder="1" applyAlignment="1">
      <alignment horizontal="center" vertical="center" wrapText="1"/>
    </xf>
    <xf numFmtId="0" fontId="6" fillId="5" borderId="0" xfId="1" applyFont="1" applyFill="1" applyBorder="1" applyAlignment="1">
      <alignment horizontal="center" vertical="center" wrapText="1"/>
    </xf>
    <xf numFmtId="9" fontId="11" fillId="0" borderId="2" xfId="0" applyNumberFormat="1" applyFont="1" applyFill="1" applyBorder="1" applyAlignment="1" applyProtection="1">
      <alignment horizontal="center" vertical="center"/>
    </xf>
    <xf numFmtId="0" fontId="11" fillId="0" borderId="2" xfId="0" applyFont="1" applyFill="1" applyBorder="1" applyAlignment="1" applyProtection="1">
      <alignment horizontal="justify" vertical="center" wrapText="1"/>
    </xf>
    <xf numFmtId="0" fontId="13" fillId="42" borderId="2" xfId="1" applyFont="1" applyFill="1" applyBorder="1" applyAlignment="1" applyProtection="1">
      <alignment horizontal="center" vertical="center"/>
    </xf>
    <xf numFmtId="0" fontId="11" fillId="2" borderId="31" xfId="0" applyFont="1" applyFill="1" applyBorder="1" applyAlignment="1" applyProtection="1">
      <alignment horizontal="center"/>
    </xf>
    <xf numFmtId="0" fontId="11" fillId="2" borderId="32" xfId="0" applyFont="1" applyFill="1" applyBorder="1" applyAlignment="1" applyProtection="1">
      <alignment horizontal="center"/>
    </xf>
    <xf numFmtId="0" fontId="13" fillId="3" borderId="1" xfId="1" applyFont="1" applyFill="1" applyBorder="1" applyAlignment="1" applyProtection="1">
      <alignment horizontal="center" vertical="center" wrapText="1"/>
    </xf>
    <xf numFmtId="0" fontId="13" fillId="2" borderId="2" xfId="0" applyFont="1" applyFill="1" applyBorder="1" applyAlignment="1" applyProtection="1">
      <alignment horizontal="center" vertical="center"/>
    </xf>
    <xf numFmtId="0" fontId="13" fillId="4" borderId="2" xfId="0" applyFont="1" applyFill="1" applyBorder="1" applyAlignment="1" applyProtection="1">
      <alignment horizontal="center" vertical="center" wrapText="1"/>
    </xf>
    <xf numFmtId="0" fontId="13" fillId="2" borderId="1" xfId="0" applyFont="1" applyFill="1" applyBorder="1" applyAlignment="1" applyProtection="1">
      <alignment horizontal="center" vertical="center"/>
    </xf>
    <xf numFmtId="14" fontId="11" fillId="0" borderId="2" xfId="0" applyNumberFormat="1" applyFont="1" applyFill="1" applyBorder="1" applyAlignment="1" applyProtection="1">
      <alignment horizontal="center" vertical="center" wrapText="1"/>
    </xf>
    <xf numFmtId="0" fontId="13" fillId="7" borderId="6" xfId="1" applyFont="1" applyFill="1" applyBorder="1" applyAlignment="1" applyProtection="1">
      <alignment horizontal="center" vertical="center"/>
    </xf>
    <xf numFmtId="0" fontId="13" fillId="7" borderId="8" xfId="1" applyFont="1" applyFill="1" applyBorder="1" applyAlignment="1" applyProtection="1">
      <alignment horizontal="center" vertical="center"/>
    </xf>
    <xf numFmtId="0" fontId="11" fillId="0" borderId="2" xfId="0" applyFont="1" applyFill="1" applyBorder="1" applyAlignment="1" applyProtection="1">
      <alignment horizontal="center" vertical="center"/>
    </xf>
    <xf numFmtId="0" fontId="1" fillId="0" borderId="0" xfId="0" applyFont="1" applyAlignment="1">
      <alignment horizontal="center" vertical="center"/>
    </xf>
    <xf numFmtId="0" fontId="1" fillId="0" borderId="28" xfId="0" applyFont="1" applyBorder="1" applyAlignment="1">
      <alignment horizontal="center" vertical="center"/>
    </xf>
    <xf numFmtId="0" fontId="1" fillId="0" borderId="29" xfId="0" applyFont="1" applyBorder="1" applyAlignment="1">
      <alignment horizontal="center" vertical="center"/>
    </xf>
    <xf numFmtId="0" fontId="1" fillId="0" borderId="11" xfId="0" applyFont="1" applyBorder="1" applyAlignment="1">
      <alignment horizontal="center" vertical="center"/>
    </xf>
    <xf numFmtId="0" fontId="1" fillId="2" borderId="2" xfId="0" applyFont="1" applyFill="1" applyBorder="1" applyAlignment="1">
      <alignment horizontal="center" vertical="center" wrapText="1"/>
    </xf>
    <xf numFmtId="0" fontId="10" fillId="3" borderId="2" xfId="1" applyFont="1" applyFill="1" applyBorder="1" applyAlignment="1" applyProtection="1">
      <alignment horizontal="center" vertical="center" wrapText="1"/>
    </xf>
    <xf numFmtId="0" fontId="13" fillId="7" borderId="2" xfId="1" applyFont="1" applyFill="1" applyBorder="1" applyAlignment="1" applyProtection="1">
      <alignment horizontal="center" vertical="center"/>
    </xf>
    <xf numFmtId="0" fontId="0" fillId="0" borderId="31" xfId="0" applyBorder="1" applyAlignment="1" applyProtection="1">
      <alignment horizontal="center"/>
    </xf>
    <xf numFmtId="0" fontId="0" fillId="0" borderId="32" xfId="0" applyBorder="1" applyAlignment="1" applyProtection="1">
      <alignment horizontal="center"/>
    </xf>
    <xf numFmtId="0" fontId="0" fillId="0" borderId="30" xfId="0" applyBorder="1" applyAlignment="1" applyProtection="1">
      <alignment horizontal="center"/>
    </xf>
    <xf numFmtId="0" fontId="8" fillId="2" borderId="1" xfId="0" applyFont="1" applyFill="1" applyBorder="1" applyAlignment="1" applyProtection="1">
      <alignment horizontal="center" vertical="center"/>
    </xf>
    <xf numFmtId="0" fontId="11" fillId="2" borderId="5" xfId="0" applyFont="1" applyFill="1" applyBorder="1" applyAlignment="1" applyProtection="1">
      <alignment horizontal="center"/>
    </xf>
    <xf numFmtId="0" fontId="11" fillId="0" borderId="2" xfId="0" applyFont="1" applyFill="1" applyBorder="1" applyAlignment="1" applyProtection="1">
      <alignment horizontal="left" vertical="center" wrapText="1"/>
    </xf>
    <xf numFmtId="9" fontId="11" fillId="0" borderId="2" xfId="0" applyNumberFormat="1" applyFont="1" applyFill="1" applyBorder="1" applyAlignment="1" applyProtection="1">
      <alignment horizontal="center" vertical="center" wrapText="1"/>
    </xf>
    <xf numFmtId="0" fontId="11" fillId="0" borderId="2" xfId="0" applyFont="1" applyFill="1" applyBorder="1" applyAlignment="1" applyProtection="1">
      <alignment horizontal="center" vertical="center" wrapText="1"/>
    </xf>
    <xf numFmtId="0" fontId="36" fillId="0" borderId="2" xfId="0" applyFont="1" applyFill="1" applyBorder="1" applyAlignment="1" applyProtection="1">
      <alignment horizontal="center" vertical="center" wrapText="1"/>
    </xf>
    <xf numFmtId="0" fontId="36" fillId="0" borderId="2" xfId="0" applyFont="1" applyFill="1" applyBorder="1" applyAlignment="1" applyProtection="1">
      <alignment horizontal="left" vertical="center" wrapText="1"/>
    </xf>
    <xf numFmtId="0" fontId="11" fillId="4" borderId="2" xfId="0" applyFont="1" applyFill="1" applyBorder="1" applyAlignment="1" applyProtection="1">
      <alignment horizontal="center" vertical="center" wrapText="1"/>
    </xf>
    <xf numFmtId="0" fontId="13" fillId="3" borderId="2" xfId="1" applyFont="1" applyFill="1" applyBorder="1" applyAlignment="1" applyProtection="1">
      <alignment horizontal="center" vertical="center" wrapText="1"/>
    </xf>
    <xf numFmtId="0" fontId="13" fillId="2" borderId="5" xfId="0" applyFont="1" applyFill="1" applyBorder="1" applyAlignment="1" applyProtection="1">
      <alignment horizontal="center" vertical="center"/>
    </xf>
    <xf numFmtId="0" fontId="13" fillId="4" borderId="2" xfId="0" applyFont="1" applyFill="1" applyBorder="1" applyAlignment="1" applyProtection="1">
      <alignment horizontal="left" vertical="center" wrapText="1"/>
    </xf>
    <xf numFmtId="0" fontId="11" fillId="0" borderId="2" xfId="0" applyFont="1" applyBorder="1" applyAlignment="1" applyProtection="1">
      <alignment horizontal="left" vertical="center" wrapText="1"/>
    </xf>
    <xf numFmtId="0" fontId="11" fillId="0" borderId="5" xfId="0" applyFont="1" applyFill="1" applyBorder="1" applyAlignment="1" applyProtection="1">
      <alignment horizontal="center" vertical="center" wrapText="1"/>
    </xf>
    <xf numFmtId="0" fontId="11" fillId="0" borderId="9" xfId="0" applyFont="1" applyFill="1" applyBorder="1" applyAlignment="1" applyProtection="1">
      <alignment horizontal="center" vertical="center" wrapText="1"/>
    </xf>
    <xf numFmtId="0" fontId="11" fillId="0" borderId="1" xfId="0" applyFont="1" applyFill="1" applyBorder="1" applyAlignment="1" applyProtection="1">
      <alignment horizontal="center" vertical="center" wrapText="1"/>
    </xf>
    <xf numFmtId="0" fontId="11" fillId="0" borderId="5" xfId="0" applyFont="1" applyFill="1" applyBorder="1" applyAlignment="1" applyProtection="1">
      <alignment horizontal="justify" vertical="center" wrapText="1"/>
    </xf>
    <xf numFmtId="0" fontId="11" fillId="0" borderId="9" xfId="0" applyFont="1" applyFill="1" applyBorder="1" applyAlignment="1" applyProtection="1">
      <alignment horizontal="justify" vertical="center" wrapText="1"/>
    </xf>
    <xf numFmtId="0" fontId="11" fillId="0" borderId="1" xfId="0" applyFont="1" applyFill="1" applyBorder="1" applyAlignment="1" applyProtection="1">
      <alignment horizontal="justify" vertical="center" wrapText="1"/>
    </xf>
    <xf numFmtId="0" fontId="11" fillId="0" borderId="9" xfId="0" applyFont="1" applyFill="1" applyBorder="1" applyAlignment="1" applyProtection="1">
      <alignment horizontal="justify" vertical="center" wrapText="1"/>
      <protection locked="0"/>
    </xf>
    <xf numFmtId="0" fontId="11" fillId="0" borderId="1" xfId="0" applyFont="1" applyFill="1" applyBorder="1" applyAlignment="1" applyProtection="1">
      <alignment horizontal="justify" vertical="center" wrapText="1"/>
      <protection locked="0"/>
    </xf>
    <xf numFmtId="9" fontId="11" fillId="0" borderId="5" xfId="0" applyNumberFormat="1" applyFont="1" applyFill="1" applyBorder="1" applyAlignment="1" applyProtection="1">
      <alignment horizontal="center" vertical="center"/>
    </xf>
    <xf numFmtId="9" fontId="11" fillId="0" borderId="9" xfId="0" applyNumberFormat="1" applyFont="1" applyFill="1" applyBorder="1" applyAlignment="1" applyProtection="1">
      <alignment horizontal="center" vertical="center"/>
    </xf>
    <xf numFmtId="9" fontId="11" fillId="0" borderId="1" xfId="0" applyNumberFormat="1" applyFont="1" applyFill="1" applyBorder="1" applyAlignment="1" applyProtection="1">
      <alignment horizontal="center" vertical="center"/>
    </xf>
    <xf numFmtId="14" fontId="11" fillId="0" borderId="5" xfId="0" applyNumberFormat="1" applyFont="1" applyFill="1" applyBorder="1" applyAlignment="1" applyProtection="1">
      <alignment horizontal="center" vertical="center" wrapText="1"/>
    </xf>
    <xf numFmtId="14" fontId="11" fillId="0" borderId="9" xfId="0" applyNumberFormat="1" applyFont="1" applyFill="1" applyBorder="1" applyAlignment="1" applyProtection="1">
      <alignment horizontal="center" vertical="center" wrapText="1"/>
    </xf>
    <xf numFmtId="14" fontId="11" fillId="0" borderId="1" xfId="0" applyNumberFormat="1" applyFont="1" applyFill="1" applyBorder="1" applyAlignment="1" applyProtection="1">
      <alignment horizontal="center" vertical="center" wrapText="1"/>
    </xf>
    <xf numFmtId="9" fontId="11" fillId="0" borderId="9" xfId="0" applyNumberFormat="1" applyFont="1" applyFill="1" applyBorder="1" applyAlignment="1" applyProtection="1">
      <alignment horizontal="justify" vertical="center" wrapText="1"/>
      <protection locked="0"/>
    </xf>
    <xf numFmtId="9" fontId="11" fillId="0" borderId="1" xfId="0" applyNumberFormat="1" applyFont="1" applyFill="1" applyBorder="1" applyAlignment="1" applyProtection="1">
      <alignment horizontal="justify" vertical="center" wrapText="1"/>
      <protection locked="0"/>
    </xf>
    <xf numFmtId="0" fontId="11" fillId="0" borderId="5" xfId="1" applyFont="1" applyFill="1" applyBorder="1" applyAlignment="1" applyProtection="1">
      <alignment horizontal="justify" vertical="center" wrapText="1"/>
    </xf>
    <xf numFmtId="0" fontId="11" fillId="0" borderId="1" xfId="1" applyFont="1" applyFill="1" applyBorder="1" applyAlignment="1" applyProtection="1">
      <alignment horizontal="justify" vertical="center" wrapText="1"/>
    </xf>
    <xf numFmtId="0" fontId="11" fillId="6" borderId="2" xfId="1" applyFont="1" applyFill="1" applyBorder="1" applyAlignment="1" applyProtection="1">
      <alignment horizontal="center" vertical="center" wrapText="1"/>
    </xf>
    <xf numFmtId="0" fontId="13" fillId="2" borderId="1" xfId="0" applyFont="1" applyFill="1" applyBorder="1" applyAlignment="1" applyProtection="1">
      <alignment horizontal="center" vertical="center" wrapText="1"/>
    </xf>
    <xf numFmtId="9" fontId="11" fillId="0" borderId="5" xfId="80" applyFont="1" applyFill="1" applyBorder="1" applyAlignment="1" applyProtection="1">
      <alignment horizontal="center" vertical="center"/>
    </xf>
    <xf numFmtId="9" fontId="11" fillId="0" borderId="1" xfId="80" applyFont="1" applyFill="1" applyBorder="1" applyAlignment="1" applyProtection="1">
      <alignment horizontal="center" vertical="center"/>
    </xf>
    <xf numFmtId="0" fontId="11" fillId="0" borderId="5" xfId="1" applyFont="1" applyFill="1" applyBorder="1" applyAlignment="1" applyProtection="1">
      <alignment horizontal="left" vertical="center" wrapText="1"/>
    </xf>
    <xf numFmtId="0" fontId="11" fillId="0" borderId="1" xfId="1" applyFont="1" applyFill="1" applyBorder="1" applyAlignment="1" applyProtection="1">
      <alignment horizontal="left" vertical="center" wrapText="1"/>
    </xf>
    <xf numFmtId="0" fontId="13" fillId="0" borderId="2" xfId="0" applyFont="1" applyFill="1" applyBorder="1" applyAlignment="1" applyProtection="1">
      <alignment horizontal="center" vertical="center"/>
    </xf>
    <xf numFmtId="0" fontId="11" fillId="4" borderId="5" xfId="0" applyFont="1" applyFill="1" applyBorder="1" applyAlignment="1" applyProtection="1">
      <alignment horizontal="center" vertical="center" wrapText="1"/>
    </xf>
    <xf numFmtId="0" fontId="11" fillId="4" borderId="9" xfId="0" applyFont="1" applyFill="1" applyBorder="1" applyAlignment="1" applyProtection="1">
      <alignment horizontal="center" vertical="center" wrapText="1"/>
    </xf>
    <xf numFmtId="0" fontId="7" fillId="2" borderId="5" xfId="0" applyFont="1" applyFill="1" applyBorder="1" applyAlignment="1" applyProtection="1">
      <alignment horizontal="center"/>
    </xf>
    <xf numFmtId="0" fontId="8" fillId="2" borderId="1" xfId="0" applyFont="1" applyFill="1" applyBorder="1" applyAlignment="1" applyProtection="1">
      <alignment horizontal="center" vertical="center" wrapText="1"/>
    </xf>
    <xf numFmtId="0" fontId="10" fillId="3" borderId="6" xfId="1" applyFont="1" applyFill="1" applyBorder="1" applyAlignment="1" applyProtection="1">
      <alignment horizontal="center" vertical="center" wrapText="1"/>
    </xf>
    <xf numFmtId="0" fontId="10" fillId="3" borderId="7" xfId="1" applyFont="1" applyFill="1" applyBorder="1" applyAlignment="1" applyProtection="1">
      <alignment horizontal="center" vertical="center" wrapText="1"/>
    </xf>
    <xf numFmtId="0" fontId="10" fillId="3" borderId="8" xfId="1" applyFont="1" applyFill="1" applyBorder="1" applyAlignment="1" applyProtection="1">
      <alignment horizontal="center" vertical="center" wrapText="1"/>
    </xf>
    <xf numFmtId="0" fontId="8" fillId="2" borderId="2" xfId="0" applyFont="1" applyFill="1" applyBorder="1" applyAlignment="1" applyProtection="1">
      <alignment horizontal="center" vertical="center"/>
    </xf>
    <xf numFmtId="0" fontId="8" fillId="4" borderId="2" xfId="0" applyFont="1" applyFill="1" applyBorder="1" applyAlignment="1" applyProtection="1">
      <alignment horizontal="center" vertical="center" wrapText="1"/>
    </xf>
  </cellXfs>
  <cellStyles count="81">
    <cellStyle name="20% - Énfasis1" xfId="19" builtinId="30" customBuiltin="1"/>
    <cellStyle name="20% - Énfasis2" xfId="23" builtinId="34" customBuiltin="1"/>
    <cellStyle name="20% - Énfasis3" xfId="27" builtinId="38" customBuiltin="1"/>
    <cellStyle name="20% - Énfasis4" xfId="31" builtinId="42" customBuiltin="1"/>
    <cellStyle name="20% - Énfasis5" xfId="35" builtinId="46" customBuiltin="1"/>
    <cellStyle name="20% - Énfasis6" xfId="39" builtinId="50" customBuiltin="1"/>
    <cellStyle name="40% - Énfasis1" xfId="20" builtinId="31" customBuiltin="1"/>
    <cellStyle name="40% - Énfasis2" xfId="24" builtinId="35" customBuiltin="1"/>
    <cellStyle name="40% - Énfasis3" xfId="28" builtinId="39" customBuiltin="1"/>
    <cellStyle name="40% - Énfasis4" xfId="32" builtinId="43" customBuiltin="1"/>
    <cellStyle name="40% - Énfasis5" xfId="36" builtinId="47" customBuiltin="1"/>
    <cellStyle name="40% - Énfasis6" xfId="40" builtinId="51" customBuiltin="1"/>
    <cellStyle name="60% - Énfasis1" xfId="21" builtinId="32" customBuiltin="1"/>
    <cellStyle name="60% - Énfasis2" xfId="25" builtinId="36" customBuiltin="1"/>
    <cellStyle name="60% - Énfasis3" xfId="29" builtinId="40" customBuiltin="1"/>
    <cellStyle name="60% - Énfasis4" xfId="33" builtinId="44" customBuiltin="1"/>
    <cellStyle name="60% - Énfasis5" xfId="37" builtinId="48" customBuiltin="1"/>
    <cellStyle name="60% - Énfasis6" xfId="41" builtinId="52" customBuiltin="1"/>
    <cellStyle name="Buena" xfId="7" builtinId="26" customBuiltin="1"/>
    <cellStyle name="Cálculo" xfId="12" builtinId="22" customBuiltin="1"/>
    <cellStyle name="Celda de comprobación" xfId="14" builtinId="23" customBuiltin="1"/>
    <cellStyle name="Celda vinculada" xfId="13" builtinId="24" customBuiltin="1"/>
    <cellStyle name="Encabezado 1" xfId="3" builtinId="16" customBuiltin="1"/>
    <cellStyle name="Encabezado 4" xfId="6" builtinId="19" customBuiltin="1"/>
    <cellStyle name="Énfasis1" xfId="18" builtinId="29" customBuiltin="1"/>
    <cellStyle name="Énfasis2" xfId="22" builtinId="33" customBuiltin="1"/>
    <cellStyle name="Énfasis3" xfId="26" builtinId="37" customBuiltin="1"/>
    <cellStyle name="Énfasis4" xfId="30" builtinId="41" customBuiltin="1"/>
    <cellStyle name="Énfasis5" xfId="34" builtinId="45" customBuiltin="1"/>
    <cellStyle name="Énfasis6" xfId="38" builtinId="49" customBuiltin="1"/>
    <cellStyle name="Entrada" xfId="10" builtinId="20" customBuiltin="1"/>
    <cellStyle name="Hipervínculo" xfId="2" builtinId="8"/>
    <cellStyle name="Incorrecto" xfId="8" builtinId="27" customBuiltin="1"/>
    <cellStyle name="Millares [0] 2" xfId="61"/>
    <cellStyle name="Millares 10" xfId="42"/>
    <cellStyle name="Millares 2" xfId="46"/>
    <cellStyle name="Millares 2 2" xfId="56"/>
    <cellStyle name="Millares 20" xfId="55"/>
    <cellStyle name="Millares 3" xfId="47"/>
    <cellStyle name="Millares 4" xfId="48"/>
    <cellStyle name="Millares 4 2" xfId="65"/>
    <cellStyle name="Millares 5" xfId="45"/>
    <cellStyle name="Millares 5 2" xfId="67"/>
    <cellStyle name="Millares 6" xfId="53"/>
    <cellStyle name="Millares 6 2" xfId="70"/>
    <cellStyle name="Millares 7" xfId="58"/>
    <cellStyle name="Millares 7 2" xfId="71"/>
    <cellStyle name="Millares 8" xfId="75"/>
    <cellStyle name="Millares 9" xfId="72"/>
    <cellStyle name="Moneda 2" xfId="54"/>
    <cellStyle name="Moneda 2 2" xfId="69"/>
    <cellStyle name="Moneda 3" xfId="59"/>
    <cellStyle name="Neutral" xfId="9" builtinId="28" customBuiltin="1"/>
    <cellStyle name="Normal" xfId="0" builtinId="0"/>
    <cellStyle name="Normal 10" xfId="62"/>
    <cellStyle name="Normal 2" xfId="1"/>
    <cellStyle name="Normal 2 2" xfId="57"/>
    <cellStyle name="Normal 2 2 2" xfId="63"/>
    <cellStyle name="Normal 2 3" xfId="60"/>
    <cellStyle name="Normal 2 4" xfId="64"/>
    <cellStyle name="Normal 2 5" xfId="43"/>
    <cellStyle name="Normal 3" xfId="49"/>
    <cellStyle name="Normal 4" xfId="50"/>
    <cellStyle name="Normal 4 2" xfId="51"/>
    <cellStyle name="Normal 5" xfId="44"/>
    <cellStyle name="Normal 5 2" xfId="76"/>
    <cellStyle name="Normal 6" xfId="74"/>
    <cellStyle name="Normal 7" xfId="77"/>
    <cellStyle name="Notas 2" xfId="79"/>
    <cellStyle name="Porcentaje" xfId="80" builtinId="5"/>
    <cellStyle name="Porcentaje 2" xfId="52"/>
    <cellStyle name="Porcentaje 3" xfId="68"/>
    <cellStyle name="Porcentaje 4" xfId="78"/>
    <cellStyle name="Porcentaje 5" xfId="73"/>
    <cellStyle name="Salida" xfId="11" builtinId="21" customBuiltin="1"/>
    <cellStyle name="Texto de advertencia" xfId="15" builtinId="11" customBuiltin="1"/>
    <cellStyle name="Texto explicativo" xfId="16" builtinId="53" customBuiltin="1"/>
    <cellStyle name="Título 2" xfId="4" builtinId="17" customBuiltin="1"/>
    <cellStyle name="Título 3" xfId="5" builtinId="18" customBuiltin="1"/>
    <cellStyle name="Título 4" xfId="66"/>
    <cellStyle name="Total" xfId="17" builtinId="25" customBuiltin="1"/>
  </cellStyles>
  <dxfs count="3">
    <dxf>
      <fill>
        <patternFill>
          <bgColor rgb="FF00B050"/>
        </patternFill>
      </fill>
    </dxf>
    <dxf>
      <fill>
        <patternFill>
          <bgColor rgb="FFFFFF00"/>
        </patternFill>
      </fill>
    </dxf>
    <dxf>
      <fill>
        <patternFill>
          <bgColor rgb="FFFF0000"/>
        </patternFill>
      </fill>
    </dxf>
  </dxfs>
  <tableStyles count="0" defaultTableStyle="TableStyleMedium2" defaultPivotStyle="PivotStyleLight16"/>
  <colors>
    <mruColors>
      <color rgb="FF000000"/>
      <color rgb="FF0099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externalLink" Target="externalLinks/externalLink4.xml"/><Relationship Id="rId2" Type="http://schemas.openxmlformats.org/officeDocument/2006/relationships/worksheet" Target="worksheets/sheet2.xml"/><Relationship Id="rId16"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3.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externalLink" Target="externalLinks/externalLink2.xml"/><Relationship Id="rId4" Type="http://schemas.openxmlformats.org/officeDocument/2006/relationships/worksheet" Target="worksheets/sheet4.xml"/><Relationship Id="rId9" Type="http://schemas.openxmlformats.org/officeDocument/2006/relationships/externalLink" Target="externalLinks/externalLink1.xml"/><Relationship Id="rId1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142875</xdr:colOff>
      <xdr:row>2</xdr:row>
      <xdr:rowOff>79376</xdr:rowOff>
    </xdr:from>
    <xdr:to>
      <xdr:col>1</xdr:col>
      <xdr:colOff>2182813</xdr:colOff>
      <xdr:row>5</xdr:row>
      <xdr:rowOff>8954</xdr:rowOff>
    </xdr:to>
    <xdr:pic>
      <xdr:nvPicPr>
        <xdr:cNvPr id="3" name="2 Imagen" descr="Logo-Mindeporte.png"/>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42875" y="396876"/>
          <a:ext cx="2039938" cy="405828"/>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19657</xdr:colOff>
      <xdr:row>0</xdr:row>
      <xdr:rowOff>16634</xdr:rowOff>
    </xdr:from>
    <xdr:to>
      <xdr:col>2</xdr:col>
      <xdr:colOff>1137398</xdr:colOff>
      <xdr:row>0</xdr:row>
      <xdr:rowOff>604764</xdr:rowOff>
    </xdr:to>
    <xdr:pic>
      <xdr:nvPicPr>
        <xdr:cNvPr id="4" name="3 Imagen" descr="Logo-Mindeporte.png"/>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9657" y="16634"/>
          <a:ext cx="2938074" cy="58813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54428</xdr:colOff>
      <xdr:row>0</xdr:row>
      <xdr:rowOff>40822</xdr:rowOff>
    </xdr:from>
    <xdr:to>
      <xdr:col>1</xdr:col>
      <xdr:colOff>597645</xdr:colOff>
      <xdr:row>0</xdr:row>
      <xdr:rowOff>628952</xdr:rowOff>
    </xdr:to>
    <xdr:pic>
      <xdr:nvPicPr>
        <xdr:cNvPr id="4" name="3 Imagen" descr="Logo-Mindeporte.png"/>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54428" y="40822"/>
          <a:ext cx="2938074" cy="588130"/>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40821</xdr:colOff>
      <xdr:row>0</xdr:row>
      <xdr:rowOff>27214</xdr:rowOff>
    </xdr:from>
    <xdr:to>
      <xdr:col>2</xdr:col>
      <xdr:colOff>1400466</xdr:colOff>
      <xdr:row>0</xdr:row>
      <xdr:rowOff>615344</xdr:rowOff>
    </xdr:to>
    <xdr:pic>
      <xdr:nvPicPr>
        <xdr:cNvPr id="4" name="3 Imagen" descr="Logo-Mindeporte.png"/>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0821" y="27214"/>
          <a:ext cx="2938074" cy="588130"/>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27214</xdr:colOff>
      <xdr:row>0</xdr:row>
      <xdr:rowOff>40821</xdr:rowOff>
    </xdr:from>
    <xdr:to>
      <xdr:col>2</xdr:col>
      <xdr:colOff>1359645</xdr:colOff>
      <xdr:row>0</xdr:row>
      <xdr:rowOff>628951</xdr:rowOff>
    </xdr:to>
    <xdr:pic>
      <xdr:nvPicPr>
        <xdr:cNvPr id="4" name="3 Imagen" descr="Logo-Mindeporte.png"/>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7214" y="40821"/>
          <a:ext cx="2938074" cy="588130"/>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40822</xdr:colOff>
      <xdr:row>0</xdr:row>
      <xdr:rowOff>27214</xdr:rowOff>
    </xdr:from>
    <xdr:to>
      <xdr:col>2</xdr:col>
      <xdr:colOff>1386860</xdr:colOff>
      <xdr:row>0</xdr:row>
      <xdr:rowOff>615344</xdr:rowOff>
    </xdr:to>
    <xdr:pic>
      <xdr:nvPicPr>
        <xdr:cNvPr id="4" name="3 Imagen" descr="Logo-Mindeporte.png"/>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0822" y="27214"/>
          <a:ext cx="2938074" cy="588130"/>
        </a:xfrm>
        <a:prstGeom prst="rect">
          <a:avLst/>
        </a:prstGeom>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40822</xdr:colOff>
      <xdr:row>0</xdr:row>
      <xdr:rowOff>13607</xdr:rowOff>
    </xdr:from>
    <xdr:to>
      <xdr:col>2</xdr:col>
      <xdr:colOff>1087503</xdr:colOff>
      <xdr:row>0</xdr:row>
      <xdr:rowOff>601737</xdr:rowOff>
    </xdr:to>
    <xdr:pic>
      <xdr:nvPicPr>
        <xdr:cNvPr id="4" name="3 Imagen" descr="Logo-Mindeporte.png"/>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0822" y="13607"/>
          <a:ext cx="2938074" cy="588130"/>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Users/yperilla/AppData/Local/Microsoft/Windows/INetCache/Content.Outlook/DX3SR4PS/CONTROL%20INTERNO%202017/PLAN%20ANTICORRUPCION%202017/Seguimiento%2023%20de%20agosto.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Users/mcardenas/AppData/Local/Microsoft/Windows/INetCache/Content.Outlook/NEZJO0QG/CONTROL%20INTERNO%202017/PLAN%20ANTICORRUPCION%202017/Seguimiento%2023%20de%20agosto.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Users/navilaq/AppData/Local/Microsoft/Windows/INetCache/Content.Outlook/42BVTTP6/Seguimiento%20Plan%20anticorrupci&#243;n%2030%20agosto2017.xlsx"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Users/navilaq/AppData/Local/Microsoft/Windows/INetCache/Content.Outlook/42BVTTP6/Seguimiento%20Plan%20anticorrupci&#243;n%2030%20agosto2017%20-%20otros%20Antijur&#237;dica.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nsolidado"/>
      <sheetName val="1.Riesgos corrupción"/>
      <sheetName val="Riesgos de corrupción"/>
      <sheetName val="2. Racionalización de Tramite"/>
      <sheetName val="3.Rendición de Cuentas"/>
      <sheetName val="4.Atencion al Ciudadano (2)"/>
      <sheetName val="4.Atencion al Ciudadano"/>
      <sheetName val="5.Transparencia"/>
      <sheetName val="6.Iniciativas adicionales"/>
      <sheetName val="Iniciativas adicionales"/>
      <sheetName val="Hoja1"/>
    </sheetNames>
    <sheetDataSet>
      <sheetData sheetId="0"/>
      <sheetData sheetId="1"/>
      <sheetData sheetId="2"/>
      <sheetData sheetId="3"/>
      <sheetData sheetId="4"/>
      <sheetData sheetId="5"/>
      <sheetData sheetId="6"/>
      <sheetData sheetId="7"/>
      <sheetData sheetId="8"/>
      <sheetData sheetId="9"/>
      <sheetData sheetId="10"/>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nsolidado"/>
      <sheetName val="1.Riesgos corrupción"/>
      <sheetName val="Riesgos de corrupción"/>
      <sheetName val="2. Racionalización de Tramite"/>
      <sheetName val="3.Rendición de Cuentas"/>
      <sheetName val="4.Atencion al Ciudadano"/>
      <sheetName val="5.Transparencia"/>
      <sheetName val="6.Iniciativas adicionales"/>
      <sheetName val="Iniciativas adicionales"/>
      <sheetName val="Hoja1"/>
    </sheetNames>
    <sheetDataSet>
      <sheetData sheetId="0"/>
      <sheetData sheetId="1"/>
      <sheetData sheetId="2"/>
      <sheetData sheetId="3"/>
      <sheetData sheetId="4"/>
      <sheetData sheetId="5"/>
      <sheetData sheetId="6"/>
      <sheetData sheetId="7"/>
      <sheetData sheetId="8"/>
      <sheetData sheetId="9"/>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nsolidado"/>
      <sheetName val="1.Riesgos corrupción"/>
      <sheetName val="Riesgos de corrupción"/>
      <sheetName val="2. Racionalización de Tramite"/>
      <sheetName val="3.Rendición de Cuentas"/>
      <sheetName val="4.Atencion al Ciudadano"/>
      <sheetName val="5.Transparencia"/>
      <sheetName val="6.Iniciativas adicionales"/>
      <sheetName val="Iniciativas adicionales"/>
      <sheetName val="Hoja1"/>
    </sheetNames>
    <sheetDataSet>
      <sheetData sheetId="0"/>
      <sheetData sheetId="1"/>
      <sheetData sheetId="2"/>
      <sheetData sheetId="3"/>
      <sheetData sheetId="4"/>
      <sheetData sheetId="5"/>
      <sheetData sheetId="6"/>
      <sheetData sheetId="7"/>
      <sheetData sheetId="8"/>
      <sheetData sheetId="9"/>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nsolidado"/>
      <sheetName val="1.Riesgos corrupción"/>
      <sheetName val="Riesgos de corrupción"/>
      <sheetName val="2. Racionalización de Tramite"/>
      <sheetName val="3.Rendición de Cuentas"/>
      <sheetName val="4.Atencion al Ciudadano"/>
      <sheetName val="5.Transparencia"/>
      <sheetName val="6.Iniciativas adicionales"/>
      <sheetName val="Iniciativas adicionales"/>
      <sheetName val="Hoja1"/>
    </sheetNames>
    <sheetDataSet>
      <sheetData sheetId="0"/>
      <sheetData sheetId="1"/>
      <sheetData sheetId="2"/>
      <sheetData sheetId="3"/>
      <sheetData sheetId="4"/>
      <sheetData sheetId="5"/>
      <sheetData sheetId="6"/>
      <sheetData sheetId="7"/>
      <sheetData sheetId="8"/>
      <sheetData sheetId="9"/>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3" Type="http://schemas.openxmlformats.org/officeDocument/2006/relationships/drawing" Target="../drawings/drawing5.xml"/><Relationship Id="rId2" Type="http://schemas.openxmlformats.org/officeDocument/2006/relationships/printerSettings" Target="../printerSettings/printerSettings6.bin"/><Relationship Id="rId1" Type="http://schemas.openxmlformats.org/officeDocument/2006/relationships/hyperlink" Target="https://www.coldeportes.gov.co/servicio_ciudadano/programa_servicio_integral_62499/carta_trato_digno_ciudadano" TargetMode="External"/></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2" tint="-0.749992370372631"/>
  </sheetPr>
  <dimension ref="A1:H30"/>
  <sheetViews>
    <sheetView tabSelected="1" view="pageBreakPreview" topLeftCell="B1" zoomScale="120" zoomScaleNormal="100" zoomScaleSheetLayoutView="120" workbookViewId="0">
      <selection activeCell="E5" sqref="E5"/>
    </sheetView>
  </sheetViews>
  <sheetFormatPr baseColWidth="10" defaultColWidth="0" defaultRowHeight="12.75" zeroHeight="1" x14ac:dyDescent="0.25"/>
  <cols>
    <col min="1" max="1" width="2.140625" style="6" hidden="1" customWidth="1"/>
    <col min="2" max="2" width="67" style="6" customWidth="1"/>
    <col min="3" max="3" width="14.140625" style="6" customWidth="1"/>
    <col min="4" max="4" width="15.5703125" style="6" customWidth="1"/>
    <col min="5" max="5" width="18.28515625" style="6" customWidth="1"/>
    <col min="6" max="6" width="4.28515625" style="6" customWidth="1"/>
    <col min="7" max="8" width="0" style="6" hidden="1"/>
    <col min="9" max="16384" width="11.42578125" style="6" hidden="1"/>
  </cols>
  <sheetData>
    <row r="1" spans="2:8" x14ac:dyDescent="0.25">
      <c r="B1" s="4"/>
      <c r="C1" s="5"/>
      <c r="D1" s="5"/>
      <c r="E1" s="5"/>
      <c r="F1" s="5"/>
    </row>
    <row r="2" spans="2:8" x14ac:dyDescent="0.25">
      <c r="B2" s="1"/>
    </row>
    <row r="3" spans="2:8" x14ac:dyDescent="0.25">
      <c r="B3" s="1"/>
    </row>
    <row r="4" spans="2:8" x14ac:dyDescent="0.25">
      <c r="B4" s="1"/>
    </row>
    <row r="5" spans="2:8" x14ac:dyDescent="0.25">
      <c r="B5" s="1"/>
    </row>
    <row r="6" spans="2:8" x14ac:dyDescent="0.25">
      <c r="B6" s="1"/>
    </row>
    <row r="7" spans="2:8" x14ac:dyDescent="0.25">
      <c r="B7" s="1"/>
    </row>
    <row r="8" spans="2:8" ht="63" customHeight="1" x14ac:dyDescent="0.25">
      <c r="B8" s="134" t="s">
        <v>301</v>
      </c>
      <c r="C8" s="135"/>
      <c r="D8" s="135"/>
      <c r="E8" s="135"/>
      <c r="F8" s="25"/>
    </row>
    <row r="9" spans="2:8" x14ac:dyDescent="0.25">
      <c r="B9" s="2"/>
      <c r="C9" s="36"/>
    </row>
    <row r="10" spans="2:8" x14ac:dyDescent="0.25">
      <c r="B10" s="7"/>
      <c r="C10" s="8"/>
      <c r="D10" s="8"/>
      <c r="E10" s="8"/>
    </row>
    <row r="11" spans="2:8" ht="36" customHeight="1" x14ac:dyDescent="0.25">
      <c r="B11" s="9" t="s">
        <v>35</v>
      </c>
      <c r="C11" s="10" t="s">
        <v>156</v>
      </c>
      <c r="D11" s="10" t="s">
        <v>137</v>
      </c>
      <c r="E11" s="10" t="s">
        <v>138</v>
      </c>
    </row>
    <row r="12" spans="2:8" ht="3.75" customHeight="1" x14ac:dyDescent="0.25">
      <c r="B12" s="11"/>
      <c r="C12" s="12"/>
      <c r="D12" s="12"/>
      <c r="E12" s="12"/>
    </row>
    <row r="13" spans="2:8" x14ac:dyDescent="0.25">
      <c r="B13" s="13" t="s">
        <v>36</v>
      </c>
      <c r="C13" s="14">
        <f>+'1.Riesgos corrupción'!G15</f>
        <v>0.86250000000000004</v>
      </c>
      <c r="D13" s="14">
        <f>+'1.Riesgos corrupción'!I15</f>
        <v>0.77901785714285721</v>
      </c>
      <c r="E13" s="15" t="str">
        <f>+IF(AND(D13&gt;=0,D13&lt;=0.59),"ZONA BAJA",IF(AND(D13&gt;=0.6,D13&lt;=0.79),"ZONA MEDIA","ZONA ALTA"))</f>
        <v>ZONA MEDIA</v>
      </c>
      <c r="H13" s="61"/>
    </row>
    <row r="14" spans="2:8" ht="4.5" customHeight="1" x14ac:dyDescent="0.25">
      <c r="B14" s="16"/>
      <c r="C14" s="17"/>
      <c r="D14" s="17"/>
      <c r="E14" s="18"/>
    </row>
    <row r="15" spans="2:8" x14ac:dyDescent="0.25">
      <c r="B15" s="19" t="s">
        <v>100</v>
      </c>
      <c r="C15" s="14">
        <f>+'2.Racionalización'!E9</f>
        <v>1</v>
      </c>
      <c r="D15" s="14">
        <f>+'2.Racionalización'!G9</f>
        <v>1</v>
      </c>
      <c r="E15" s="15" t="str">
        <f>+IF(AND(D15&gt;=0,D15&lt;=0.59),"ZONA BAJA",IF(AND(D15&gt;=0.6,D15&lt;=0.79),"ZONA MEDIA","ZONA ALTA"))</f>
        <v>ZONA ALTA</v>
      </c>
    </row>
    <row r="16" spans="2:8" ht="4.5" customHeight="1" x14ac:dyDescent="0.25">
      <c r="B16" s="11"/>
      <c r="C16" s="17"/>
      <c r="D16" s="17"/>
      <c r="E16" s="20"/>
    </row>
    <row r="17" spans="2:5" x14ac:dyDescent="0.25">
      <c r="B17" s="19" t="s">
        <v>48</v>
      </c>
      <c r="C17" s="14">
        <f>+'3.Rendición de Cuentas'!G19</f>
        <v>0.87124999999999997</v>
      </c>
      <c r="D17" s="14">
        <f>+'3.Rendición de Cuentas'!I19</f>
        <v>0.80874999999999997</v>
      </c>
      <c r="E17" s="15" t="str">
        <f>+IF(AND(D17&gt;=0,D17&lt;=0.59),"ZONA BAJA",IF(AND(D17&gt;=0.6,D17&lt;=0.79),"ZONA MEDIA","ZONA ALTA"))</f>
        <v>ZONA ALTA</v>
      </c>
    </row>
    <row r="18" spans="2:5" ht="4.5" customHeight="1" x14ac:dyDescent="0.25">
      <c r="B18" s="11"/>
      <c r="C18" s="17"/>
      <c r="D18" s="17"/>
      <c r="E18" s="18"/>
    </row>
    <row r="19" spans="2:5" x14ac:dyDescent="0.25">
      <c r="B19" s="19" t="s">
        <v>49</v>
      </c>
      <c r="C19" s="14">
        <f>+'4.Atencion al Ciudadano'!G33</f>
        <v>0.85</v>
      </c>
      <c r="D19" s="14">
        <f>+'4.Atencion al Ciudadano'!I33</f>
        <v>0.61785714285714288</v>
      </c>
      <c r="E19" s="15" t="str">
        <f>+IF(AND(D19&gt;=0,D19&lt;=0.59),"ZONA BAJA",IF(AND(D19&gt;=0.6,D19&lt;=0.79),"ZONA MEDIA","ZONA ALTA"))</f>
        <v>ZONA MEDIA</v>
      </c>
    </row>
    <row r="20" spans="2:5" ht="4.5" customHeight="1" x14ac:dyDescent="0.25">
      <c r="B20" s="11"/>
      <c r="C20" s="17"/>
      <c r="D20" s="17"/>
      <c r="E20" s="18"/>
    </row>
    <row r="21" spans="2:5" x14ac:dyDescent="0.25">
      <c r="B21" s="19" t="s">
        <v>50</v>
      </c>
      <c r="C21" s="14">
        <f>+'5.Transparencia '!H17</f>
        <v>0.99090909090909096</v>
      </c>
      <c r="D21" s="14">
        <f>+'5.Transparencia '!J17</f>
        <v>0.7781818181818182</v>
      </c>
      <c r="E21" s="15" t="str">
        <f>+IF(AND(D21&gt;=0,D21&lt;=0.59),"ZONA BAJA",IF(AND(D21&gt;=0.6,D21&lt;=0.79),"ZONA MEDIA","ZONA ALTA"))</f>
        <v>ZONA MEDIA</v>
      </c>
    </row>
    <row r="22" spans="2:5" ht="4.5" customHeight="1" x14ac:dyDescent="0.25">
      <c r="B22" s="11"/>
      <c r="C22" s="17"/>
      <c r="D22" s="17"/>
      <c r="E22" s="18"/>
    </row>
    <row r="23" spans="2:5" x14ac:dyDescent="0.25">
      <c r="B23" s="19" t="s">
        <v>41</v>
      </c>
      <c r="C23" s="14">
        <f>+'6.Iniciativas adicionales'!G7</f>
        <v>1</v>
      </c>
      <c r="D23" s="14">
        <f>+'6.Iniciativas adicionales'!I7</f>
        <v>1</v>
      </c>
      <c r="E23" s="15" t="str">
        <f>+IF(AND(D23&gt;=0,D23&lt;=0.59),"ZONA BAJA",IF(AND(D23&gt;=0.6,D23&lt;=0.79),"ZONA MEDIA","ZONA ALTA"))</f>
        <v>ZONA ALTA</v>
      </c>
    </row>
    <row r="24" spans="2:5" ht="5.25" customHeight="1" x14ac:dyDescent="0.25">
      <c r="B24" s="21"/>
      <c r="C24" s="22"/>
      <c r="D24" s="22"/>
      <c r="E24" s="23"/>
    </row>
    <row r="25" spans="2:5" x14ac:dyDescent="0.25">
      <c r="B25" s="16" t="s">
        <v>101</v>
      </c>
      <c r="C25" s="24">
        <f>AVERAGE(C13:C23)</f>
        <v>0.92910984848484857</v>
      </c>
      <c r="D25" s="24">
        <f>AVERAGE(D13:D23)</f>
        <v>0.83063446969696975</v>
      </c>
      <c r="E25" s="15" t="str">
        <f>+IF(AND(D25&gt;=0,D25&lt;=0.59),"ZONA BAJA",IF(AND(D25&gt;=0.6,D25&lt;=0.79),"ZONA MEDIA","ZONA ALTA"))</f>
        <v>ZONA ALTA</v>
      </c>
    </row>
    <row r="26" spans="2:5" x14ac:dyDescent="0.25">
      <c r="B26" s="7"/>
      <c r="C26" s="8"/>
      <c r="D26" s="8"/>
      <c r="E26" s="8"/>
    </row>
    <row r="27" spans="2:5" x14ac:dyDescent="0.25">
      <c r="B27" s="7"/>
      <c r="C27" s="8"/>
      <c r="D27" s="32" t="s">
        <v>103</v>
      </c>
      <c r="E27" s="33" t="s">
        <v>102</v>
      </c>
    </row>
    <row r="28" spans="2:5" x14ac:dyDescent="0.25">
      <c r="B28" s="8"/>
      <c r="C28" s="8"/>
      <c r="D28" s="32" t="s">
        <v>104</v>
      </c>
      <c r="E28" s="34" t="s">
        <v>105</v>
      </c>
    </row>
    <row r="29" spans="2:5" x14ac:dyDescent="0.25">
      <c r="D29" s="32" t="s">
        <v>106</v>
      </c>
      <c r="E29" s="35" t="s">
        <v>99</v>
      </c>
    </row>
    <row r="30" spans="2:5" x14ac:dyDescent="0.25"/>
  </sheetData>
  <sheetProtection algorithmName="SHA-512" hashValue="Xo9Jso7IS1TiSAU3dDE2Pv95mhi9D2ZQx0fAk/4NFxAOe8AI1wVYahgL1gkdMNR9zOi/1ZlJmaC/s1Aeewn4ZA==" saltValue="hYGmr5z8iOigTH3jA7LKQw==" spinCount="100000" sheet="1" objects="1" scenarios="1"/>
  <mergeCells count="1">
    <mergeCell ref="B8:E8"/>
  </mergeCells>
  <conditionalFormatting sqref="E13:E25">
    <cfRule type="cellIs" dxfId="2" priority="1" operator="equal">
      <formula>"ZONA BAJA"</formula>
    </cfRule>
    <cfRule type="cellIs" dxfId="1" priority="2" operator="equal">
      <formula>"ZONA MEDIA"</formula>
    </cfRule>
    <cfRule type="cellIs" dxfId="0" priority="3" operator="equal">
      <formula>"ZONA ALTA"</formula>
    </cfRule>
  </conditionalFormatting>
  <hyperlinks>
    <hyperlink ref="B13" location="'1.Riesgos corrupción'!A1" tooltip="Riesgos corrupción" display="Componente 1. Gestión del Riesgo de Corrupción"/>
    <hyperlink ref="B15" location="'2.Racionalización'!A1" display="Componente 2. Racionalización de tramites"/>
    <hyperlink ref="B17" location="'3,Rendición de Cuentas'!A1" display="Componente 3. Rendición de cuentas"/>
    <hyperlink ref="B21" location="'5.Transparencia '!A1" display="Componente 5. Transparencia y Acceso a la Información"/>
    <hyperlink ref="B23" location="'6.Iniciativas adicionales ajust'!A1" display="Componente 6. Iniciativas Adicionales - Código de Ética y Buen Gobierno"/>
    <hyperlink ref="B19" location="'4.Atencion al Ciudadano'!A1" display="Componente 4. Atención al Ciudadano"/>
  </hyperlinks>
  <pageMargins left="0.7" right="0.7" top="0.75" bottom="0.75" header="0.3" footer="0.3"/>
  <pageSetup paperSize="9" scale="68"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499984740745262"/>
  </sheetPr>
  <dimension ref="A1:J330"/>
  <sheetViews>
    <sheetView view="pageBreakPreview" zoomScale="70" zoomScaleNormal="70" zoomScaleSheetLayoutView="70" workbookViewId="0">
      <pane ySplit="4" topLeftCell="A5" activePane="bottomLeft" state="frozen"/>
      <selection pane="bottomLeft" activeCell="A5" sqref="A5:A6"/>
    </sheetView>
  </sheetViews>
  <sheetFormatPr baseColWidth="10" defaultRowHeight="12" x14ac:dyDescent="0.2"/>
  <cols>
    <col min="1" max="1" width="22.42578125" style="71" customWidth="1"/>
    <col min="2" max="2" width="4.85546875" style="85" customWidth="1"/>
    <col min="3" max="3" width="27.140625" style="85" customWidth="1"/>
    <col min="4" max="4" width="21.28515625" style="86" customWidth="1"/>
    <col min="5" max="5" width="20.5703125" style="85" customWidth="1"/>
    <col min="6" max="6" width="14" style="85" customWidth="1"/>
    <col min="7" max="7" width="14.140625" style="71" customWidth="1"/>
    <col min="8" max="8" width="35.7109375" style="71" customWidth="1"/>
    <col min="9" max="9" width="13.7109375" style="71" customWidth="1"/>
    <col min="10" max="10" width="32.42578125" style="71" customWidth="1"/>
    <col min="11" max="16384" width="11.42578125" style="71"/>
  </cols>
  <sheetData>
    <row r="1" spans="1:10" ht="59.25" customHeight="1" x14ac:dyDescent="0.2">
      <c r="A1" s="139"/>
      <c r="B1" s="140"/>
      <c r="C1" s="140"/>
      <c r="D1" s="140"/>
      <c r="E1" s="140"/>
      <c r="F1" s="140"/>
      <c r="G1" s="69"/>
      <c r="H1" s="69"/>
      <c r="I1" s="69"/>
      <c r="J1" s="70"/>
    </row>
    <row r="2" spans="1:10" ht="30" customHeight="1" x14ac:dyDescent="0.2">
      <c r="A2" s="144" t="s">
        <v>32</v>
      </c>
      <c r="B2" s="144"/>
      <c r="C2" s="144"/>
      <c r="D2" s="144"/>
      <c r="E2" s="144"/>
      <c r="F2" s="144"/>
      <c r="G2" s="144"/>
      <c r="H2" s="144"/>
      <c r="I2" s="144"/>
      <c r="J2" s="144"/>
    </row>
    <row r="3" spans="1:10" s="55" customFormat="1" ht="30.75" customHeight="1" x14ac:dyDescent="0.25">
      <c r="A3" s="141" t="s">
        <v>36</v>
      </c>
      <c r="B3" s="141"/>
      <c r="C3" s="141"/>
      <c r="D3" s="141"/>
      <c r="E3" s="141"/>
      <c r="F3" s="141"/>
      <c r="G3" s="146" t="s">
        <v>107</v>
      </c>
      <c r="H3" s="147"/>
      <c r="I3" s="138" t="s">
        <v>109</v>
      </c>
      <c r="J3" s="138"/>
    </row>
    <row r="4" spans="1:10" ht="45" customHeight="1" x14ac:dyDescent="0.2">
      <c r="A4" s="72" t="s">
        <v>9</v>
      </c>
      <c r="B4" s="142" t="s">
        <v>10</v>
      </c>
      <c r="C4" s="142"/>
      <c r="D4" s="73" t="s">
        <v>2</v>
      </c>
      <c r="E4" s="72" t="s">
        <v>0</v>
      </c>
      <c r="F4" s="73" t="s">
        <v>1</v>
      </c>
      <c r="G4" s="73" t="s">
        <v>90</v>
      </c>
      <c r="H4" s="73" t="s">
        <v>91</v>
      </c>
      <c r="I4" s="73" t="s">
        <v>108</v>
      </c>
      <c r="J4" s="73" t="s">
        <v>110</v>
      </c>
    </row>
    <row r="5" spans="1:10" ht="131.25" customHeight="1" x14ac:dyDescent="0.2">
      <c r="A5" s="143" t="s">
        <v>46</v>
      </c>
      <c r="B5" s="74" t="s">
        <v>12</v>
      </c>
      <c r="C5" s="75" t="s">
        <v>157</v>
      </c>
      <c r="D5" s="74" t="s">
        <v>54</v>
      </c>
      <c r="E5" s="74" t="s">
        <v>3</v>
      </c>
      <c r="F5" s="76">
        <v>43738</v>
      </c>
      <c r="G5" s="77">
        <v>1</v>
      </c>
      <c r="H5" s="75" t="s">
        <v>369</v>
      </c>
      <c r="I5" s="77">
        <v>0.66</v>
      </c>
      <c r="J5" s="75" t="s">
        <v>368</v>
      </c>
    </row>
    <row r="6" spans="1:10" ht="180.75" customHeight="1" x14ac:dyDescent="0.2">
      <c r="A6" s="143"/>
      <c r="B6" s="74" t="s">
        <v>13</v>
      </c>
      <c r="C6" s="75" t="s">
        <v>158</v>
      </c>
      <c r="D6" s="74" t="s">
        <v>159</v>
      </c>
      <c r="E6" s="74" t="s">
        <v>3</v>
      </c>
      <c r="F6" s="76">
        <v>43738</v>
      </c>
      <c r="G6" s="77">
        <v>0.9</v>
      </c>
      <c r="H6" s="75" t="s">
        <v>351</v>
      </c>
      <c r="I6" s="77">
        <v>0.66</v>
      </c>
      <c r="J6" s="75" t="s">
        <v>370</v>
      </c>
    </row>
    <row r="7" spans="1:10" ht="42" customHeight="1" x14ac:dyDescent="0.2">
      <c r="A7" s="143" t="s">
        <v>47</v>
      </c>
      <c r="B7" s="74" t="s">
        <v>16</v>
      </c>
      <c r="C7" s="75" t="s">
        <v>55</v>
      </c>
      <c r="D7" s="74" t="s">
        <v>33</v>
      </c>
      <c r="E7" s="74" t="s">
        <v>160</v>
      </c>
      <c r="F7" s="145" t="s">
        <v>300</v>
      </c>
      <c r="G7" s="136">
        <v>0</v>
      </c>
      <c r="H7" s="137" t="s">
        <v>306</v>
      </c>
      <c r="I7" s="136">
        <f>+G7</f>
        <v>0</v>
      </c>
      <c r="J7" s="137" t="s">
        <v>130</v>
      </c>
    </row>
    <row r="8" spans="1:10" ht="70.5" customHeight="1" x14ac:dyDescent="0.2">
      <c r="A8" s="143"/>
      <c r="B8" s="74" t="s">
        <v>17</v>
      </c>
      <c r="C8" s="75" t="s">
        <v>56</v>
      </c>
      <c r="D8" s="74" t="s">
        <v>33</v>
      </c>
      <c r="E8" s="74" t="s">
        <v>160</v>
      </c>
      <c r="F8" s="145"/>
      <c r="G8" s="148"/>
      <c r="H8" s="137"/>
      <c r="I8" s="136"/>
      <c r="J8" s="137"/>
    </row>
    <row r="9" spans="1:10" ht="40.5" customHeight="1" x14ac:dyDescent="0.2">
      <c r="A9" s="143"/>
      <c r="B9" s="74" t="s">
        <v>18</v>
      </c>
      <c r="C9" s="75" t="s">
        <v>57</v>
      </c>
      <c r="D9" s="74" t="s">
        <v>161</v>
      </c>
      <c r="E9" s="74" t="s">
        <v>3</v>
      </c>
      <c r="F9" s="145"/>
      <c r="G9" s="148"/>
      <c r="H9" s="137"/>
      <c r="I9" s="136"/>
      <c r="J9" s="137"/>
    </row>
    <row r="10" spans="1:10" ht="81.75" customHeight="1" x14ac:dyDescent="0.2">
      <c r="A10" s="143" t="s">
        <v>52</v>
      </c>
      <c r="B10" s="74" t="s">
        <v>21</v>
      </c>
      <c r="C10" s="75" t="s">
        <v>59</v>
      </c>
      <c r="D10" s="74" t="s">
        <v>58</v>
      </c>
      <c r="E10" s="74" t="s">
        <v>3</v>
      </c>
      <c r="F10" s="76" t="s">
        <v>76</v>
      </c>
      <c r="G10" s="77">
        <v>1</v>
      </c>
      <c r="H10" s="75" t="s">
        <v>289</v>
      </c>
      <c r="I10" s="77">
        <v>1</v>
      </c>
      <c r="J10" s="78" t="s">
        <v>290</v>
      </c>
    </row>
    <row r="11" spans="1:10" ht="53.25" customHeight="1" x14ac:dyDescent="0.2">
      <c r="A11" s="143"/>
      <c r="B11" s="74" t="s">
        <v>22</v>
      </c>
      <c r="C11" s="75" t="s">
        <v>162</v>
      </c>
      <c r="D11" s="74" t="s">
        <v>43</v>
      </c>
      <c r="E11" s="74" t="s">
        <v>163</v>
      </c>
      <c r="F11" s="76">
        <v>43496</v>
      </c>
      <c r="G11" s="77">
        <v>1</v>
      </c>
      <c r="H11" s="75" t="s">
        <v>291</v>
      </c>
      <c r="I11" s="77">
        <v>1</v>
      </c>
      <c r="J11" s="78" t="s">
        <v>290</v>
      </c>
    </row>
    <row r="12" spans="1:10" ht="213.75" customHeight="1" x14ac:dyDescent="0.2">
      <c r="A12" s="143" t="s">
        <v>28</v>
      </c>
      <c r="B12" s="74" t="s">
        <v>23</v>
      </c>
      <c r="C12" s="75" t="s">
        <v>94</v>
      </c>
      <c r="D12" s="74" t="s">
        <v>164</v>
      </c>
      <c r="E12" s="74" t="s">
        <v>160</v>
      </c>
      <c r="F12" s="74" t="s">
        <v>302</v>
      </c>
      <c r="G12" s="77">
        <v>1</v>
      </c>
      <c r="H12" s="75" t="s">
        <v>307</v>
      </c>
      <c r="I12" s="77">
        <f>+'4.1RC'!F34</f>
        <v>0.91214285714285692</v>
      </c>
      <c r="J12" s="79" t="s">
        <v>350</v>
      </c>
    </row>
    <row r="13" spans="1:10" ht="256.5" customHeight="1" x14ac:dyDescent="0.2">
      <c r="A13" s="143"/>
      <c r="B13" s="74" t="s">
        <v>24</v>
      </c>
      <c r="C13" s="75" t="s">
        <v>165</v>
      </c>
      <c r="D13" s="74" t="s">
        <v>166</v>
      </c>
      <c r="E13" s="74" t="s">
        <v>3</v>
      </c>
      <c r="F13" s="74" t="s">
        <v>302</v>
      </c>
      <c r="G13" s="77">
        <v>1</v>
      </c>
      <c r="H13" s="75" t="s">
        <v>308</v>
      </c>
      <c r="I13" s="77">
        <f>+G13</f>
        <v>1</v>
      </c>
      <c r="J13" s="78" t="s">
        <v>130</v>
      </c>
    </row>
    <row r="14" spans="1:10" ht="283.5" customHeight="1" x14ac:dyDescent="0.2">
      <c r="A14" s="80" t="s">
        <v>29</v>
      </c>
      <c r="B14" s="74" t="s">
        <v>30</v>
      </c>
      <c r="C14" s="75" t="s">
        <v>92</v>
      </c>
      <c r="D14" s="74" t="s">
        <v>84</v>
      </c>
      <c r="E14" s="74" t="s">
        <v>93</v>
      </c>
      <c r="F14" s="74" t="s">
        <v>85</v>
      </c>
      <c r="G14" s="77">
        <v>1</v>
      </c>
      <c r="H14" s="75" t="s">
        <v>303</v>
      </c>
      <c r="I14" s="77">
        <f>+G14</f>
        <v>1</v>
      </c>
      <c r="J14" s="78" t="s">
        <v>130</v>
      </c>
    </row>
    <row r="15" spans="1:10" x14ac:dyDescent="0.2">
      <c r="A15" s="81"/>
      <c r="B15" s="81"/>
      <c r="C15" s="81"/>
      <c r="D15" s="82"/>
      <c r="E15" s="81"/>
      <c r="F15" s="81"/>
      <c r="G15" s="83">
        <f>AVERAGE(G5:G14)</f>
        <v>0.86250000000000004</v>
      </c>
      <c r="H15" s="81"/>
      <c r="I15" s="83">
        <f>AVERAGE(I5:I14)</f>
        <v>0.77901785714285721</v>
      </c>
      <c r="J15" s="81"/>
    </row>
    <row r="16" spans="1:10" x14ac:dyDescent="0.2">
      <c r="B16" s="71"/>
      <c r="C16" s="71"/>
      <c r="D16" s="84"/>
      <c r="E16" s="71"/>
      <c r="F16" s="71"/>
    </row>
    <row r="17" spans="2:6" x14ac:dyDescent="0.2">
      <c r="B17" s="71"/>
      <c r="C17" s="71"/>
      <c r="D17" s="84"/>
      <c r="E17" s="71"/>
      <c r="F17" s="71"/>
    </row>
    <row r="18" spans="2:6" x14ac:dyDescent="0.2">
      <c r="B18" s="71"/>
      <c r="C18" s="71"/>
      <c r="D18" s="84"/>
      <c r="E18" s="71"/>
      <c r="F18" s="71"/>
    </row>
    <row r="19" spans="2:6" x14ac:dyDescent="0.2">
      <c r="B19" s="71"/>
      <c r="C19" s="71"/>
      <c r="D19" s="84"/>
      <c r="E19" s="71"/>
      <c r="F19" s="71"/>
    </row>
    <row r="20" spans="2:6" x14ac:dyDescent="0.2">
      <c r="B20" s="71"/>
      <c r="C20" s="71"/>
      <c r="D20" s="84"/>
      <c r="E20" s="71"/>
      <c r="F20" s="71"/>
    </row>
    <row r="21" spans="2:6" x14ac:dyDescent="0.2">
      <c r="B21" s="71"/>
      <c r="C21" s="71"/>
      <c r="D21" s="84"/>
      <c r="E21" s="71"/>
      <c r="F21" s="71"/>
    </row>
    <row r="22" spans="2:6" x14ac:dyDescent="0.2">
      <c r="B22" s="71"/>
      <c r="C22" s="71"/>
      <c r="D22" s="84"/>
      <c r="E22" s="71"/>
      <c r="F22" s="71"/>
    </row>
    <row r="23" spans="2:6" x14ac:dyDescent="0.2">
      <c r="B23" s="71"/>
      <c r="C23" s="71"/>
      <c r="D23" s="84"/>
      <c r="E23" s="71"/>
      <c r="F23" s="71"/>
    </row>
    <row r="24" spans="2:6" x14ac:dyDescent="0.2">
      <c r="B24" s="71"/>
      <c r="C24" s="71"/>
      <c r="D24" s="84"/>
      <c r="E24" s="71"/>
      <c r="F24" s="71"/>
    </row>
    <row r="25" spans="2:6" x14ac:dyDescent="0.2">
      <c r="B25" s="71"/>
      <c r="C25" s="71"/>
      <c r="D25" s="84"/>
      <c r="E25" s="71"/>
      <c r="F25" s="71"/>
    </row>
    <row r="26" spans="2:6" x14ac:dyDescent="0.2">
      <c r="B26" s="71"/>
      <c r="C26" s="71"/>
      <c r="D26" s="84"/>
      <c r="E26" s="71"/>
      <c r="F26" s="71"/>
    </row>
    <row r="27" spans="2:6" x14ac:dyDescent="0.2">
      <c r="B27" s="71"/>
      <c r="C27" s="71"/>
      <c r="D27" s="84"/>
      <c r="E27" s="71"/>
      <c r="F27" s="71"/>
    </row>
    <row r="28" spans="2:6" x14ac:dyDescent="0.2">
      <c r="B28" s="71"/>
      <c r="C28" s="71"/>
      <c r="D28" s="84"/>
      <c r="E28" s="71"/>
      <c r="F28" s="71"/>
    </row>
    <row r="29" spans="2:6" x14ac:dyDescent="0.2">
      <c r="B29" s="71"/>
      <c r="C29" s="71"/>
      <c r="D29" s="84"/>
      <c r="E29" s="71"/>
      <c r="F29" s="71"/>
    </row>
    <row r="30" spans="2:6" x14ac:dyDescent="0.2">
      <c r="B30" s="71"/>
      <c r="C30" s="71"/>
      <c r="D30" s="84"/>
      <c r="E30" s="71"/>
      <c r="F30" s="71"/>
    </row>
    <row r="31" spans="2:6" x14ac:dyDescent="0.2">
      <c r="B31" s="71"/>
      <c r="C31" s="71"/>
      <c r="D31" s="84"/>
      <c r="E31" s="71"/>
      <c r="F31" s="71"/>
    </row>
    <row r="32" spans="2:6" x14ac:dyDescent="0.2">
      <c r="B32" s="71"/>
      <c r="C32" s="71"/>
      <c r="D32" s="84"/>
      <c r="E32" s="71"/>
      <c r="F32" s="71"/>
    </row>
    <row r="33" spans="2:6" x14ac:dyDescent="0.2">
      <c r="B33" s="71"/>
      <c r="C33" s="71"/>
      <c r="D33" s="84"/>
      <c r="E33" s="71"/>
      <c r="F33" s="71"/>
    </row>
    <row r="34" spans="2:6" x14ac:dyDescent="0.2">
      <c r="B34" s="71"/>
      <c r="C34" s="71"/>
      <c r="D34" s="84"/>
      <c r="E34" s="71"/>
      <c r="F34" s="71"/>
    </row>
    <row r="35" spans="2:6" x14ac:dyDescent="0.2">
      <c r="B35" s="71"/>
      <c r="C35" s="71"/>
      <c r="D35" s="84"/>
      <c r="E35" s="71"/>
      <c r="F35" s="71"/>
    </row>
    <row r="36" spans="2:6" x14ac:dyDescent="0.2">
      <c r="B36" s="71"/>
      <c r="C36" s="71"/>
      <c r="D36" s="84"/>
      <c r="E36" s="71"/>
      <c r="F36" s="71"/>
    </row>
    <row r="37" spans="2:6" x14ac:dyDescent="0.2">
      <c r="B37" s="71"/>
      <c r="C37" s="71"/>
      <c r="D37" s="84"/>
      <c r="E37" s="71"/>
      <c r="F37" s="71"/>
    </row>
    <row r="38" spans="2:6" x14ac:dyDescent="0.2">
      <c r="B38" s="71"/>
      <c r="C38" s="71"/>
      <c r="D38" s="84"/>
      <c r="E38" s="71"/>
      <c r="F38" s="71"/>
    </row>
    <row r="39" spans="2:6" x14ac:dyDescent="0.2">
      <c r="B39" s="71"/>
      <c r="C39" s="71"/>
      <c r="D39" s="84"/>
      <c r="E39" s="71"/>
      <c r="F39" s="71"/>
    </row>
    <row r="40" spans="2:6" x14ac:dyDescent="0.2">
      <c r="B40" s="71"/>
      <c r="C40" s="71"/>
      <c r="D40" s="84"/>
      <c r="E40" s="71"/>
      <c r="F40" s="71"/>
    </row>
    <row r="41" spans="2:6" x14ac:dyDescent="0.2">
      <c r="B41" s="71"/>
      <c r="C41" s="71"/>
      <c r="D41" s="84"/>
      <c r="E41" s="71"/>
      <c r="F41" s="71"/>
    </row>
    <row r="42" spans="2:6" x14ac:dyDescent="0.2">
      <c r="B42" s="71"/>
      <c r="C42" s="71"/>
      <c r="D42" s="84"/>
      <c r="E42" s="71"/>
      <c r="F42" s="71"/>
    </row>
    <row r="43" spans="2:6" x14ac:dyDescent="0.2">
      <c r="B43" s="71"/>
      <c r="C43" s="71"/>
      <c r="D43" s="84"/>
      <c r="E43" s="71"/>
      <c r="F43" s="71"/>
    </row>
    <row r="44" spans="2:6" x14ac:dyDescent="0.2">
      <c r="B44" s="71"/>
      <c r="C44" s="71"/>
      <c r="D44" s="84"/>
      <c r="E44" s="71"/>
      <c r="F44" s="71"/>
    </row>
    <row r="45" spans="2:6" x14ac:dyDescent="0.2">
      <c r="B45" s="71"/>
      <c r="C45" s="71"/>
      <c r="D45" s="84"/>
      <c r="E45" s="71"/>
      <c r="F45" s="71"/>
    </row>
    <row r="46" spans="2:6" x14ac:dyDescent="0.2">
      <c r="B46" s="71"/>
      <c r="C46" s="71"/>
      <c r="D46" s="84"/>
      <c r="E46" s="71"/>
      <c r="F46" s="71"/>
    </row>
    <row r="47" spans="2:6" x14ac:dyDescent="0.2">
      <c r="B47" s="71"/>
      <c r="C47" s="71"/>
      <c r="D47" s="84"/>
      <c r="E47" s="71"/>
      <c r="F47" s="71"/>
    </row>
    <row r="48" spans="2:6" x14ac:dyDescent="0.2">
      <c r="B48" s="71"/>
      <c r="C48" s="71"/>
      <c r="D48" s="84"/>
      <c r="E48" s="71"/>
      <c r="F48" s="71"/>
    </row>
    <row r="49" spans="2:6" x14ac:dyDescent="0.2">
      <c r="B49" s="71"/>
      <c r="C49" s="71"/>
      <c r="D49" s="84"/>
      <c r="E49" s="71"/>
      <c r="F49" s="71"/>
    </row>
    <row r="50" spans="2:6" x14ac:dyDescent="0.2">
      <c r="B50" s="71"/>
      <c r="C50" s="71"/>
      <c r="D50" s="84"/>
      <c r="E50" s="71"/>
      <c r="F50" s="71"/>
    </row>
    <row r="51" spans="2:6" x14ac:dyDescent="0.2">
      <c r="B51" s="71"/>
      <c r="C51" s="71"/>
      <c r="D51" s="84"/>
      <c r="E51" s="71"/>
      <c r="F51" s="71"/>
    </row>
    <row r="52" spans="2:6" x14ac:dyDescent="0.2">
      <c r="B52" s="71"/>
      <c r="C52" s="71"/>
      <c r="D52" s="84"/>
      <c r="E52" s="71"/>
      <c r="F52" s="71"/>
    </row>
    <row r="53" spans="2:6" x14ac:dyDescent="0.2">
      <c r="B53" s="71"/>
      <c r="C53" s="71"/>
      <c r="D53" s="84"/>
      <c r="E53" s="71"/>
      <c r="F53" s="71"/>
    </row>
    <row r="54" spans="2:6" x14ac:dyDescent="0.2">
      <c r="B54" s="71"/>
      <c r="C54" s="71"/>
      <c r="D54" s="84"/>
      <c r="E54" s="71"/>
      <c r="F54" s="71"/>
    </row>
    <row r="55" spans="2:6" x14ac:dyDescent="0.2">
      <c r="B55" s="71"/>
      <c r="C55" s="71"/>
      <c r="D55" s="84"/>
      <c r="E55" s="71"/>
      <c r="F55" s="71"/>
    </row>
    <row r="56" spans="2:6" x14ac:dyDescent="0.2">
      <c r="B56" s="71"/>
      <c r="C56" s="71"/>
      <c r="D56" s="84"/>
      <c r="E56" s="71"/>
      <c r="F56" s="71"/>
    </row>
    <row r="57" spans="2:6" x14ac:dyDescent="0.2">
      <c r="B57" s="71"/>
      <c r="C57" s="71"/>
      <c r="D57" s="84"/>
      <c r="E57" s="71"/>
      <c r="F57" s="71"/>
    </row>
    <row r="58" spans="2:6" x14ac:dyDescent="0.2">
      <c r="B58" s="71"/>
      <c r="C58" s="71"/>
      <c r="D58" s="84"/>
      <c r="E58" s="71"/>
      <c r="F58" s="71"/>
    </row>
    <row r="59" spans="2:6" x14ac:dyDescent="0.2">
      <c r="B59" s="71"/>
      <c r="C59" s="71"/>
      <c r="D59" s="84"/>
      <c r="E59" s="71"/>
      <c r="F59" s="71"/>
    </row>
    <row r="60" spans="2:6" x14ac:dyDescent="0.2">
      <c r="B60" s="71"/>
      <c r="C60" s="71"/>
      <c r="D60" s="84"/>
      <c r="E60" s="71"/>
      <c r="F60" s="71"/>
    </row>
    <row r="61" spans="2:6" x14ac:dyDescent="0.2">
      <c r="B61" s="71"/>
      <c r="C61" s="71"/>
      <c r="D61" s="84"/>
      <c r="E61" s="71"/>
      <c r="F61" s="71"/>
    </row>
    <row r="62" spans="2:6" x14ac:dyDescent="0.2">
      <c r="B62" s="71"/>
      <c r="C62" s="71"/>
      <c r="D62" s="84"/>
      <c r="E62" s="71"/>
      <c r="F62" s="71"/>
    </row>
    <row r="63" spans="2:6" x14ac:dyDescent="0.2">
      <c r="B63" s="71"/>
      <c r="C63" s="71"/>
      <c r="D63" s="84"/>
      <c r="E63" s="71"/>
      <c r="F63" s="71"/>
    </row>
    <row r="64" spans="2:6" x14ac:dyDescent="0.2">
      <c r="B64" s="71"/>
      <c r="C64" s="71"/>
      <c r="D64" s="84"/>
      <c r="E64" s="71"/>
      <c r="F64" s="71"/>
    </row>
    <row r="65" spans="2:6" x14ac:dyDescent="0.2">
      <c r="B65" s="71"/>
      <c r="C65" s="71"/>
      <c r="D65" s="84"/>
      <c r="E65" s="71"/>
      <c r="F65" s="71"/>
    </row>
    <row r="66" spans="2:6" x14ac:dyDescent="0.2">
      <c r="B66" s="71"/>
      <c r="C66" s="71"/>
      <c r="D66" s="84"/>
      <c r="E66" s="71"/>
      <c r="F66" s="71"/>
    </row>
    <row r="67" spans="2:6" x14ac:dyDescent="0.2">
      <c r="B67" s="71"/>
      <c r="C67" s="71"/>
      <c r="D67" s="84"/>
      <c r="E67" s="71"/>
      <c r="F67" s="71"/>
    </row>
    <row r="68" spans="2:6" x14ac:dyDescent="0.2">
      <c r="B68" s="71"/>
      <c r="C68" s="71"/>
      <c r="D68" s="84"/>
      <c r="E68" s="71"/>
      <c r="F68" s="71"/>
    </row>
    <row r="69" spans="2:6" x14ac:dyDescent="0.2">
      <c r="B69" s="71"/>
      <c r="C69" s="71"/>
      <c r="D69" s="84"/>
      <c r="E69" s="71"/>
      <c r="F69" s="71"/>
    </row>
    <row r="70" spans="2:6" x14ac:dyDescent="0.2">
      <c r="B70" s="71"/>
      <c r="C70" s="71"/>
      <c r="D70" s="84"/>
      <c r="E70" s="71"/>
      <c r="F70" s="71"/>
    </row>
    <row r="71" spans="2:6" x14ac:dyDescent="0.2">
      <c r="B71" s="71"/>
      <c r="C71" s="71"/>
      <c r="D71" s="84"/>
      <c r="E71" s="71"/>
      <c r="F71" s="71"/>
    </row>
    <row r="72" spans="2:6" x14ac:dyDescent="0.2">
      <c r="B72" s="71"/>
      <c r="C72" s="71"/>
      <c r="D72" s="84"/>
      <c r="E72" s="71"/>
      <c r="F72" s="71"/>
    </row>
    <row r="73" spans="2:6" x14ac:dyDescent="0.2">
      <c r="B73" s="71"/>
      <c r="C73" s="71"/>
      <c r="D73" s="84"/>
      <c r="E73" s="71"/>
      <c r="F73" s="71"/>
    </row>
    <row r="74" spans="2:6" x14ac:dyDescent="0.2">
      <c r="B74" s="71"/>
      <c r="C74" s="71"/>
      <c r="D74" s="84"/>
      <c r="E74" s="71"/>
      <c r="F74" s="71"/>
    </row>
    <row r="75" spans="2:6" x14ac:dyDescent="0.2">
      <c r="B75" s="71"/>
      <c r="C75" s="71"/>
      <c r="D75" s="84"/>
      <c r="E75" s="71"/>
      <c r="F75" s="71"/>
    </row>
    <row r="76" spans="2:6" x14ac:dyDescent="0.2">
      <c r="B76" s="71"/>
      <c r="C76" s="71"/>
      <c r="D76" s="84"/>
      <c r="E76" s="71"/>
      <c r="F76" s="71"/>
    </row>
    <row r="77" spans="2:6" x14ac:dyDescent="0.2">
      <c r="B77" s="71"/>
      <c r="C77" s="71"/>
      <c r="D77" s="84"/>
      <c r="E77" s="71"/>
      <c r="F77" s="71"/>
    </row>
    <row r="78" spans="2:6" x14ac:dyDescent="0.2">
      <c r="B78" s="71"/>
      <c r="C78" s="71"/>
      <c r="D78" s="84"/>
      <c r="E78" s="71"/>
      <c r="F78" s="71"/>
    </row>
    <row r="79" spans="2:6" x14ac:dyDescent="0.2">
      <c r="B79" s="71"/>
      <c r="C79" s="71"/>
      <c r="D79" s="84"/>
      <c r="E79" s="71"/>
      <c r="F79" s="71"/>
    </row>
    <row r="80" spans="2:6" x14ac:dyDescent="0.2">
      <c r="B80" s="71"/>
      <c r="C80" s="71"/>
      <c r="D80" s="84"/>
      <c r="E80" s="71"/>
      <c r="F80" s="71"/>
    </row>
    <row r="81" spans="2:6" x14ac:dyDescent="0.2">
      <c r="B81" s="71"/>
      <c r="C81" s="71"/>
      <c r="D81" s="84"/>
      <c r="E81" s="71"/>
      <c r="F81" s="71"/>
    </row>
    <row r="82" spans="2:6" x14ac:dyDescent="0.2">
      <c r="B82" s="71"/>
      <c r="C82" s="71"/>
      <c r="D82" s="84"/>
      <c r="E82" s="71"/>
      <c r="F82" s="71"/>
    </row>
    <row r="83" spans="2:6" x14ac:dyDescent="0.2">
      <c r="B83" s="71"/>
      <c r="C83" s="71"/>
      <c r="D83" s="84"/>
      <c r="E83" s="71"/>
      <c r="F83" s="71"/>
    </row>
    <row r="84" spans="2:6" x14ac:dyDescent="0.2">
      <c r="B84" s="71"/>
      <c r="C84" s="71"/>
      <c r="D84" s="84"/>
      <c r="E84" s="71"/>
      <c r="F84" s="71"/>
    </row>
    <row r="85" spans="2:6" x14ac:dyDescent="0.2">
      <c r="B85" s="71"/>
      <c r="C85" s="71"/>
      <c r="D85" s="84"/>
      <c r="E85" s="71"/>
      <c r="F85" s="71"/>
    </row>
    <row r="86" spans="2:6" x14ac:dyDescent="0.2">
      <c r="B86" s="71"/>
      <c r="C86" s="71"/>
      <c r="D86" s="84"/>
      <c r="E86" s="71"/>
      <c r="F86" s="71"/>
    </row>
    <row r="87" spans="2:6" x14ac:dyDescent="0.2">
      <c r="B87" s="71"/>
      <c r="C87" s="71"/>
      <c r="D87" s="84"/>
      <c r="E87" s="71"/>
      <c r="F87" s="71"/>
    </row>
    <row r="88" spans="2:6" x14ac:dyDescent="0.2">
      <c r="B88" s="71"/>
      <c r="C88" s="71"/>
      <c r="D88" s="84"/>
      <c r="E88" s="71"/>
      <c r="F88" s="71"/>
    </row>
    <row r="89" spans="2:6" x14ac:dyDescent="0.2">
      <c r="B89" s="71"/>
      <c r="C89" s="71"/>
      <c r="D89" s="84"/>
      <c r="E89" s="71"/>
      <c r="F89" s="71"/>
    </row>
    <row r="90" spans="2:6" x14ac:dyDescent="0.2">
      <c r="B90" s="71"/>
      <c r="C90" s="71"/>
      <c r="D90" s="84"/>
      <c r="E90" s="71"/>
      <c r="F90" s="71"/>
    </row>
    <row r="91" spans="2:6" x14ac:dyDescent="0.2">
      <c r="B91" s="71"/>
      <c r="C91" s="71"/>
      <c r="D91" s="84"/>
      <c r="E91" s="71"/>
      <c r="F91" s="71"/>
    </row>
    <row r="92" spans="2:6" x14ac:dyDescent="0.2">
      <c r="B92" s="71"/>
      <c r="C92" s="71"/>
      <c r="D92" s="84"/>
      <c r="E92" s="71"/>
      <c r="F92" s="71"/>
    </row>
    <row r="93" spans="2:6" x14ac:dyDescent="0.2">
      <c r="B93" s="71"/>
      <c r="C93" s="71"/>
      <c r="D93" s="84"/>
      <c r="E93" s="71"/>
      <c r="F93" s="71"/>
    </row>
    <row r="94" spans="2:6" x14ac:dyDescent="0.2">
      <c r="B94" s="71"/>
      <c r="C94" s="71"/>
      <c r="D94" s="84"/>
      <c r="E94" s="71"/>
      <c r="F94" s="71"/>
    </row>
    <row r="95" spans="2:6" x14ac:dyDescent="0.2">
      <c r="B95" s="71"/>
      <c r="C95" s="71"/>
      <c r="D95" s="84"/>
      <c r="E95" s="71"/>
      <c r="F95" s="71"/>
    </row>
    <row r="96" spans="2:6" x14ac:dyDescent="0.2">
      <c r="B96" s="71"/>
      <c r="C96" s="71"/>
      <c r="D96" s="84"/>
      <c r="E96" s="71"/>
      <c r="F96" s="71"/>
    </row>
    <row r="97" spans="2:6" x14ac:dyDescent="0.2">
      <c r="B97" s="71"/>
      <c r="C97" s="71"/>
      <c r="D97" s="84"/>
      <c r="E97" s="71"/>
      <c r="F97" s="71"/>
    </row>
    <row r="98" spans="2:6" x14ac:dyDescent="0.2">
      <c r="B98" s="71"/>
      <c r="C98" s="71"/>
      <c r="D98" s="84"/>
      <c r="E98" s="71"/>
      <c r="F98" s="71"/>
    </row>
    <row r="99" spans="2:6" x14ac:dyDescent="0.2">
      <c r="B99" s="71"/>
      <c r="C99" s="71"/>
      <c r="D99" s="84"/>
      <c r="E99" s="71"/>
      <c r="F99" s="71"/>
    </row>
    <row r="100" spans="2:6" x14ac:dyDescent="0.2">
      <c r="B100" s="71"/>
      <c r="C100" s="71"/>
      <c r="D100" s="84"/>
      <c r="E100" s="71"/>
      <c r="F100" s="71"/>
    </row>
    <row r="101" spans="2:6" x14ac:dyDescent="0.2">
      <c r="B101" s="71"/>
      <c r="C101" s="71"/>
      <c r="D101" s="84"/>
      <c r="E101" s="71"/>
      <c r="F101" s="71"/>
    </row>
    <row r="102" spans="2:6" x14ac:dyDescent="0.2">
      <c r="B102" s="71"/>
      <c r="C102" s="71"/>
      <c r="D102" s="84"/>
      <c r="E102" s="71"/>
      <c r="F102" s="71"/>
    </row>
    <row r="103" spans="2:6" x14ac:dyDescent="0.2">
      <c r="B103" s="71"/>
      <c r="C103" s="71"/>
      <c r="D103" s="84"/>
      <c r="E103" s="71"/>
      <c r="F103" s="71"/>
    </row>
    <row r="104" spans="2:6" x14ac:dyDescent="0.2">
      <c r="B104" s="71"/>
      <c r="C104" s="71"/>
      <c r="D104" s="84"/>
      <c r="E104" s="71"/>
      <c r="F104" s="71"/>
    </row>
    <row r="105" spans="2:6" x14ac:dyDescent="0.2">
      <c r="B105" s="71"/>
      <c r="C105" s="71"/>
      <c r="D105" s="84"/>
      <c r="E105" s="71"/>
      <c r="F105" s="71"/>
    </row>
    <row r="106" spans="2:6" x14ac:dyDescent="0.2">
      <c r="B106" s="71"/>
      <c r="C106" s="71"/>
      <c r="D106" s="84"/>
      <c r="E106" s="71"/>
      <c r="F106" s="71"/>
    </row>
    <row r="107" spans="2:6" x14ac:dyDescent="0.2">
      <c r="B107" s="71"/>
      <c r="C107" s="71"/>
      <c r="D107" s="84"/>
      <c r="E107" s="71"/>
      <c r="F107" s="71"/>
    </row>
    <row r="108" spans="2:6" x14ac:dyDescent="0.2">
      <c r="B108" s="71"/>
      <c r="C108" s="71"/>
      <c r="D108" s="84"/>
      <c r="E108" s="71"/>
      <c r="F108" s="71"/>
    </row>
    <row r="109" spans="2:6" x14ac:dyDescent="0.2">
      <c r="B109" s="71"/>
      <c r="C109" s="71"/>
      <c r="D109" s="84"/>
      <c r="E109" s="71"/>
      <c r="F109" s="71"/>
    </row>
    <row r="110" spans="2:6" x14ac:dyDescent="0.2">
      <c r="B110" s="71"/>
      <c r="C110" s="71"/>
      <c r="D110" s="84"/>
      <c r="E110" s="71"/>
      <c r="F110" s="71"/>
    </row>
    <row r="111" spans="2:6" x14ac:dyDescent="0.2">
      <c r="B111" s="71"/>
      <c r="C111" s="71"/>
      <c r="D111" s="84"/>
      <c r="E111" s="71"/>
      <c r="F111" s="71"/>
    </row>
    <row r="112" spans="2:6" x14ac:dyDescent="0.2">
      <c r="B112" s="71"/>
      <c r="C112" s="71"/>
      <c r="D112" s="84"/>
      <c r="E112" s="71"/>
      <c r="F112" s="71"/>
    </row>
    <row r="113" spans="2:6" x14ac:dyDescent="0.2">
      <c r="B113" s="71"/>
      <c r="C113" s="71"/>
      <c r="D113" s="84"/>
      <c r="E113" s="71"/>
      <c r="F113" s="71"/>
    </row>
    <row r="114" spans="2:6" x14ac:dyDescent="0.2">
      <c r="B114" s="71"/>
      <c r="C114" s="71"/>
      <c r="D114" s="84"/>
      <c r="E114" s="71"/>
      <c r="F114" s="71"/>
    </row>
    <row r="115" spans="2:6" x14ac:dyDescent="0.2">
      <c r="B115" s="71"/>
      <c r="C115" s="71"/>
      <c r="D115" s="84"/>
      <c r="E115" s="71"/>
      <c r="F115" s="71"/>
    </row>
    <row r="116" spans="2:6" x14ac:dyDescent="0.2">
      <c r="B116" s="71"/>
      <c r="C116" s="71"/>
      <c r="D116" s="84"/>
      <c r="E116" s="71"/>
      <c r="F116" s="71"/>
    </row>
    <row r="117" spans="2:6" x14ac:dyDescent="0.2">
      <c r="B117" s="71"/>
      <c r="C117" s="71"/>
      <c r="D117" s="84"/>
      <c r="E117" s="71"/>
      <c r="F117" s="71"/>
    </row>
    <row r="118" spans="2:6" x14ac:dyDescent="0.2">
      <c r="B118" s="71"/>
      <c r="C118" s="71"/>
      <c r="D118" s="84"/>
      <c r="E118" s="71"/>
      <c r="F118" s="71"/>
    </row>
    <row r="119" spans="2:6" x14ac:dyDescent="0.2">
      <c r="B119" s="71"/>
      <c r="C119" s="71"/>
      <c r="D119" s="84"/>
      <c r="E119" s="71"/>
      <c r="F119" s="71"/>
    </row>
    <row r="120" spans="2:6" x14ac:dyDescent="0.2">
      <c r="B120" s="71"/>
      <c r="C120" s="71"/>
      <c r="D120" s="84"/>
      <c r="E120" s="71"/>
      <c r="F120" s="71"/>
    </row>
    <row r="121" spans="2:6" x14ac:dyDescent="0.2">
      <c r="B121" s="71"/>
      <c r="C121" s="71"/>
      <c r="D121" s="84"/>
      <c r="E121" s="71"/>
      <c r="F121" s="71"/>
    </row>
    <row r="122" spans="2:6" x14ac:dyDescent="0.2">
      <c r="B122" s="71"/>
      <c r="C122" s="71"/>
      <c r="D122" s="84"/>
      <c r="E122" s="71"/>
      <c r="F122" s="71"/>
    </row>
    <row r="123" spans="2:6" x14ac:dyDescent="0.2">
      <c r="B123" s="71"/>
      <c r="C123" s="71"/>
      <c r="D123" s="84"/>
      <c r="E123" s="71"/>
      <c r="F123" s="71"/>
    </row>
    <row r="124" spans="2:6" x14ac:dyDescent="0.2">
      <c r="B124" s="71"/>
      <c r="C124" s="71"/>
      <c r="D124" s="84"/>
      <c r="E124" s="71"/>
      <c r="F124" s="71"/>
    </row>
    <row r="125" spans="2:6" x14ac:dyDescent="0.2">
      <c r="B125" s="71"/>
      <c r="C125" s="71"/>
      <c r="D125" s="84"/>
      <c r="E125" s="71"/>
      <c r="F125" s="71"/>
    </row>
    <row r="126" spans="2:6" x14ac:dyDescent="0.2">
      <c r="B126" s="71"/>
      <c r="C126" s="71"/>
      <c r="D126" s="84"/>
      <c r="E126" s="71"/>
      <c r="F126" s="71"/>
    </row>
    <row r="127" spans="2:6" x14ac:dyDescent="0.2">
      <c r="B127" s="71"/>
      <c r="C127" s="71"/>
      <c r="D127" s="84"/>
      <c r="E127" s="71"/>
      <c r="F127" s="71"/>
    </row>
    <row r="128" spans="2:6" x14ac:dyDescent="0.2">
      <c r="B128" s="71"/>
      <c r="C128" s="71"/>
      <c r="D128" s="84"/>
      <c r="E128" s="71"/>
      <c r="F128" s="71"/>
    </row>
    <row r="129" spans="2:6" x14ac:dyDescent="0.2">
      <c r="B129" s="71"/>
      <c r="C129" s="71"/>
      <c r="D129" s="84"/>
      <c r="E129" s="71"/>
      <c r="F129" s="71"/>
    </row>
    <row r="130" spans="2:6" x14ac:dyDescent="0.2">
      <c r="B130" s="71"/>
      <c r="C130" s="71"/>
      <c r="D130" s="84"/>
      <c r="E130" s="71"/>
      <c r="F130" s="71"/>
    </row>
    <row r="131" spans="2:6" x14ac:dyDescent="0.2">
      <c r="B131" s="71"/>
      <c r="C131" s="71"/>
      <c r="D131" s="84"/>
      <c r="E131" s="71"/>
      <c r="F131" s="71"/>
    </row>
    <row r="132" spans="2:6" x14ac:dyDescent="0.2">
      <c r="B132" s="71"/>
      <c r="C132" s="71"/>
      <c r="D132" s="84"/>
      <c r="E132" s="71"/>
      <c r="F132" s="71"/>
    </row>
    <row r="133" spans="2:6" x14ac:dyDescent="0.2">
      <c r="B133" s="71"/>
      <c r="C133" s="71"/>
      <c r="D133" s="84"/>
      <c r="E133" s="71"/>
      <c r="F133" s="71"/>
    </row>
    <row r="134" spans="2:6" x14ac:dyDescent="0.2">
      <c r="B134" s="71"/>
      <c r="C134" s="71"/>
      <c r="D134" s="84"/>
      <c r="E134" s="71"/>
      <c r="F134" s="71"/>
    </row>
    <row r="135" spans="2:6" x14ac:dyDescent="0.2">
      <c r="B135" s="71"/>
      <c r="C135" s="71"/>
      <c r="D135" s="84"/>
      <c r="E135" s="71"/>
      <c r="F135" s="71"/>
    </row>
    <row r="136" spans="2:6" x14ac:dyDescent="0.2">
      <c r="B136" s="71"/>
      <c r="C136" s="71"/>
      <c r="D136" s="84"/>
      <c r="E136" s="71"/>
      <c r="F136" s="71"/>
    </row>
    <row r="137" spans="2:6" x14ac:dyDescent="0.2">
      <c r="B137" s="71"/>
      <c r="C137" s="71"/>
      <c r="D137" s="84"/>
      <c r="E137" s="71"/>
      <c r="F137" s="71"/>
    </row>
    <row r="138" spans="2:6" x14ac:dyDescent="0.2">
      <c r="B138" s="71"/>
      <c r="C138" s="71"/>
      <c r="D138" s="84"/>
      <c r="E138" s="71"/>
      <c r="F138" s="71"/>
    </row>
    <row r="139" spans="2:6" x14ac:dyDescent="0.2">
      <c r="B139" s="71"/>
      <c r="C139" s="71"/>
      <c r="D139" s="84"/>
      <c r="E139" s="71"/>
      <c r="F139" s="71"/>
    </row>
    <row r="140" spans="2:6" x14ac:dyDescent="0.2">
      <c r="B140" s="71"/>
      <c r="C140" s="71"/>
      <c r="D140" s="84"/>
      <c r="E140" s="71"/>
      <c r="F140" s="71"/>
    </row>
    <row r="141" spans="2:6" x14ac:dyDescent="0.2">
      <c r="B141" s="71"/>
      <c r="C141" s="71"/>
      <c r="D141" s="84"/>
      <c r="E141" s="71"/>
      <c r="F141" s="71"/>
    </row>
    <row r="142" spans="2:6" x14ac:dyDescent="0.2">
      <c r="B142" s="71"/>
      <c r="C142" s="71"/>
      <c r="D142" s="84"/>
      <c r="E142" s="71"/>
      <c r="F142" s="71"/>
    </row>
    <row r="143" spans="2:6" x14ac:dyDescent="0.2">
      <c r="B143" s="71"/>
      <c r="C143" s="71"/>
      <c r="D143" s="84"/>
      <c r="E143" s="71"/>
      <c r="F143" s="71"/>
    </row>
    <row r="144" spans="2:6" x14ac:dyDescent="0.2">
      <c r="B144" s="71"/>
      <c r="C144" s="71"/>
      <c r="D144" s="84"/>
      <c r="E144" s="71"/>
      <c r="F144" s="71"/>
    </row>
    <row r="145" spans="2:6" x14ac:dyDescent="0.2">
      <c r="B145" s="71"/>
      <c r="C145" s="71"/>
      <c r="D145" s="84"/>
      <c r="E145" s="71"/>
      <c r="F145" s="71"/>
    </row>
    <row r="146" spans="2:6" x14ac:dyDescent="0.2">
      <c r="B146" s="71"/>
      <c r="C146" s="71"/>
      <c r="D146" s="84"/>
      <c r="E146" s="71"/>
      <c r="F146" s="71"/>
    </row>
    <row r="147" spans="2:6" x14ac:dyDescent="0.2">
      <c r="B147" s="71"/>
      <c r="C147" s="71"/>
      <c r="D147" s="84"/>
      <c r="E147" s="71"/>
      <c r="F147" s="71"/>
    </row>
    <row r="148" spans="2:6" x14ac:dyDescent="0.2">
      <c r="B148" s="71"/>
      <c r="C148" s="71"/>
      <c r="D148" s="84"/>
      <c r="E148" s="71"/>
      <c r="F148" s="71"/>
    </row>
    <row r="149" spans="2:6" x14ac:dyDescent="0.2">
      <c r="B149" s="71"/>
      <c r="C149" s="71"/>
      <c r="D149" s="84"/>
      <c r="E149" s="71"/>
      <c r="F149" s="71"/>
    </row>
    <row r="150" spans="2:6" x14ac:dyDescent="0.2">
      <c r="B150" s="71"/>
      <c r="C150" s="71"/>
      <c r="D150" s="84"/>
      <c r="E150" s="71"/>
      <c r="F150" s="71"/>
    </row>
    <row r="151" spans="2:6" x14ac:dyDescent="0.2">
      <c r="B151" s="71"/>
      <c r="C151" s="71"/>
      <c r="D151" s="84"/>
      <c r="E151" s="71"/>
      <c r="F151" s="71"/>
    </row>
    <row r="152" spans="2:6" x14ac:dyDescent="0.2">
      <c r="B152" s="71"/>
      <c r="C152" s="71"/>
      <c r="D152" s="84"/>
      <c r="E152" s="71"/>
      <c r="F152" s="71"/>
    </row>
    <row r="153" spans="2:6" x14ac:dyDescent="0.2">
      <c r="B153" s="71"/>
      <c r="C153" s="71"/>
      <c r="D153" s="84"/>
      <c r="E153" s="71"/>
      <c r="F153" s="71"/>
    </row>
    <row r="154" spans="2:6" x14ac:dyDescent="0.2">
      <c r="B154" s="71"/>
      <c r="C154" s="71"/>
      <c r="D154" s="84"/>
      <c r="E154" s="71"/>
      <c r="F154" s="71"/>
    </row>
    <row r="155" spans="2:6" x14ac:dyDescent="0.2">
      <c r="B155" s="71"/>
      <c r="C155" s="71"/>
      <c r="D155" s="84"/>
      <c r="E155" s="71"/>
      <c r="F155" s="71"/>
    </row>
    <row r="156" spans="2:6" x14ac:dyDescent="0.2">
      <c r="B156" s="71"/>
      <c r="C156" s="71"/>
      <c r="D156" s="84"/>
      <c r="E156" s="71"/>
      <c r="F156" s="71"/>
    </row>
    <row r="157" spans="2:6" x14ac:dyDescent="0.2">
      <c r="B157" s="71"/>
      <c r="C157" s="71"/>
      <c r="D157" s="84"/>
      <c r="E157" s="71"/>
      <c r="F157" s="71"/>
    </row>
    <row r="158" spans="2:6" x14ac:dyDescent="0.2">
      <c r="B158" s="71"/>
      <c r="C158" s="71"/>
      <c r="D158" s="84"/>
      <c r="E158" s="71"/>
      <c r="F158" s="71"/>
    </row>
    <row r="159" spans="2:6" x14ac:dyDescent="0.2">
      <c r="B159" s="71"/>
      <c r="C159" s="71"/>
      <c r="D159" s="84"/>
      <c r="E159" s="71"/>
      <c r="F159" s="71"/>
    </row>
    <row r="160" spans="2:6" x14ac:dyDescent="0.2">
      <c r="B160" s="71"/>
      <c r="C160" s="71"/>
      <c r="D160" s="84"/>
      <c r="E160" s="71"/>
      <c r="F160" s="71"/>
    </row>
    <row r="161" spans="2:6" x14ac:dyDescent="0.2">
      <c r="B161" s="71"/>
      <c r="C161" s="71"/>
      <c r="D161" s="84"/>
      <c r="E161" s="71"/>
      <c r="F161" s="71"/>
    </row>
    <row r="162" spans="2:6" x14ac:dyDescent="0.2">
      <c r="B162" s="71"/>
      <c r="C162" s="71"/>
      <c r="D162" s="84"/>
      <c r="E162" s="71"/>
      <c r="F162" s="71"/>
    </row>
    <row r="163" spans="2:6" x14ac:dyDescent="0.2">
      <c r="B163" s="71"/>
      <c r="C163" s="71"/>
      <c r="D163" s="84"/>
      <c r="E163" s="71"/>
      <c r="F163" s="71"/>
    </row>
    <row r="164" spans="2:6" x14ac:dyDescent="0.2">
      <c r="B164" s="71"/>
      <c r="C164" s="71"/>
      <c r="D164" s="84"/>
      <c r="E164" s="71"/>
      <c r="F164" s="71"/>
    </row>
    <row r="165" spans="2:6" x14ac:dyDescent="0.2">
      <c r="B165" s="71"/>
      <c r="C165" s="71"/>
      <c r="D165" s="84"/>
      <c r="E165" s="71"/>
      <c r="F165" s="71"/>
    </row>
    <row r="166" spans="2:6" x14ac:dyDescent="0.2">
      <c r="B166" s="71"/>
      <c r="C166" s="71"/>
      <c r="D166" s="84"/>
      <c r="E166" s="71"/>
      <c r="F166" s="71"/>
    </row>
    <row r="167" spans="2:6" x14ac:dyDescent="0.2">
      <c r="B167" s="71"/>
      <c r="C167" s="71"/>
      <c r="D167" s="84"/>
      <c r="E167" s="71"/>
      <c r="F167" s="71"/>
    </row>
    <row r="168" spans="2:6" x14ac:dyDescent="0.2">
      <c r="B168" s="71"/>
      <c r="C168" s="71"/>
      <c r="D168" s="84"/>
      <c r="E168" s="71"/>
      <c r="F168" s="71"/>
    </row>
    <row r="169" spans="2:6" x14ac:dyDescent="0.2">
      <c r="B169" s="71"/>
      <c r="C169" s="71"/>
      <c r="D169" s="84"/>
      <c r="E169" s="71"/>
      <c r="F169" s="71"/>
    </row>
    <row r="170" spans="2:6" x14ac:dyDescent="0.2">
      <c r="B170" s="71"/>
      <c r="C170" s="71"/>
      <c r="D170" s="84"/>
      <c r="E170" s="71"/>
      <c r="F170" s="71"/>
    </row>
    <row r="171" spans="2:6" x14ac:dyDescent="0.2">
      <c r="B171" s="71"/>
      <c r="C171" s="71"/>
      <c r="D171" s="84"/>
      <c r="E171" s="71"/>
      <c r="F171" s="71"/>
    </row>
    <row r="172" spans="2:6" x14ac:dyDescent="0.2">
      <c r="B172" s="71"/>
      <c r="C172" s="71"/>
      <c r="D172" s="84"/>
      <c r="E172" s="71"/>
      <c r="F172" s="71"/>
    </row>
    <row r="173" spans="2:6" x14ac:dyDescent="0.2">
      <c r="B173" s="71"/>
      <c r="C173" s="71"/>
      <c r="D173" s="84"/>
      <c r="E173" s="71"/>
      <c r="F173" s="71"/>
    </row>
    <row r="174" spans="2:6" x14ac:dyDescent="0.2">
      <c r="B174" s="71"/>
      <c r="C174" s="71"/>
      <c r="D174" s="84"/>
      <c r="E174" s="71"/>
      <c r="F174" s="71"/>
    </row>
    <row r="175" spans="2:6" x14ac:dyDescent="0.2">
      <c r="B175" s="71"/>
      <c r="C175" s="71"/>
      <c r="D175" s="84"/>
      <c r="E175" s="71"/>
      <c r="F175" s="71"/>
    </row>
    <row r="176" spans="2:6" x14ac:dyDescent="0.2">
      <c r="B176" s="71"/>
      <c r="C176" s="71"/>
      <c r="D176" s="84"/>
      <c r="E176" s="71"/>
      <c r="F176" s="71"/>
    </row>
    <row r="177" spans="2:6" x14ac:dyDescent="0.2">
      <c r="B177" s="71"/>
      <c r="C177" s="71"/>
      <c r="D177" s="84"/>
      <c r="E177" s="71"/>
      <c r="F177" s="71"/>
    </row>
    <row r="178" spans="2:6" x14ac:dyDescent="0.2">
      <c r="B178" s="71"/>
      <c r="C178" s="71"/>
      <c r="D178" s="84"/>
      <c r="E178" s="71"/>
      <c r="F178" s="71"/>
    </row>
    <row r="179" spans="2:6" x14ac:dyDescent="0.2">
      <c r="B179" s="71"/>
      <c r="C179" s="71"/>
      <c r="D179" s="84"/>
      <c r="E179" s="71"/>
      <c r="F179" s="71"/>
    </row>
    <row r="180" spans="2:6" x14ac:dyDescent="0.2">
      <c r="B180" s="71"/>
      <c r="C180" s="71"/>
      <c r="D180" s="84"/>
      <c r="E180" s="71"/>
      <c r="F180" s="71"/>
    </row>
    <row r="181" spans="2:6" x14ac:dyDescent="0.2">
      <c r="B181" s="71"/>
      <c r="C181" s="71"/>
      <c r="D181" s="84"/>
      <c r="E181" s="71"/>
      <c r="F181" s="71"/>
    </row>
    <row r="182" spans="2:6" x14ac:dyDescent="0.2">
      <c r="B182" s="71"/>
      <c r="C182" s="71"/>
      <c r="D182" s="84"/>
      <c r="E182" s="71"/>
      <c r="F182" s="71"/>
    </row>
    <row r="183" spans="2:6" x14ac:dyDescent="0.2">
      <c r="B183" s="71"/>
      <c r="C183" s="71"/>
      <c r="D183" s="84"/>
      <c r="E183" s="71"/>
      <c r="F183" s="71"/>
    </row>
    <row r="184" spans="2:6" x14ac:dyDescent="0.2">
      <c r="B184" s="71"/>
      <c r="C184" s="71"/>
      <c r="D184" s="84"/>
      <c r="E184" s="71"/>
      <c r="F184" s="71"/>
    </row>
    <row r="185" spans="2:6" x14ac:dyDescent="0.2">
      <c r="B185" s="71"/>
      <c r="C185" s="71"/>
      <c r="D185" s="84"/>
      <c r="E185" s="71"/>
      <c r="F185" s="71"/>
    </row>
    <row r="186" spans="2:6" x14ac:dyDescent="0.2">
      <c r="B186" s="71"/>
      <c r="C186" s="71"/>
      <c r="D186" s="84"/>
      <c r="E186" s="71"/>
      <c r="F186" s="71"/>
    </row>
    <row r="187" spans="2:6" x14ac:dyDescent="0.2">
      <c r="B187" s="71"/>
      <c r="C187" s="71"/>
      <c r="D187" s="84"/>
      <c r="E187" s="71"/>
      <c r="F187" s="71"/>
    </row>
    <row r="188" spans="2:6" x14ac:dyDescent="0.2">
      <c r="B188" s="71"/>
      <c r="C188" s="71"/>
      <c r="D188" s="84"/>
      <c r="E188" s="71"/>
      <c r="F188" s="71"/>
    </row>
    <row r="189" spans="2:6" x14ac:dyDescent="0.2">
      <c r="B189" s="71"/>
      <c r="C189" s="71"/>
      <c r="D189" s="84"/>
      <c r="E189" s="71"/>
      <c r="F189" s="71"/>
    </row>
    <row r="190" spans="2:6" x14ac:dyDescent="0.2">
      <c r="B190" s="71"/>
      <c r="C190" s="71"/>
      <c r="D190" s="84"/>
      <c r="E190" s="71"/>
      <c r="F190" s="71"/>
    </row>
    <row r="191" spans="2:6" x14ac:dyDescent="0.2">
      <c r="B191" s="71"/>
      <c r="C191" s="71"/>
      <c r="D191" s="84"/>
      <c r="E191" s="71"/>
      <c r="F191" s="71"/>
    </row>
    <row r="192" spans="2:6" x14ac:dyDescent="0.2">
      <c r="B192" s="71"/>
      <c r="C192" s="71"/>
      <c r="D192" s="84"/>
      <c r="E192" s="71"/>
      <c r="F192" s="71"/>
    </row>
    <row r="193" spans="2:6" x14ac:dyDescent="0.2">
      <c r="B193" s="71"/>
      <c r="C193" s="71"/>
      <c r="D193" s="84"/>
      <c r="E193" s="71"/>
      <c r="F193" s="71"/>
    </row>
    <row r="194" spans="2:6" x14ac:dyDescent="0.2">
      <c r="B194" s="71"/>
      <c r="C194" s="71"/>
      <c r="D194" s="84"/>
      <c r="E194" s="71"/>
      <c r="F194" s="71"/>
    </row>
    <row r="195" spans="2:6" x14ac:dyDescent="0.2">
      <c r="B195" s="71"/>
      <c r="C195" s="71"/>
      <c r="D195" s="84"/>
      <c r="E195" s="71"/>
      <c r="F195" s="71"/>
    </row>
    <row r="196" spans="2:6" x14ac:dyDescent="0.2">
      <c r="B196" s="71"/>
      <c r="C196" s="71"/>
      <c r="D196" s="84"/>
      <c r="E196" s="71"/>
      <c r="F196" s="71"/>
    </row>
    <row r="197" spans="2:6" x14ac:dyDescent="0.2">
      <c r="B197" s="71"/>
      <c r="C197" s="71"/>
      <c r="D197" s="84"/>
      <c r="E197" s="71"/>
      <c r="F197" s="71"/>
    </row>
    <row r="198" spans="2:6" x14ac:dyDescent="0.2">
      <c r="B198" s="71"/>
      <c r="C198" s="71"/>
      <c r="D198" s="84"/>
      <c r="E198" s="71"/>
      <c r="F198" s="71"/>
    </row>
    <row r="199" spans="2:6" x14ac:dyDescent="0.2">
      <c r="B199" s="71"/>
      <c r="C199" s="71"/>
      <c r="D199" s="84"/>
      <c r="E199" s="71"/>
      <c r="F199" s="71"/>
    </row>
    <row r="200" spans="2:6" x14ac:dyDescent="0.2">
      <c r="B200" s="71"/>
      <c r="C200" s="71"/>
      <c r="D200" s="84"/>
      <c r="E200" s="71"/>
      <c r="F200" s="71"/>
    </row>
    <row r="201" spans="2:6" x14ac:dyDescent="0.2">
      <c r="B201" s="71"/>
      <c r="C201" s="71"/>
      <c r="D201" s="84"/>
      <c r="E201" s="71"/>
      <c r="F201" s="71"/>
    </row>
    <row r="202" spans="2:6" x14ac:dyDescent="0.2">
      <c r="B202" s="71"/>
      <c r="C202" s="71"/>
      <c r="D202" s="84"/>
      <c r="E202" s="71"/>
      <c r="F202" s="71"/>
    </row>
    <row r="203" spans="2:6" x14ac:dyDescent="0.2">
      <c r="B203" s="71"/>
      <c r="C203" s="71"/>
      <c r="D203" s="84"/>
      <c r="E203" s="71"/>
      <c r="F203" s="71"/>
    </row>
    <row r="204" spans="2:6" x14ac:dyDescent="0.2">
      <c r="B204" s="71"/>
      <c r="C204" s="71"/>
      <c r="D204" s="84"/>
      <c r="E204" s="71"/>
      <c r="F204" s="71"/>
    </row>
    <row r="205" spans="2:6" x14ac:dyDescent="0.2">
      <c r="B205" s="71"/>
      <c r="C205" s="71"/>
      <c r="D205" s="84"/>
      <c r="E205" s="71"/>
      <c r="F205" s="71"/>
    </row>
    <row r="206" spans="2:6" x14ac:dyDescent="0.2">
      <c r="B206" s="71"/>
      <c r="C206" s="71"/>
      <c r="D206" s="84"/>
      <c r="E206" s="71"/>
      <c r="F206" s="71"/>
    </row>
    <row r="207" spans="2:6" x14ac:dyDescent="0.2">
      <c r="B207" s="71"/>
      <c r="C207" s="71"/>
      <c r="D207" s="84"/>
      <c r="E207" s="71"/>
      <c r="F207" s="71"/>
    </row>
    <row r="208" spans="2:6" x14ac:dyDescent="0.2">
      <c r="B208" s="71"/>
      <c r="C208" s="71"/>
      <c r="D208" s="84"/>
      <c r="E208" s="71"/>
      <c r="F208" s="71"/>
    </row>
    <row r="209" spans="2:6" x14ac:dyDescent="0.2">
      <c r="B209" s="71"/>
      <c r="C209" s="71"/>
      <c r="D209" s="84"/>
      <c r="E209" s="71"/>
      <c r="F209" s="71"/>
    </row>
    <row r="210" spans="2:6" x14ac:dyDescent="0.2">
      <c r="B210" s="71"/>
      <c r="C210" s="71"/>
      <c r="D210" s="84"/>
      <c r="E210" s="71"/>
      <c r="F210" s="71"/>
    </row>
    <row r="211" spans="2:6" x14ac:dyDescent="0.2">
      <c r="B211" s="71"/>
      <c r="C211" s="71"/>
      <c r="D211" s="84"/>
      <c r="E211" s="71"/>
      <c r="F211" s="71"/>
    </row>
    <row r="212" spans="2:6" x14ac:dyDescent="0.2">
      <c r="B212" s="71"/>
      <c r="C212" s="71"/>
      <c r="D212" s="84"/>
      <c r="E212" s="71"/>
      <c r="F212" s="71"/>
    </row>
    <row r="213" spans="2:6" x14ac:dyDescent="0.2">
      <c r="B213" s="71"/>
      <c r="C213" s="71"/>
      <c r="D213" s="84"/>
      <c r="E213" s="71"/>
      <c r="F213" s="71"/>
    </row>
    <row r="214" spans="2:6" x14ac:dyDescent="0.2">
      <c r="B214" s="71"/>
      <c r="C214" s="71"/>
      <c r="D214" s="84"/>
      <c r="E214" s="71"/>
      <c r="F214" s="71"/>
    </row>
    <row r="215" spans="2:6" x14ac:dyDescent="0.2">
      <c r="B215" s="71"/>
      <c r="C215" s="71"/>
      <c r="D215" s="84"/>
      <c r="E215" s="71"/>
      <c r="F215" s="71"/>
    </row>
    <row r="216" spans="2:6" x14ac:dyDescent="0.2">
      <c r="B216" s="71"/>
      <c r="C216" s="71"/>
      <c r="D216" s="84"/>
      <c r="E216" s="71"/>
      <c r="F216" s="71"/>
    </row>
    <row r="217" spans="2:6" x14ac:dyDescent="0.2">
      <c r="B217" s="71"/>
      <c r="C217" s="71"/>
      <c r="D217" s="84"/>
      <c r="E217" s="71"/>
      <c r="F217" s="71"/>
    </row>
    <row r="218" spans="2:6" x14ac:dyDescent="0.2">
      <c r="B218" s="71"/>
      <c r="C218" s="71"/>
      <c r="D218" s="84"/>
      <c r="E218" s="71"/>
      <c r="F218" s="71"/>
    </row>
    <row r="219" spans="2:6" x14ac:dyDescent="0.2">
      <c r="B219" s="71"/>
      <c r="C219" s="71"/>
      <c r="D219" s="84"/>
      <c r="E219" s="71"/>
      <c r="F219" s="71"/>
    </row>
    <row r="220" spans="2:6" x14ac:dyDescent="0.2">
      <c r="B220" s="71"/>
      <c r="C220" s="71"/>
      <c r="D220" s="84"/>
      <c r="E220" s="71"/>
      <c r="F220" s="71"/>
    </row>
    <row r="221" spans="2:6" x14ac:dyDescent="0.2">
      <c r="B221" s="71"/>
      <c r="C221" s="71"/>
      <c r="D221" s="84"/>
      <c r="E221" s="71"/>
      <c r="F221" s="71"/>
    </row>
    <row r="222" spans="2:6" x14ac:dyDescent="0.2">
      <c r="B222" s="71"/>
      <c r="C222" s="71"/>
      <c r="D222" s="84"/>
      <c r="E222" s="71"/>
      <c r="F222" s="71"/>
    </row>
    <row r="223" spans="2:6" x14ac:dyDescent="0.2">
      <c r="B223" s="71"/>
      <c r="C223" s="71"/>
      <c r="D223" s="84"/>
      <c r="E223" s="71"/>
      <c r="F223" s="71"/>
    </row>
    <row r="224" spans="2:6" x14ac:dyDescent="0.2">
      <c r="B224" s="71"/>
      <c r="C224" s="71"/>
      <c r="D224" s="84"/>
      <c r="E224" s="71"/>
      <c r="F224" s="71"/>
    </row>
    <row r="225" spans="2:6" x14ac:dyDescent="0.2">
      <c r="B225" s="71"/>
      <c r="C225" s="71"/>
      <c r="D225" s="84"/>
      <c r="E225" s="71"/>
      <c r="F225" s="71"/>
    </row>
    <row r="226" spans="2:6" x14ac:dyDescent="0.2">
      <c r="B226" s="71"/>
      <c r="C226" s="71"/>
      <c r="D226" s="84"/>
      <c r="E226" s="71"/>
      <c r="F226" s="71"/>
    </row>
    <row r="227" spans="2:6" x14ac:dyDescent="0.2">
      <c r="B227" s="71"/>
      <c r="C227" s="71"/>
      <c r="D227" s="84"/>
      <c r="E227" s="71"/>
      <c r="F227" s="71"/>
    </row>
    <row r="228" spans="2:6" x14ac:dyDescent="0.2">
      <c r="B228" s="71"/>
      <c r="C228" s="71"/>
      <c r="D228" s="84"/>
      <c r="E228" s="71"/>
      <c r="F228" s="71"/>
    </row>
    <row r="229" spans="2:6" x14ac:dyDescent="0.2">
      <c r="B229" s="71"/>
      <c r="C229" s="71"/>
      <c r="D229" s="84"/>
      <c r="E229" s="71"/>
      <c r="F229" s="71"/>
    </row>
    <row r="230" spans="2:6" x14ac:dyDescent="0.2">
      <c r="B230" s="71"/>
      <c r="C230" s="71"/>
      <c r="D230" s="84"/>
      <c r="E230" s="71"/>
      <c r="F230" s="71"/>
    </row>
    <row r="231" spans="2:6" x14ac:dyDescent="0.2">
      <c r="B231" s="71"/>
      <c r="C231" s="71"/>
      <c r="D231" s="84"/>
      <c r="E231" s="71"/>
      <c r="F231" s="71"/>
    </row>
    <row r="232" spans="2:6" x14ac:dyDescent="0.2">
      <c r="B232" s="71"/>
      <c r="C232" s="71"/>
      <c r="D232" s="84"/>
      <c r="E232" s="71"/>
      <c r="F232" s="71"/>
    </row>
    <row r="233" spans="2:6" x14ac:dyDescent="0.2">
      <c r="B233" s="71"/>
      <c r="C233" s="71"/>
      <c r="D233" s="84"/>
      <c r="E233" s="71"/>
      <c r="F233" s="71"/>
    </row>
    <row r="234" spans="2:6" x14ac:dyDescent="0.2">
      <c r="B234" s="71"/>
      <c r="C234" s="71"/>
      <c r="D234" s="84"/>
      <c r="E234" s="71"/>
      <c r="F234" s="71"/>
    </row>
    <row r="235" spans="2:6" x14ac:dyDescent="0.2">
      <c r="B235" s="71"/>
      <c r="C235" s="71"/>
      <c r="D235" s="84"/>
      <c r="E235" s="71"/>
      <c r="F235" s="71"/>
    </row>
    <row r="236" spans="2:6" x14ac:dyDescent="0.2">
      <c r="B236" s="71"/>
      <c r="C236" s="71"/>
      <c r="D236" s="84"/>
      <c r="E236" s="71"/>
      <c r="F236" s="71"/>
    </row>
    <row r="237" spans="2:6" x14ac:dyDescent="0.2">
      <c r="B237" s="71"/>
      <c r="C237" s="71"/>
      <c r="D237" s="84"/>
      <c r="E237" s="71"/>
      <c r="F237" s="71"/>
    </row>
    <row r="238" spans="2:6" x14ac:dyDescent="0.2">
      <c r="B238" s="71"/>
      <c r="C238" s="71"/>
      <c r="D238" s="84"/>
      <c r="E238" s="71"/>
      <c r="F238" s="71"/>
    </row>
    <row r="239" spans="2:6" x14ac:dyDescent="0.2">
      <c r="B239" s="71"/>
      <c r="C239" s="71"/>
      <c r="D239" s="84"/>
      <c r="E239" s="71"/>
      <c r="F239" s="71"/>
    </row>
    <row r="240" spans="2:6" x14ac:dyDescent="0.2">
      <c r="B240" s="71"/>
      <c r="C240" s="71"/>
      <c r="D240" s="84"/>
      <c r="E240" s="71"/>
      <c r="F240" s="71"/>
    </row>
    <row r="241" spans="2:6" x14ac:dyDescent="0.2">
      <c r="B241" s="71"/>
      <c r="C241" s="71"/>
      <c r="D241" s="84"/>
      <c r="E241" s="71"/>
      <c r="F241" s="71"/>
    </row>
    <row r="242" spans="2:6" x14ac:dyDescent="0.2">
      <c r="B242" s="71"/>
      <c r="C242" s="71"/>
      <c r="D242" s="84"/>
      <c r="E242" s="71"/>
      <c r="F242" s="71"/>
    </row>
    <row r="243" spans="2:6" x14ac:dyDescent="0.2">
      <c r="B243" s="71"/>
      <c r="C243" s="71"/>
      <c r="D243" s="84"/>
      <c r="E243" s="71"/>
      <c r="F243" s="71"/>
    </row>
    <row r="244" spans="2:6" x14ac:dyDescent="0.2">
      <c r="B244" s="71"/>
      <c r="C244" s="71"/>
      <c r="D244" s="84"/>
      <c r="E244" s="71"/>
      <c r="F244" s="71"/>
    </row>
    <row r="245" spans="2:6" x14ac:dyDescent="0.2">
      <c r="B245" s="71"/>
      <c r="C245" s="71"/>
      <c r="D245" s="84"/>
      <c r="E245" s="71"/>
      <c r="F245" s="71"/>
    </row>
    <row r="246" spans="2:6" x14ac:dyDescent="0.2">
      <c r="B246" s="71"/>
      <c r="C246" s="71"/>
      <c r="D246" s="84"/>
      <c r="E246" s="71"/>
      <c r="F246" s="71"/>
    </row>
    <row r="247" spans="2:6" x14ac:dyDescent="0.2">
      <c r="B247" s="71"/>
      <c r="C247" s="71"/>
      <c r="D247" s="84"/>
      <c r="E247" s="71"/>
      <c r="F247" s="71"/>
    </row>
    <row r="248" spans="2:6" x14ac:dyDescent="0.2">
      <c r="B248" s="71"/>
      <c r="C248" s="71"/>
      <c r="D248" s="84"/>
      <c r="E248" s="71"/>
      <c r="F248" s="71"/>
    </row>
    <row r="249" spans="2:6" x14ac:dyDescent="0.2">
      <c r="B249" s="71"/>
      <c r="C249" s="71"/>
      <c r="D249" s="84"/>
      <c r="E249" s="71"/>
      <c r="F249" s="71"/>
    </row>
    <row r="250" spans="2:6" x14ac:dyDescent="0.2">
      <c r="B250" s="71"/>
      <c r="C250" s="71"/>
      <c r="D250" s="84"/>
      <c r="E250" s="71"/>
      <c r="F250" s="71"/>
    </row>
    <row r="251" spans="2:6" x14ac:dyDescent="0.2">
      <c r="B251" s="71"/>
      <c r="C251" s="71"/>
      <c r="D251" s="84"/>
      <c r="E251" s="71"/>
      <c r="F251" s="71"/>
    </row>
    <row r="252" spans="2:6" x14ac:dyDescent="0.2">
      <c r="B252" s="71"/>
      <c r="C252" s="71"/>
      <c r="D252" s="84"/>
      <c r="E252" s="71"/>
      <c r="F252" s="71"/>
    </row>
    <row r="253" spans="2:6" x14ac:dyDescent="0.2">
      <c r="B253" s="71"/>
      <c r="C253" s="71"/>
      <c r="D253" s="84"/>
      <c r="E253" s="71"/>
      <c r="F253" s="71"/>
    </row>
    <row r="254" spans="2:6" x14ac:dyDescent="0.2">
      <c r="B254" s="71"/>
      <c r="C254" s="71"/>
      <c r="D254" s="84"/>
      <c r="E254" s="71"/>
      <c r="F254" s="71"/>
    </row>
    <row r="255" spans="2:6" x14ac:dyDescent="0.2">
      <c r="B255" s="71"/>
      <c r="C255" s="71"/>
      <c r="D255" s="84"/>
      <c r="E255" s="71"/>
      <c r="F255" s="71"/>
    </row>
    <row r="256" spans="2:6" x14ac:dyDescent="0.2">
      <c r="B256" s="71"/>
      <c r="C256" s="71"/>
      <c r="D256" s="84"/>
      <c r="E256" s="71"/>
      <c r="F256" s="71"/>
    </row>
    <row r="257" spans="2:6" x14ac:dyDescent="0.2">
      <c r="B257" s="71"/>
      <c r="C257" s="71"/>
      <c r="D257" s="84"/>
      <c r="E257" s="71"/>
      <c r="F257" s="71"/>
    </row>
    <row r="258" spans="2:6" x14ac:dyDescent="0.2">
      <c r="B258" s="71"/>
      <c r="C258" s="71"/>
      <c r="D258" s="84"/>
      <c r="E258" s="71"/>
      <c r="F258" s="71"/>
    </row>
    <row r="259" spans="2:6" x14ac:dyDescent="0.2">
      <c r="B259" s="71"/>
      <c r="C259" s="71"/>
      <c r="D259" s="84"/>
      <c r="E259" s="71"/>
      <c r="F259" s="71"/>
    </row>
    <row r="260" spans="2:6" x14ac:dyDescent="0.2">
      <c r="B260" s="71"/>
      <c r="C260" s="71"/>
      <c r="D260" s="84"/>
      <c r="E260" s="71"/>
      <c r="F260" s="71"/>
    </row>
    <row r="261" spans="2:6" x14ac:dyDescent="0.2">
      <c r="B261" s="71"/>
      <c r="C261" s="71"/>
      <c r="D261" s="84"/>
      <c r="E261" s="71"/>
      <c r="F261" s="71"/>
    </row>
    <row r="262" spans="2:6" x14ac:dyDescent="0.2">
      <c r="B262" s="71"/>
      <c r="C262" s="71"/>
      <c r="D262" s="84"/>
      <c r="E262" s="71"/>
      <c r="F262" s="71"/>
    </row>
    <row r="263" spans="2:6" x14ac:dyDescent="0.2">
      <c r="B263" s="71"/>
      <c r="C263" s="71"/>
      <c r="D263" s="84"/>
      <c r="E263" s="71"/>
      <c r="F263" s="71"/>
    </row>
    <row r="264" spans="2:6" x14ac:dyDescent="0.2">
      <c r="B264" s="71"/>
      <c r="C264" s="71"/>
      <c r="D264" s="84"/>
      <c r="E264" s="71"/>
      <c r="F264" s="71"/>
    </row>
    <row r="265" spans="2:6" x14ac:dyDescent="0.2">
      <c r="B265" s="71"/>
      <c r="C265" s="71"/>
      <c r="D265" s="84"/>
      <c r="E265" s="71"/>
      <c r="F265" s="71"/>
    </row>
    <row r="266" spans="2:6" x14ac:dyDescent="0.2">
      <c r="B266" s="71"/>
      <c r="C266" s="71"/>
      <c r="D266" s="84"/>
      <c r="E266" s="71"/>
      <c r="F266" s="71"/>
    </row>
    <row r="267" spans="2:6" x14ac:dyDescent="0.2">
      <c r="B267" s="71"/>
      <c r="C267" s="71"/>
      <c r="D267" s="84"/>
      <c r="E267" s="71"/>
      <c r="F267" s="71"/>
    </row>
    <row r="268" spans="2:6" x14ac:dyDescent="0.2">
      <c r="B268" s="71"/>
      <c r="C268" s="71"/>
      <c r="D268" s="84"/>
      <c r="E268" s="71"/>
      <c r="F268" s="71"/>
    </row>
    <row r="269" spans="2:6" x14ac:dyDescent="0.2">
      <c r="B269" s="71"/>
      <c r="C269" s="71"/>
      <c r="D269" s="84"/>
      <c r="E269" s="71"/>
      <c r="F269" s="71"/>
    </row>
    <row r="270" spans="2:6" x14ac:dyDescent="0.2">
      <c r="B270" s="71"/>
      <c r="C270" s="71"/>
      <c r="D270" s="84"/>
      <c r="E270" s="71"/>
      <c r="F270" s="71"/>
    </row>
    <row r="271" spans="2:6" x14ac:dyDescent="0.2">
      <c r="B271" s="71"/>
      <c r="C271" s="71"/>
      <c r="D271" s="84"/>
      <c r="E271" s="71"/>
      <c r="F271" s="71"/>
    </row>
    <row r="272" spans="2:6" x14ac:dyDescent="0.2">
      <c r="B272" s="71"/>
      <c r="C272" s="71"/>
      <c r="D272" s="84"/>
      <c r="E272" s="71"/>
      <c r="F272" s="71"/>
    </row>
    <row r="273" spans="2:6" x14ac:dyDescent="0.2">
      <c r="B273" s="71"/>
      <c r="C273" s="71"/>
      <c r="D273" s="84"/>
      <c r="E273" s="71"/>
      <c r="F273" s="71"/>
    </row>
    <row r="274" spans="2:6" x14ac:dyDescent="0.2">
      <c r="B274" s="71"/>
      <c r="C274" s="71"/>
      <c r="D274" s="84"/>
      <c r="E274" s="71"/>
      <c r="F274" s="71"/>
    </row>
    <row r="275" spans="2:6" x14ac:dyDescent="0.2">
      <c r="B275" s="71"/>
      <c r="C275" s="71"/>
      <c r="D275" s="84"/>
      <c r="E275" s="71"/>
      <c r="F275" s="71"/>
    </row>
    <row r="276" spans="2:6" x14ac:dyDescent="0.2">
      <c r="B276" s="71"/>
      <c r="C276" s="71"/>
      <c r="D276" s="84"/>
      <c r="E276" s="71"/>
      <c r="F276" s="71"/>
    </row>
    <row r="277" spans="2:6" x14ac:dyDescent="0.2">
      <c r="B277" s="71"/>
      <c r="C277" s="71"/>
      <c r="D277" s="84"/>
      <c r="E277" s="71"/>
      <c r="F277" s="71"/>
    </row>
    <row r="278" spans="2:6" x14ac:dyDescent="0.2">
      <c r="B278" s="71"/>
      <c r="C278" s="71"/>
      <c r="D278" s="84"/>
      <c r="E278" s="71"/>
      <c r="F278" s="71"/>
    </row>
    <row r="279" spans="2:6" x14ac:dyDescent="0.2">
      <c r="B279" s="71"/>
      <c r="C279" s="71"/>
      <c r="D279" s="84"/>
      <c r="E279" s="71"/>
      <c r="F279" s="71"/>
    </row>
    <row r="280" spans="2:6" x14ac:dyDescent="0.2">
      <c r="B280" s="71"/>
      <c r="C280" s="71"/>
      <c r="D280" s="84"/>
      <c r="E280" s="71"/>
      <c r="F280" s="71"/>
    </row>
    <row r="281" spans="2:6" x14ac:dyDescent="0.2">
      <c r="B281" s="71"/>
      <c r="C281" s="71"/>
      <c r="D281" s="84"/>
      <c r="E281" s="71"/>
      <c r="F281" s="71"/>
    </row>
    <row r="282" spans="2:6" x14ac:dyDescent="0.2">
      <c r="B282" s="71"/>
      <c r="C282" s="71"/>
      <c r="D282" s="84"/>
      <c r="E282" s="71"/>
      <c r="F282" s="71"/>
    </row>
    <row r="283" spans="2:6" x14ac:dyDescent="0.2">
      <c r="B283" s="71"/>
      <c r="C283" s="71"/>
      <c r="D283" s="84"/>
      <c r="E283" s="71"/>
      <c r="F283" s="71"/>
    </row>
    <row r="284" spans="2:6" x14ac:dyDescent="0.2">
      <c r="B284" s="71"/>
      <c r="C284" s="71"/>
      <c r="D284" s="84"/>
      <c r="E284" s="71"/>
      <c r="F284" s="71"/>
    </row>
    <row r="285" spans="2:6" x14ac:dyDescent="0.2">
      <c r="B285" s="71"/>
      <c r="C285" s="71"/>
      <c r="D285" s="84"/>
      <c r="E285" s="71"/>
      <c r="F285" s="71"/>
    </row>
    <row r="286" spans="2:6" x14ac:dyDescent="0.2">
      <c r="B286" s="71"/>
      <c r="C286" s="71"/>
      <c r="D286" s="84"/>
      <c r="E286" s="71"/>
      <c r="F286" s="71"/>
    </row>
    <row r="287" spans="2:6" x14ac:dyDescent="0.2">
      <c r="B287" s="71"/>
      <c r="C287" s="71"/>
      <c r="D287" s="84"/>
      <c r="E287" s="71"/>
      <c r="F287" s="71"/>
    </row>
    <row r="288" spans="2:6" x14ac:dyDescent="0.2">
      <c r="B288" s="71"/>
      <c r="C288" s="71"/>
      <c r="D288" s="84"/>
      <c r="E288" s="71"/>
      <c r="F288" s="71"/>
    </row>
    <row r="289" spans="2:6" x14ac:dyDescent="0.2">
      <c r="B289" s="71"/>
      <c r="C289" s="71"/>
      <c r="D289" s="84"/>
      <c r="E289" s="71"/>
      <c r="F289" s="71"/>
    </row>
    <row r="290" spans="2:6" x14ac:dyDescent="0.2">
      <c r="B290" s="71"/>
      <c r="C290" s="71"/>
      <c r="D290" s="84"/>
      <c r="E290" s="71"/>
      <c r="F290" s="71"/>
    </row>
    <row r="291" spans="2:6" x14ac:dyDescent="0.2">
      <c r="B291" s="71"/>
      <c r="C291" s="71"/>
      <c r="D291" s="84"/>
      <c r="E291" s="71"/>
      <c r="F291" s="71"/>
    </row>
    <row r="292" spans="2:6" x14ac:dyDescent="0.2">
      <c r="B292" s="71"/>
      <c r="C292" s="71"/>
      <c r="D292" s="84"/>
      <c r="E292" s="71"/>
      <c r="F292" s="71"/>
    </row>
    <row r="293" spans="2:6" x14ac:dyDescent="0.2">
      <c r="B293" s="71"/>
      <c r="C293" s="71"/>
      <c r="D293" s="84"/>
      <c r="E293" s="71"/>
      <c r="F293" s="71"/>
    </row>
    <row r="294" spans="2:6" x14ac:dyDescent="0.2">
      <c r="B294" s="71"/>
      <c r="C294" s="71"/>
      <c r="D294" s="84"/>
      <c r="E294" s="71"/>
      <c r="F294" s="71"/>
    </row>
    <row r="295" spans="2:6" x14ac:dyDescent="0.2">
      <c r="B295" s="71"/>
      <c r="C295" s="71"/>
      <c r="D295" s="84"/>
      <c r="E295" s="71"/>
      <c r="F295" s="71"/>
    </row>
    <row r="296" spans="2:6" x14ac:dyDescent="0.2">
      <c r="B296" s="71"/>
      <c r="C296" s="71"/>
      <c r="D296" s="84"/>
      <c r="E296" s="71"/>
      <c r="F296" s="71"/>
    </row>
    <row r="297" spans="2:6" x14ac:dyDescent="0.2">
      <c r="B297" s="71"/>
      <c r="C297" s="71"/>
      <c r="D297" s="84"/>
      <c r="E297" s="71"/>
      <c r="F297" s="71"/>
    </row>
    <row r="298" spans="2:6" x14ac:dyDescent="0.2">
      <c r="B298" s="71"/>
      <c r="C298" s="71"/>
      <c r="D298" s="84"/>
      <c r="E298" s="71"/>
      <c r="F298" s="71"/>
    </row>
    <row r="299" spans="2:6" x14ac:dyDescent="0.2">
      <c r="B299" s="71"/>
      <c r="C299" s="71"/>
      <c r="D299" s="84"/>
      <c r="E299" s="71"/>
      <c r="F299" s="71"/>
    </row>
    <row r="300" spans="2:6" x14ac:dyDescent="0.2">
      <c r="B300" s="71"/>
      <c r="C300" s="71"/>
      <c r="D300" s="84"/>
      <c r="E300" s="71"/>
      <c r="F300" s="71"/>
    </row>
    <row r="301" spans="2:6" x14ac:dyDescent="0.2">
      <c r="B301" s="71"/>
      <c r="C301" s="71"/>
      <c r="D301" s="84"/>
      <c r="E301" s="71"/>
      <c r="F301" s="71"/>
    </row>
    <row r="302" spans="2:6" x14ac:dyDescent="0.2">
      <c r="B302" s="71"/>
      <c r="C302" s="71"/>
      <c r="D302" s="84"/>
      <c r="E302" s="71"/>
      <c r="F302" s="71"/>
    </row>
    <row r="303" spans="2:6" x14ac:dyDescent="0.2">
      <c r="B303" s="71"/>
      <c r="C303" s="71"/>
      <c r="D303" s="84"/>
      <c r="E303" s="71"/>
      <c r="F303" s="71"/>
    </row>
    <row r="304" spans="2:6" x14ac:dyDescent="0.2">
      <c r="B304" s="71"/>
      <c r="C304" s="71"/>
      <c r="D304" s="84"/>
      <c r="E304" s="71"/>
      <c r="F304" s="71"/>
    </row>
    <row r="305" spans="2:6" x14ac:dyDescent="0.2">
      <c r="B305" s="71"/>
      <c r="C305" s="71"/>
      <c r="D305" s="84"/>
      <c r="E305" s="71"/>
      <c r="F305" s="71"/>
    </row>
    <row r="306" spans="2:6" x14ac:dyDescent="0.2">
      <c r="B306" s="71"/>
      <c r="C306" s="71"/>
      <c r="D306" s="84"/>
      <c r="E306" s="71"/>
      <c r="F306" s="71"/>
    </row>
    <row r="307" spans="2:6" x14ac:dyDescent="0.2">
      <c r="B307" s="71"/>
      <c r="C307" s="71"/>
      <c r="D307" s="84"/>
      <c r="E307" s="71"/>
      <c r="F307" s="71"/>
    </row>
    <row r="308" spans="2:6" x14ac:dyDescent="0.2">
      <c r="B308" s="71"/>
      <c r="C308" s="71"/>
      <c r="D308" s="84"/>
      <c r="E308" s="71"/>
      <c r="F308" s="71"/>
    </row>
    <row r="309" spans="2:6" x14ac:dyDescent="0.2">
      <c r="B309" s="71"/>
      <c r="C309" s="71"/>
      <c r="D309" s="84"/>
      <c r="E309" s="71"/>
      <c r="F309" s="71"/>
    </row>
    <row r="310" spans="2:6" x14ac:dyDescent="0.2">
      <c r="B310" s="71"/>
      <c r="C310" s="71"/>
      <c r="D310" s="84"/>
      <c r="E310" s="71"/>
      <c r="F310" s="71"/>
    </row>
    <row r="311" spans="2:6" x14ac:dyDescent="0.2">
      <c r="B311" s="71"/>
      <c r="C311" s="71"/>
      <c r="D311" s="84"/>
      <c r="E311" s="71"/>
      <c r="F311" s="71"/>
    </row>
    <row r="312" spans="2:6" x14ac:dyDescent="0.2">
      <c r="B312" s="71"/>
      <c r="C312" s="71"/>
      <c r="D312" s="84"/>
      <c r="E312" s="71"/>
      <c r="F312" s="71"/>
    </row>
    <row r="313" spans="2:6" x14ac:dyDescent="0.2">
      <c r="B313" s="71"/>
      <c r="C313" s="71"/>
      <c r="D313" s="84"/>
      <c r="E313" s="71"/>
      <c r="F313" s="71"/>
    </row>
    <row r="314" spans="2:6" x14ac:dyDescent="0.2">
      <c r="B314" s="71"/>
      <c r="C314" s="71"/>
      <c r="D314" s="84"/>
      <c r="E314" s="71"/>
      <c r="F314" s="71"/>
    </row>
    <row r="315" spans="2:6" x14ac:dyDescent="0.2">
      <c r="B315" s="71"/>
      <c r="C315" s="71"/>
      <c r="D315" s="84"/>
      <c r="E315" s="71"/>
      <c r="F315" s="71"/>
    </row>
    <row r="316" spans="2:6" x14ac:dyDescent="0.2">
      <c r="B316" s="71"/>
      <c r="C316" s="71"/>
      <c r="D316" s="84"/>
      <c r="E316" s="71"/>
      <c r="F316" s="71"/>
    </row>
    <row r="317" spans="2:6" x14ac:dyDescent="0.2">
      <c r="B317" s="71"/>
      <c r="C317" s="71"/>
      <c r="D317" s="84"/>
      <c r="E317" s="71"/>
      <c r="F317" s="71"/>
    </row>
    <row r="318" spans="2:6" x14ac:dyDescent="0.2">
      <c r="B318" s="71"/>
      <c r="C318" s="71"/>
      <c r="D318" s="84"/>
      <c r="E318" s="71"/>
      <c r="F318" s="71"/>
    </row>
    <row r="319" spans="2:6" x14ac:dyDescent="0.2">
      <c r="B319" s="71"/>
      <c r="C319" s="71"/>
      <c r="D319" s="84"/>
      <c r="E319" s="71"/>
      <c r="F319" s="71"/>
    </row>
    <row r="320" spans="2:6" x14ac:dyDescent="0.2">
      <c r="B320" s="71"/>
      <c r="C320" s="71"/>
      <c r="D320" s="84"/>
      <c r="E320" s="71"/>
      <c r="F320" s="71"/>
    </row>
    <row r="321" spans="2:6" x14ac:dyDescent="0.2">
      <c r="B321" s="71"/>
      <c r="C321" s="71"/>
      <c r="D321" s="84"/>
      <c r="E321" s="71"/>
      <c r="F321" s="71"/>
    </row>
    <row r="322" spans="2:6" x14ac:dyDescent="0.2">
      <c r="B322" s="71"/>
      <c r="C322" s="71"/>
      <c r="D322" s="84"/>
      <c r="E322" s="71"/>
      <c r="F322" s="71"/>
    </row>
    <row r="323" spans="2:6" x14ac:dyDescent="0.2">
      <c r="B323" s="71"/>
      <c r="C323" s="71"/>
      <c r="D323" s="84"/>
      <c r="E323" s="71"/>
      <c r="F323" s="71"/>
    </row>
    <row r="324" spans="2:6" x14ac:dyDescent="0.2">
      <c r="B324" s="71"/>
      <c r="C324" s="71"/>
      <c r="D324" s="84"/>
      <c r="E324" s="71"/>
      <c r="F324" s="71"/>
    </row>
    <row r="325" spans="2:6" x14ac:dyDescent="0.2">
      <c r="B325" s="71"/>
      <c r="C325" s="71"/>
      <c r="D325" s="84"/>
      <c r="E325" s="71"/>
      <c r="F325" s="71"/>
    </row>
    <row r="326" spans="2:6" x14ac:dyDescent="0.2">
      <c r="B326" s="71"/>
      <c r="C326" s="71"/>
      <c r="D326" s="84"/>
      <c r="E326" s="71"/>
      <c r="F326" s="71"/>
    </row>
    <row r="327" spans="2:6" x14ac:dyDescent="0.2">
      <c r="B327" s="71"/>
      <c r="C327" s="71"/>
      <c r="D327" s="84"/>
      <c r="E327" s="71"/>
      <c r="F327" s="71"/>
    </row>
    <row r="328" spans="2:6" x14ac:dyDescent="0.2">
      <c r="B328" s="71"/>
      <c r="C328" s="71"/>
      <c r="D328" s="84"/>
      <c r="E328" s="71"/>
      <c r="F328" s="71"/>
    </row>
    <row r="329" spans="2:6" x14ac:dyDescent="0.2">
      <c r="B329" s="71"/>
      <c r="C329" s="71"/>
      <c r="D329" s="84"/>
      <c r="E329" s="71"/>
      <c r="F329" s="71"/>
    </row>
    <row r="330" spans="2:6" x14ac:dyDescent="0.2">
      <c r="B330" s="71"/>
      <c r="C330" s="71"/>
      <c r="D330" s="84"/>
      <c r="E330" s="71"/>
      <c r="F330" s="71"/>
    </row>
  </sheetData>
  <sheetProtection algorithmName="SHA-512" hashValue="hO0qKEWCddeQsdm80xD38Xo2iqN5mNIXFtDSOpVgytsdl9EYjgOvTIYCgCWNedUrS3nop1QnofsIrpUUfoKTew==" saltValue="W1PQLGyR4Qnyf08N/jjR6g==" spinCount="100000" sheet="1" objects="1" scenarios="1"/>
  <autoFilter ref="A4:J15">
    <filterColumn colId="1" showButton="0"/>
  </autoFilter>
  <mergeCells count="15">
    <mergeCell ref="A12:A13"/>
    <mergeCell ref="A10:A11"/>
    <mergeCell ref="A7:A9"/>
    <mergeCell ref="F7:F9"/>
    <mergeCell ref="G3:H3"/>
    <mergeCell ref="G7:G9"/>
    <mergeCell ref="H7:H9"/>
    <mergeCell ref="I7:I9"/>
    <mergeCell ref="J7:J9"/>
    <mergeCell ref="I3:J3"/>
    <mergeCell ref="A1:F1"/>
    <mergeCell ref="A3:F3"/>
    <mergeCell ref="B4:C4"/>
    <mergeCell ref="A5:A6"/>
    <mergeCell ref="A2:J2"/>
  </mergeCells>
  <printOptions horizontalCentered="1"/>
  <pageMargins left="0.39370078740157483" right="0.39370078740157483" top="0.39370078740157483" bottom="0.39370078740157483" header="0.31496062992125984" footer="0.31496062992125984"/>
  <pageSetup scale="63" orientation="landscape"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34"/>
  <sheetViews>
    <sheetView view="pageBreakPreview" zoomScale="80" zoomScaleNormal="100" zoomScaleSheetLayoutView="80" workbookViewId="0">
      <selection activeCell="C34" sqref="C34"/>
    </sheetView>
  </sheetViews>
  <sheetFormatPr baseColWidth="10" defaultRowHeight="15" x14ac:dyDescent="0.25"/>
  <cols>
    <col min="1" max="1" width="4.28515625" customWidth="1"/>
    <col min="2" max="2" width="63.85546875" customWidth="1"/>
    <col min="4" max="4" width="14.42578125" customWidth="1"/>
  </cols>
  <sheetData>
    <row r="1" spans="1:6" ht="45" customHeight="1" x14ac:dyDescent="0.25">
      <c r="A1" s="149" t="s">
        <v>127</v>
      </c>
      <c r="B1" s="151" t="s">
        <v>128</v>
      </c>
      <c r="C1" s="153" t="s">
        <v>129</v>
      </c>
      <c r="D1" s="153"/>
      <c r="E1" s="153"/>
      <c r="F1" s="153"/>
    </row>
    <row r="2" spans="1:6" ht="45" x14ac:dyDescent="0.25">
      <c r="A2" s="150"/>
      <c r="B2" s="152"/>
      <c r="C2" s="29" t="s">
        <v>132</v>
      </c>
      <c r="D2" s="29" t="s">
        <v>133</v>
      </c>
      <c r="E2" s="29" t="s">
        <v>134</v>
      </c>
      <c r="F2" s="29" t="s">
        <v>131</v>
      </c>
    </row>
    <row r="3" spans="1:6" x14ac:dyDescent="0.25">
      <c r="A3" s="26">
        <v>1</v>
      </c>
      <c r="B3" s="40" t="s">
        <v>111</v>
      </c>
      <c r="C3" s="38">
        <v>0.33333333333333337</v>
      </c>
      <c r="D3" s="30">
        <v>0.33</v>
      </c>
      <c r="E3" s="54">
        <v>0.33</v>
      </c>
      <c r="F3" s="30">
        <f>SUM(C3:E3)</f>
        <v>0.9933333333333334</v>
      </c>
    </row>
    <row r="4" spans="1:6" x14ac:dyDescent="0.25">
      <c r="A4" s="26">
        <v>3</v>
      </c>
      <c r="B4" s="40" t="s">
        <v>112</v>
      </c>
      <c r="C4" s="38">
        <v>0.33333333333333337</v>
      </c>
      <c r="D4" s="39">
        <v>0</v>
      </c>
      <c r="E4" s="54">
        <v>0.33</v>
      </c>
      <c r="F4" s="30">
        <f t="shared" ref="F4:F34" si="0">SUM(C4:E4)</f>
        <v>0.66333333333333333</v>
      </c>
    </row>
    <row r="5" spans="1:6" x14ac:dyDescent="0.25">
      <c r="A5" s="26">
        <v>5</v>
      </c>
      <c r="B5" s="40" t="s">
        <v>113</v>
      </c>
      <c r="C5" s="38">
        <v>0.33333333333333337</v>
      </c>
      <c r="D5" s="30">
        <v>0.33</v>
      </c>
      <c r="E5" s="54">
        <v>0.33</v>
      </c>
      <c r="F5" s="30">
        <f t="shared" si="0"/>
        <v>0.9933333333333334</v>
      </c>
    </row>
    <row r="6" spans="1:6" x14ac:dyDescent="0.25">
      <c r="A6" s="26">
        <v>6</v>
      </c>
      <c r="B6" s="41" t="s">
        <v>114</v>
      </c>
      <c r="C6" s="38"/>
      <c r="D6" s="30"/>
      <c r="E6" s="54"/>
      <c r="F6" s="30"/>
    </row>
    <row r="7" spans="1:6" x14ac:dyDescent="0.25">
      <c r="A7" s="26"/>
      <c r="B7" s="27" t="s">
        <v>150</v>
      </c>
      <c r="C7" s="38">
        <v>0.33333333333333337</v>
      </c>
      <c r="D7" s="38">
        <v>0.33333333333333337</v>
      </c>
      <c r="E7" s="54">
        <v>0.33</v>
      </c>
      <c r="F7" s="30">
        <f t="shared" si="0"/>
        <v>0.99666666666666681</v>
      </c>
    </row>
    <row r="8" spans="1:6" x14ac:dyDescent="0.25">
      <c r="A8" s="26"/>
      <c r="B8" s="27" t="s">
        <v>151</v>
      </c>
      <c r="C8" s="38">
        <v>0.33333333333333337</v>
      </c>
      <c r="D8" s="38">
        <v>0.33333333333333337</v>
      </c>
      <c r="E8" s="54">
        <v>0.33</v>
      </c>
      <c r="F8" s="30">
        <f t="shared" si="0"/>
        <v>0.99666666666666681</v>
      </c>
    </row>
    <row r="9" spans="1:6" x14ac:dyDescent="0.25">
      <c r="A9" s="26"/>
      <c r="B9" s="27" t="s">
        <v>152</v>
      </c>
      <c r="C9" s="38">
        <v>0.33333333333333337</v>
      </c>
      <c r="D9" s="38">
        <v>0.33333333333333337</v>
      </c>
      <c r="E9" s="54">
        <v>0.33</v>
      </c>
      <c r="F9" s="30">
        <f t="shared" si="0"/>
        <v>0.99666666666666681</v>
      </c>
    </row>
    <row r="10" spans="1:6" x14ac:dyDescent="0.25">
      <c r="A10" s="26"/>
      <c r="B10" s="27" t="s">
        <v>153</v>
      </c>
      <c r="C10" s="38">
        <v>0.33333333333333337</v>
      </c>
      <c r="D10" s="38">
        <v>0.33333333333333337</v>
      </c>
      <c r="E10" s="54">
        <v>0.33</v>
      </c>
      <c r="F10" s="30">
        <f t="shared" si="0"/>
        <v>0.99666666666666681</v>
      </c>
    </row>
    <row r="11" spans="1:6" x14ac:dyDescent="0.25">
      <c r="A11" s="26"/>
      <c r="B11" s="27" t="s">
        <v>115</v>
      </c>
      <c r="C11" s="39">
        <v>0</v>
      </c>
      <c r="D11" s="30">
        <v>0.33</v>
      </c>
      <c r="E11" s="54">
        <v>0.33</v>
      </c>
      <c r="F11" s="30">
        <f t="shared" si="0"/>
        <v>0.66</v>
      </c>
    </row>
    <row r="12" spans="1:6" x14ac:dyDescent="0.25">
      <c r="A12" s="26">
        <v>7</v>
      </c>
      <c r="B12" s="41" t="s">
        <v>116</v>
      </c>
      <c r="C12" s="38"/>
      <c r="D12" s="30"/>
      <c r="E12" s="54"/>
      <c r="F12" s="30"/>
    </row>
    <row r="13" spans="1:6" x14ac:dyDescent="0.25">
      <c r="A13" s="26"/>
      <c r="B13" s="27" t="s">
        <v>139</v>
      </c>
      <c r="C13" s="38">
        <v>0.33333333333333337</v>
      </c>
      <c r="D13" s="30">
        <v>0.33</v>
      </c>
      <c r="E13" s="54">
        <v>0.33</v>
      </c>
      <c r="F13" s="30">
        <f t="shared" si="0"/>
        <v>0.9933333333333334</v>
      </c>
    </row>
    <row r="14" spans="1:6" x14ac:dyDescent="0.25">
      <c r="A14" s="26"/>
      <c r="B14" s="27" t="s">
        <v>140</v>
      </c>
      <c r="C14" s="39">
        <v>0</v>
      </c>
      <c r="D14" s="30">
        <v>0.33</v>
      </c>
      <c r="E14" s="54">
        <v>0.33</v>
      </c>
      <c r="F14" s="30">
        <f t="shared" si="0"/>
        <v>0.66</v>
      </c>
    </row>
    <row r="15" spans="1:6" x14ac:dyDescent="0.25">
      <c r="A15" s="26"/>
      <c r="B15" s="27" t="s">
        <v>141</v>
      </c>
      <c r="C15" s="38">
        <v>0.33333333333333337</v>
      </c>
      <c r="D15" s="30">
        <v>0.33</v>
      </c>
      <c r="E15" s="54">
        <v>0.33</v>
      </c>
      <c r="F15" s="30">
        <f t="shared" si="0"/>
        <v>0.9933333333333334</v>
      </c>
    </row>
    <row r="16" spans="1:6" x14ac:dyDescent="0.25">
      <c r="A16" s="26"/>
      <c r="B16" s="27" t="s">
        <v>142</v>
      </c>
      <c r="C16" s="38">
        <v>0.33333333333333337</v>
      </c>
      <c r="D16" s="30">
        <v>0.33</v>
      </c>
      <c r="E16" s="54">
        <v>0.33</v>
      </c>
      <c r="F16" s="30">
        <f t="shared" si="0"/>
        <v>0.9933333333333334</v>
      </c>
    </row>
    <row r="17" spans="1:6" x14ac:dyDescent="0.25">
      <c r="A17" s="26"/>
      <c r="B17" s="27" t="s">
        <v>143</v>
      </c>
      <c r="C17" s="38">
        <v>0.33333333333333337</v>
      </c>
      <c r="D17" s="30">
        <v>0.33</v>
      </c>
      <c r="E17" s="54">
        <v>0.33</v>
      </c>
      <c r="F17" s="30">
        <f t="shared" si="0"/>
        <v>0.9933333333333334</v>
      </c>
    </row>
    <row r="18" spans="1:6" x14ac:dyDescent="0.25">
      <c r="A18" s="26"/>
      <c r="B18" s="27" t="s">
        <v>144</v>
      </c>
      <c r="C18" s="38">
        <v>0.33333333333333337</v>
      </c>
      <c r="D18" s="30">
        <v>0.33</v>
      </c>
      <c r="E18" s="54">
        <v>0.33</v>
      </c>
      <c r="F18" s="30">
        <f t="shared" si="0"/>
        <v>0.9933333333333334</v>
      </c>
    </row>
    <row r="19" spans="1:6" x14ac:dyDescent="0.25">
      <c r="A19" s="26"/>
      <c r="B19" s="27" t="s">
        <v>145</v>
      </c>
      <c r="C19" s="38">
        <v>0.33333333333333337</v>
      </c>
      <c r="D19" s="30">
        <v>0.33</v>
      </c>
      <c r="E19" s="54">
        <v>0.33</v>
      </c>
      <c r="F19" s="30">
        <f t="shared" si="0"/>
        <v>0.9933333333333334</v>
      </c>
    </row>
    <row r="20" spans="1:6" x14ac:dyDescent="0.25">
      <c r="A20" s="26">
        <v>8</v>
      </c>
      <c r="B20" s="41" t="s">
        <v>117</v>
      </c>
      <c r="C20" s="38"/>
      <c r="D20" s="30"/>
      <c r="E20" s="54"/>
      <c r="F20" s="30"/>
    </row>
    <row r="21" spans="1:6" x14ac:dyDescent="0.25">
      <c r="A21" s="26"/>
      <c r="B21" s="27" t="s">
        <v>146</v>
      </c>
      <c r="C21" s="38">
        <v>0.33333333333333337</v>
      </c>
      <c r="D21" s="39">
        <v>0</v>
      </c>
      <c r="E21" s="54">
        <v>0.33</v>
      </c>
      <c r="F21" s="30">
        <f t="shared" si="0"/>
        <v>0.66333333333333333</v>
      </c>
    </row>
    <row r="22" spans="1:6" x14ac:dyDescent="0.25">
      <c r="A22" s="26"/>
      <c r="B22" s="27" t="s">
        <v>147</v>
      </c>
      <c r="C22" s="38">
        <v>0.33333333333333337</v>
      </c>
      <c r="D22" s="39">
        <v>0</v>
      </c>
      <c r="E22" s="54">
        <v>0.33</v>
      </c>
      <c r="F22" s="30">
        <f t="shared" si="0"/>
        <v>0.66333333333333333</v>
      </c>
    </row>
    <row r="23" spans="1:6" x14ac:dyDescent="0.25">
      <c r="A23" s="26"/>
      <c r="B23" s="27" t="s">
        <v>148</v>
      </c>
      <c r="C23" s="38">
        <v>0.33333333333333337</v>
      </c>
      <c r="D23" s="39">
        <v>0</v>
      </c>
      <c r="E23" s="54">
        <v>0.33</v>
      </c>
      <c r="F23" s="30">
        <f t="shared" si="0"/>
        <v>0.66333333333333333</v>
      </c>
    </row>
    <row r="24" spans="1:6" x14ac:dyDescent="0.25">
      <c r="A24" s="26"/>
      <c r="B24" s="27" t="s">
        <v>149</v>
      </c>
      <c r="C24" s="38">
        <v>0.33333333333333337</v>
      </c>
      <c r="D24" s="39">
        <v>0</v>
      </c>
      <c r="E24" s="54">
        <v>0.33</v>
      </c>
      <c r="F24" s="30">
        <f t="shared" si="0"/>
        <v>0.66333333333333333</v>
      </c>
    </row>
    <row r="25" spans="1:6" x14ac:dyDescent="0.25">
      <c r="A25" s="26">
        <v>9</v>
      </c>
      <c r="B25" s="40" t="s">
        <v>118</v>
      </c>
      <c r="C25" s="38">
        <v>0.33333333333333337</v>
      </c>
      <c r="D25" s="38">
        <v>0.33333333333333337</v>
      </c>
      <c r="E25" s="54">
        <v>0.33</v>
      </c>
      <c r="F25" s="30">
        <f t="shared" si="0"/>
        <v>0.99666666666666681</v>
      </c>
    </row>
    <row r="26" spans="1:6" x14ac:dyDescent="0.25">
      <c r="A26" s="26">
        <v>10</v>
      </c>
      <c r="B26" s="40" t="s">
        <v>119</v>
      </c>
      <c r="C26" s="38">
        <v>0.33333333333333337</v>
      </c>
      <c r="D26" s="38">
        <v>0.33333333333333337</v>
      </c>
      <c r="E26" s="54">
        <v>0.33</v>
      </c>
      <c r="F26" s="30">
        <f t="shared" si="0"/>
        <v>0.99666666666666681</v>
      </c>
    </row>
    <row r="27" spans="1:6" x14ac:dyDescent="0.25">
      <c r="A27" s="26">
        <v>11</v>
      </c>
      <c r="B27" s="40" t="s">
        <v>120</v>
      </c>
      <c r="C27" s="38">
        <v>0.33333333333333337</v>
      </c>
      <c r="D27" s="38">
        <v>0.33333333333333337</v>
      </c>
      <c r="E27" s="54">
        <v>0.33</v>
      </c>
      <c r="F27" s="30">
        <f t="shared" si="0"/>
        <v>0.99666666666666681</v>
      </c>
    </row>
    <row r="28" spans="1:6" x14ac:dyDescent="0.25">
      <c r="A28" s="26">
        <v>12</v>
      </c>
      <c r="B28" s="40" t="s">
        <v>121</v>
      </c>
      <c r="C28" s="38">
        <v>0.33333333333333337</v>
      </c>
      <c r="D28" s="38">
        <v>0.33333333333333337</v>
      </c>
      <c r="E28" s="54">
        <v>0.33</v>
      </c>
      <c r="F28" s="30">
        <f t="shared" si="0"/>
        <v>0.99666666666666681</v>
      </c>
    </row>
    <row r="29" spans="1:6" x14ac:dyDescent="0.25">
      <c r="A29" s="26">
        <v>13</v>
      </c>
      <c r="B29" s="40" t="s">
        <v>122</v>
      </c>
      <c r="C29" s="38">
        <v>0.33333333333333337</v>
      </c>
      <c r="D29" s="38">
        <v>0.33333333333333337</v>
      </c>
      <c r="E29" s="54">
        <v>0.33</v>
      </c>
      <c r="F29" s="30">
        <f t="shared" si="0"/>
        <v>0.99666666666666681</v>
      </c>
    </row>
    <row r="30" spans="1:6" x14ac:dyDescent="0.25">
      <c r="A30" s="26">
        <v>14</v>
      </c>
      <c r="B30" s="40" t="s">
        <v>123</v>
      </c>
      <c r="C30" s="38">
        <v>0.33333333333333337</v>
      </c>
      <c r="D30" s="38">
        <v>0.33333333333333337</v>
      </c>
      <c r="E30" s="54">
        <v>0.33</v>
      </c>
      <c r="F30" s="30">
        <f t="shared" si="0"/>
        <v>0.99666666666666681</v>
      </c>
    </row>
    <row r="31" spans="1:6" x14ac:dyDescent="0.25">
      <c r="A31" s="26">
        <v>15</v>
      </c>
      <c r="B31" s="40" t="s">
        <v>124</v>
      </c>
      <c r="C31" s="38">
        <v>0.33333333333333337</v>
      </c>
      <c r="D31" s="38">
        <v>0.33333333333333337</v>
      </c>
      <c r="E31" s="54">
        <v>0.33</v>
      </c>
      <c r="F31" s="30">
        <f t="shared" si="0"/>
        <v>0.99666666666666681</v>
      </c>
    </row>
    <row r="32" spans="1:6" x14ac:dyDescent="0.25">
      <c r="A32" s="26">
        <v>16</v>
      </c>
      <c r="B32" s="40" t="s">
        <v>125</v>
      </c>
      <c r="C32" s="38">
        <v>0.33333333333333337</v>
      </c>
      <c r="D32" s="38">
        <v>0.33333333333333337</v>
      </c>
      <c r="E32" s="54">
        <v>0.33</v>
      </c>
      <c r="F32" s="30">
        <f t="shared" si="0"/>
        <v>0.99666666666666681</v>
      </c>
    </row>
    <row r="33" spans="1:6" x14ac:dyDescent="0.25">
      <c r="A33" s="26">
        <v>17</v>
      </c>
      <c r="B33" s="40" t="s">
        <v>126</v>
      </c>
      <c r="C33" s="38">
        <v>0.33333333333333337</v>
      </c>
      <c r="D33" s="38">
        <v>0.33333333333333337</v>
      </c>
      <c r="E33" s="54">
        <v>0.33</v>
      </c>
      <c r="F33" s="30">
        <f t="shared" si="0"/>
        <v>0.99666666666666681</v>
      </c>
    </row>
    <row r="34" spans="1:6" x14ac:dyDescent="0.25">
      <c r="B34" s="31" t="s">
        <v>135</v>
      </c>
      <c r="C34" s="37">
        <f>AVERAGE(C3:C33)</f>
        <v>0.30952380952380942</v>
      </c>
      <c r="D34" s="37">
        <f>AVERAGE(D3:D33)</f>
        <v>0.27261904761904754</v>
      </c>
      <c r="E34" s="37">
        <f>AVERAGE(E3:E33)</f>
        <v>0.33</v>
      </c>
      <c r="F34" s="30">
        <f t="shared" si="0"/>
        <v>0.91214285714285692</v>
      </c>
    </row>
  </sheetData>
  <mergeCells count="3">
    <mergeCell ref="A1:A2"/>
    <mergeCell ref="B1:B2"/>
    <mergeCell ref="C1:F1"/>
  </mergeCells>
  <pageMargins left="0.39370078740157483" right="0.39370078740157483" top="0.74803149606299213" bottom="0.74803149606299213" header="0.31496062992125984" footer="0.31496062992125984"/>
  <pageSetup scale="80"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9"/>
  <sheetViews>
    <sheetView view="pageBreakPreview" zoomScale="70" zoomScaleNormal="80" zoomScaleSheetLayoutView="70" workbookViewId="0">
      <pane ySplit="4" topLeftCell="A5" activePane="bottomLeft" state="frozen"/>
      <selection pane="bottomLeft" activeCell="A5" sqref="A5"/>
    </sheetView>
  </sheetViews>
  <sheetFormatPr baseColWidth="10" defaultRowHeight="15" x14ac:dyDescent="0.25"/>
  <cols>
    <col min="1" max="1" width="36" style="46" customWidth="1"/>
    <col min="2" max="2" width="16.140625" style="46" customWidth="1"/>
    <col min="3" max="3" width="21.5703125" style="46" customWidth="1"/>
    <col min="4" max="4" width="16.85546875" style="46" customWidth="1"/>
    <col min="5" max="5" width="15.5703125" style="46" customWidth="1"/>
    <col min="6" max="6" width="55.5703125" style="46" customWidth="1"/>
    <col min="7" max="7" width="13.85546875" style="46" customWidth="1"/>
    <col min="8" max="8" width="29.42578125" style="46" customWidth="1"/>
    <col min="9" max="16384" width="11.42578125" style="46"/>
  </cols>
  <sheetData>
    <row r="1" spans="1:8" s="48" customFormat="1" ht="59.25" customHeight="1" x14ac:dyDescent="0.25">
      <c r="A1" s="156"/>
      <c r="B1" s="157"/>
      <c r="C1" s="157"/>
      <c r="D1" s="157"/>
      <c r="E1" s="157"/>
      <c r="F1" s="157"/>
      <c r="G1" s="157"/>
      <c r="H1" s="158"/>
    </row>
    <row r="2" spans="1:8" ht="30" customHeight="1" x14ac:dyDescent="0.25">
      <c r="A2" s="159" t="s">
        <v>32</v>
      </c>
      <c r="B2" s="159"/>
      <c r="C2" s="159"/>
      <c r="D2" s="159"/>
      <c r="E2" s="159"/>
      <c r="F2" s="159"/>
      <c r="G2" s="159"/>
      <c r="H2" s="159"/>
    </row>
    <row r="3" spans="1:8" ht="30" customHeight="1" x14ac:dyDescent="0.25">
      <c r="A3" s="154" t="s">
        <v>136</v>
      </c>
      <c r="B3" s="154"/>
      <c r="C3" s="154"/>
      <c r="D3" s="154"/>
      <c r="E3" s="155" t="s">
        <v>107</v>
      </c>
      <c r="F3" s="155"/>
      <c r="G3" s="138" t="s">
        <v>109</v>
      </c>
      <c r="H3" s="138"/>
    </row>
    <row r="4" spans="1:8" ht="42" customHeight="1" x14ac:dyDescent="0.25">
      <c r="A4" s="28" t="s">
        <v>10</v>
      </c>
      <c r="B4" s="28" t="s">
        <v>2</v>
      </c>
      <c r="C4" s="28" t="s">
        <v>0</v>
      </c>
      <c r="D4" s="28" t="s">
        <v>1</v>
      </c>
      <c r="E4" s="43" t="s">
        <v>90</v>
      </c>
      <c r="F4" s="43" t="s">
        <v>91</v>
      </c>
      <c r="G4" s="43" t="s">
        <v>108</v>
      </c>
      <c r="H4" s="43" t="s">
        <v>110</v>
      </c>
    </row>
    <row r="5" spans="1:8" ht="90.75" customHeight="1" x14ac:dyDescent="0.25">
      <c r="A5" s="66" t="s">
        <v>87</v>
      </c>
      <c r="B5" s="67" t="s">
        <v>75</v>
      </c>
      <c r="C5" s="3" t="s">
        <v>73</v>
      </c>
      <c r="D5" s="53">
        <v>43524</v>
      </c>
      <c r="E5" s="56">
        <v>1</v>
      </c>
      <c r="F5" s="57" t="s">
        <v>292</v>
      </c>
      <c r="G5" s="56">
        <v>1</v>
      </c>
      <c r="H5" s="58" t="s">
        <v>290</v>
      </c>
    </row>
    <row r="6" spans="1:8" ht="224.25" customHeight="1" x14ac:dyDescent="0.25">
      <c r="A6" s="66" t="s">
        <v>167</v>
      </c>
      <c r="B6" s="67" t="s">
        <v>74</v>
      </c>
      <c r="C6" s="3" t="s">
        <v>168</v>
      </c>
      <c r="D6" s="53" t="s">
        <v>5</v>
      </c>
      <c r="E6" s="56">
        <v>1</v>
      </c>
      <c r="F6" s="62" t="s">
        <v>310</v>
      </c>
      <c r="G6" s="56">
        <f>+E6</f>
        <v>1</v>
      </c>
      <c r="H6" s="57" t="s">
        <v>130</v>
      </c>
    </row>
    <row r="7" spans="1:8" ht="307.5" customHeight="1" x14ac:dyDescent="0.25">
      <c r="A7" s="66" t="s">
        <v>169</v>
      </c>
      <c r="B7" s="67" t="s">
        <v>72</v>
      </c>
      <c r="C7" s="3" t="s">
        <v>170</v>
      </c>
      <c r="D7" s="53">
        <v>43830</v>
      </c>
      <c r="E7" s="56">
        <v>1</v>
      </c>
      <c r="F7" s="60" t="s">
        <v>311</v>
      </c>
      <c r="G7" s="65">
        <f>+E7</f>
        <v>1</v>
      </c>
      <c r="H7" s="59" t="s">
        <v>130</v>
      </c>
    </row>
    <row r="8" spans="1:8" ht="155.25" customHeight="1" x14ac:dyDescent="0.25">
      <c r="A8" s="66" t="s">
        <v>171</v>
      </c>
      <c r="B8" s="67" t="s">
        <v>172</v>
      </c>
      <c r="C8" s="3" t="s">
        <v>88</v>
      </c>
      <c r="D8" s="53">
        <v>43830</v>
      </c>
      <c r="E8" s="56">
        <v>1</v>
      </c>
      <c r="F8" s="57" t="s">
        <v>309</v>
      </c>
      <c r="G8" s="65">
        <f>+E8</f>
        <v>1</v>
      </c>
      <c r="H8" s="52" t="s">
        <v>130</v>
      </c>
    </row>
    <row r="9" spans="1:8" x14ac:dyDescent="0.25">
      <c r="E9" s="47">
        <f>AVERAGE(E5:E8)</f>
        <v>1</v>
      </c>
      <c r="F9" s="48"/>
      <c r="G9" s="47">
        <f>AVERAGE(G5:G8)</f>
        <v>1</v>
      </c>
    </row>
  </sheetData>
  <sheetProtection algorithmName="SHA-512" hashValue="WBObkzR6OaVU3seTCsBcvvlxSxAI3A4JBW+F0DruzEW0EtDGs8Y719ykmaAUkwgfKS6qkTIYPLLhPEFt/TQbLg==" saltValue="cSnH/c2ordUVFgbZwhIhVg==" spinCount="100000" sheet="1" objects="1" scenarios="1"/>
  <autoFilter ref="A4:H9"/>
  <mergeCells count="5">
    <mergeCell ref="A3:D3"/>
    <mergeCell ref="E3:F3"/>
    <mergeCell ref="G3:H3"/>
    <mergeCell ref="A1:H1"/>
    <mergeCell ref="A2:H2"/>
  </mergeCells>
  <printOptions horizontalCentered="1"/>
  <pageMargins left="0.39370078740157483" right="0.39370078740157483" top="0.19685039370078741" bottom="0.19685039370078741" header="0.31496062992125984" footer="0.31496062992125984"/>
  <pageSetup scale="63" orientation="landscape"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499984740745262"/>
  </sheetPr>
  <dimension ref="A1:J20"/>
  <sheetViews>
    <sheetView showGridLines="0" view="pageBreakPreview" zoomScale="70" zoomScaleNormal="80" zoomScaleSheetLayoutView="70" workbookViewId="0">
      <pane ySplit="4" topLeftCell="A5" activePane="bottomLeft" state="frozen"/>
      <selection pane="bottomLeft" activeCell="A5" sqref="A5:A10"/>
    </sheetView>
  </sheetViews>
  <sheetFormatPr baseColWidth="10" defaultRowHeight="12" x14ac:dyDescent="0.2"/>
  <cols>
    <col min="1" max="1" width="17.140625" style="85" customWidth="1"/>
    <col min="2" max="2" width="6.42578125" style="71" customWidth="1"/>
    <col min="3" max="3" width="25.5703125" style="85" customWidth="1"/>
    <col min="4" max="4" width="29.85546875" style="103" customWidth="1"/>
    <col min="5" max="5" width="13.28515625" style="86" customWidth="1"/>
    <col min="6" max="6" width="13.42578125" style="86" customWidth="1"/>
    <col min="7" max="7" width="13" style="85" customWidth="1"/>
    <col min="8" max="8" width="46.5703125" style="85" customWidth="1"/>
    <col min="9" max="9" width="14.140625" style="104" customWidth="1"/>
    <col min="10" max="10" width="26.85546875" style="85" customWidth="1"/>
    <col min="11" max="16384" width="11.42578125" style="85"/>
  </cols>
  <sheetData>
    <row r="1" spans="1:10" ht="59.25" customHeight="1" x14ac:dyDescent="0.2">
      <c r="A1" s="160"/>
      <c r="B1" s="160"/>
      <c r="C1" s="160"/>
      <c r="D1" s="160"/>
      <c r="E1" s="160"/>
      <c r="F1" s="160"/>
      <c r="G1" s="160"/>
      <c r="H1" s="160"/>
      <c r="I1" s="160"/>
      <c r="J1" s="160"/>
    </row>
    <row r="2" spans="1:10" ht="30" customHeight="1" x14ac:dyDescent="0.2">
      <c r="A2" s="144" t="s">
        <v>32</v>
      </c>
      <c r="B2" s="144"/>
      <c r="C2" s="144"/>
      <c r="D2" s="144"/>
      <c r="E2" s="144"/>
      <c r="F2" s="144"/>
      <c r="G2" s="144"/>
      <c r="H2" s="144"/>
      <c r="I2" s="144"/>
      <c r="J2" s="144"/>
    </row>
    <row r="3" spans="1:10" s="42" customFormat="1" ht="30.75" customHeight="1" x14ac:dyDescent="0.25">
      <c r="A3" s="167" t="s">
        <v>34</v>
      </c>
      <c r="B3" s="167"/>
      <c r="C3" s="167"/>
      <c r="D3" s="167"/>
      <c r="E3" s="167"/>
      <c r="F3" s="167"/>
      <c r="G3" s="155" t="s">
        <v>107</v>
      </c>
      <c r="H3" s="155"/>
      <c r="I3" s="138" t="s">
        <v>109</v>
      </c>
      <c r="J3" s="138"/>
    </row>
    <row r="4" spans="1:10" ht="45" customHeight="1" x14ac:dyDescent="0.2">
      <c r="A4" s="72" t="s">
        <v>9</v>
      </c>
      <c r="B4" s="168" t="s">
        <v>10</v>
      </c>
      <c r="C4" s="168"/>
      <c r="D4" s="92" t="s">
        <v>2</v>
      </c>
      <c r="E4" s="93" t="s">
        <v>0</v>
      </c>
      <c r="F4" s="92" t="s">
        <v>1</v>
      </c>
      <c r="G4" s="92" t="s">
        <v>90</v>
      </c>
      <c r="H4" s="92" t="s">
        <v>91</v>
      </c>
      <c r="I4" s="92" t="s">
        <v>108</v>
      </c>
      <c r="J4" s="92" t="s">
        <v>110</v>
      </c>
    </row>
    <row r="5" spans="1:10" ht="96" customHeight="1" x14ac:dyDescent="0.2">
      <c r="A5" s="143" t="s">
        <v>374</v>
      </c>
      <c r="B5" s="74" t="s">
        <v>12</v>
      </c>
      <c r="C5" s="75" t="s">
        <v>60</v>
      </c>
      <c r="D5" s="74" t="s">
        <v>173</v>
      </c>
      <c r="E5" s="74" t="s">
        <v>3</v>
      </c>
      <c r="F5" s="76" t="s">
        <v>79</v>
      </c>
      <c r="G5" s="77">
        <v>1</v>
      </c>
      <c r="H5" s="75" t="s">
        <v>315</v>
      </c>
      <c r="I5" s="77">
        <v>1</v>
      </c>
      <c r="J5" s="78" t="s">
        <v>312</v>
      </c>
    </row>
    <row r="6" spans="1:10" ht="111" customHeight="1" x14ac:dyDescent="0.2">
      <c r="A6" s="143"/>
      <c r="B6" s="171" t="s">
        <v>13</v>
      </c>
      <c r="C6" s="174" t="s">
        <v>174</v>
      </c>
      <c r="D6" s="171" t="s">
        <v>45</v>
      </c>
      <c r="E6" s="171" t="s">
        <v>4</v>
      </c>
      <c r="F6" s="182" t="s">
        <v>89</v>
      </c>
      <c r="G6" s="171" t="s">
        <v>293</v>
      </c>
      <c r="H6" s="94" t="s">
        <v>316</v>
      </c>
      <c r="I6" s="171" t="s">
        <v>293</v>
      </c>
      <c r="J6" s="174" t="s">
        <v>290</v>
      </c>
    </row>
    <row r="7" spans="1:10" ht="120.75" customHeight="1" x14ac:dyDescent="0.2">
      <c r="A7" s="143"/>
      <c r="B7" s="172"/>
      <c r="C7" s="175"/>
      <c r="D7" s="172"/>
      <c r="E7" s="172"/>
      <c r="F7" s="183"/>
      <c r="G7" s="172"/>
      <c r="H7" s="185" t="s">
        <v>314</v>
      </c>
      <c r="I7" s="172"/>
      <c r="J7" s="175"/>
    </row>
    <row r="8" spans="1:10" ht="330" customHeight="1" x14ac:dyDescent="0.2">
      <c r="A8" s="143"/>
      <c r="B8" s="173"/>
      <c r="C8" s="176"/>
      <c r="D8" s="173"/>
      <c r="E8" s="173"/>
      <c r="F8" s="184"/>
      <c r="G8" s="173"/>
      <c r="H8" s="186"/>
      <c r="I8" s="173"/>
      <c r="J8" s="176"/>
    </row>
    <row r="9" spans="1:10" ht="42.75" customHeight="1" x14ac:dyDescent="0.2">
      <c r="A9" s="143"/>
      <c r="B9" s="163" t="s">
        <v>14</v>
      </c>
      <c r="C9" s="161" t="s">
        <v>175</v>
      </c>
      <c r="D9" s="163" t="s">
        <v>61</v>
      </c>
      <c r="E9" s="163" t="s">
        <v>176</v>
      </c>
      <c r="F9" s="163" t="s">
        <v>177</v>
      </c>
      <c r="G9" s="162">
        <v>0.97</v>
      </c>
      <c r="H9" s="94" t="s">
        <v>313</v>
      </c>
      <c r="I9" s="136">
        <f>+G9</f>
        <v>0.97</v>
      </c>
      <c r="J9" s="161" t="s">
        <v>130</v>
      </c>
    </row>
    <row r="10" spans="1:10" ht="318" customHeight="1" x14ac:dyDescent="0.2">
      <c r="A10" s="143"/>
      <c r="B10" s="164"/>
      <c r="C10" s="165"/>
      <c r="D10" s="164"/>
      <c r="E10" s="164"/>
      <c r="F10" s="164"/>
      <c r="G10" s="162"/>
      <c r="H10" s="95" t="s">
        <v>375</v>
      </c>
      <c r="I10" s="136"/>
      <c r="J10" s="161"/>
    </row>
    <row r="11" spans="1:10" ht="262.5" customHeight="1" x14ac:dyDescent="0.2">
      <c r="A11" s="143" t="s">
        <v>376</v>
      </c>
      <c r="B11" s="74" t="s">
        <v>16</v>
      </c>
      <c r="C11" s="74" t="s">
        <v>77</v>
      </c>
      <c r="D11" s="74" t="s">
        <v>78</v>
      </c>
      <c r="E11" s="74" t="s">
        <v>27</v>
      </c>
      <c r="F11" s="76" t="s">
        <v>79</v>
      </c>
      <c r="G11" s="77">
        <v>0.5</v>
      </c>
      <c r="H11" s="96" t="s">
        <v>377</v>
      </c>
      <c r="I11" s="77">
        <v>0</v>
      </c>
      <c r="J11" s="97" t="s">
        <v>296</v>
      </c>
    </row>
    <row r="12" spans="1:10" ht="241.5" customHeight="1" x14ac:dyDescent="0.2">
      <c r="A12" s="143"/>
      <c r="B12" s="74" t="s">
        <v>17</v>
      </c>
      <c r="C12" s="75" t="s">
        <v>80</v>
      </c>
      <c r="D12" s="74" t="s">
        <v>178</v>
      </c>
      <c r="E12" s="74" t="s">
        <v>154</v>
      </c>
      <c r="F12" s="76" t="s">
        <v>81</v>
      </c>
      <c r="G12" s="98">
        <v>1</v>
      </c>
      <c r="H12" s="75" t="s">
        <v>378</v>
      </c>
      <c r="I12" s="98">
        <v>0.5</v>
      </c>
      <c r="J12" s="75" t="s">
        <v>373</v>
      </c>
    </row>
    <row r="13" spans="1:10" ht="77.25" customHeight="1" x14ac:dyDescent="0.2">
      <c r="A13" s="169" t="s">
        <v>379</v>
      </c>
      <c r="B13" s="171" t="s">
        <v>21</v>
      </c>
      <c r="C13" s="171" t="s">
        <v>179</v>
      </c>
      <c r="D13" s="171" t="s">
        <v>82</v>
      </c>
      <c r="E13" s="171" t="s">
        <v>4</v>
      </c>
      <c r="F13" s="182">
        <v>43646</v>
      </c>
      <c r="G13" s="179">
        <v>1</v>
      </c>
      <c r="H13" s="94" t="s">
        <v>317</v>
      </c>
      <c r="I13" s="179">
        <f>+G13</f>
        <v>1</v>
      </c>
      <c r="J13" s="174" t="s">
        <v>319</v>
      </c>
    </row>
    <row r="14" spans="1:10" ht="332.25" customHeight="1" x14ac:dyDescent="0.2">
      <c r="A14" s="169"/>
      <c r="B14" s="172"/>
      <c r="C14" s="172"/>
      <c r="D14" s="172"/>
      <c r="E14" s="172"/>
      <c r="F14" s="183"/>
      <c r="G14" s="180"/>
      <c r="H14" s="177" t="s">
        <v>318</v>
      </c>
      <c r="I14" s="180"/>
      <c r="J14" s="175"/>
    </row>
    <row r="15" spans="1:10" ht="122.25" customHeight="1" x14ac:dyDescent="0.2">
      <c r="A15" s="169"/>
      <c r="B15" s="173"/>
      <c r="C15" s="173"/>
      <c r="D15" s="173"/>
      <c r="E15" s="173"/>
      <c r="F15" s="184"/>
      <c r="G15" s="181"/>
      <c r="H15" s="178"/>
      <c r="I15" s="181"/>
      <c r="J15" s="176"/>
    </row>
    <row r="16" spans="1:10" ht="81" customHeight="1" x14ac:dyDescent="0.2">
      <c r="A16" s="170"/>
      <c r="B16" s="74" t="s">
        <v>22</v>
      </c>
      <c r="C16" s="75" t="s">
        <v>53</v>
      </c>
      <c r="D16" s="74" t="s">
        <v>37</v>
      </c>
      <c r="E16" s="74" t="s">
        <v>6</v>
      </c>
      <c r="F16" s="99">
        <v>43646</v>
      </c>
      <c r="G16" s="77">
        <v>1</v>
      </c>
      <c r="H16" s="75" t="s">
        <v>294</v>
      </c>
      <c r="I16" s="77">
        <f>+G16</f>
        <v>1</v>
      </c>
      <c r="J16" s="78" t="s">
        <v>290</v>
      </c>
    </row>
    <row r="17" spans="1:10" ht="244.5" customHeight="1" x14ac:dyDescent="0.2">
      <c r="A17" s="166" t="s">
        <v>380</v>
      </c>
      <c r="B17" s="74" t="s">
        <v>23</v>
      </c>
      <c r="C17" s="75" t="s">
        <v>38</v>
      </c>
      <c r="D17" s="74" t="s">
        <v>8</v>
      </c>
      <c r="E17" s="74" t="s">
        <v>4</v>
      </c>
      <c r="F17" s="99">
        <v>43829</v>
      </c>
      <c r="G17" s="77">
        <v>0.5</v>
      </c>
      <c r="H17" s="75" t="s">
        <v>352</v>
      </c>
      <c r="I17" s="77">
        <v>1</v>
      </c>
      <c r="J17" s="75" t="s">
        <v>372</v>
      </c>
    </row>
    <row r="18" spans="1:10" ht="216.75" customHeight="1" x14ac:dyDescent="0.2">
      <c r="A18" s="166"/>
      <c r="B18" s="74" t="s">
        <v>24</v>
      </c>
      <c r="C18" s="75" t="s">
        <v>86</v>
      </c>
      <c r="D18" s="74" t="s">
        <v>84</v>
      </c>
      <c r="E18" s="74" t="s">
        <v>7</v>
      </c>
      <c r="F18" s="74" t="s">
        <v>85</v>
      </c>
      <c r="G18" s="77">
        <v>1</v>
      </c>
      <c r="H18" s="75" t="s">
        <v>304</v>
      </c>
      <c r="I18" s="77">
        <f>+G18</f>
        <v>1</v>
      </c>
      <c r="J18" s="100" t="s">
        <v>130</v>
      </c>
    </row>
    <row r="19" spans="1:10" ht="12" customHeight="1" x14ac:dyDescent="0.2">
      <c r="A19" s="91"/>
      <c r="B19" s="81"/>
      <c r="C19" s="91"/>
      <c r="D19" s="101"/>
      <c r="E19" s="102"/>
      <c r="F19" s="102"/>
      <c r="G19" s="90">
        <f>AVERAGE(G5:G18)</f>
        <v>0.87124999999999997</v>
      </c>
      <c r="H19" s="91"/>
      <c r="I19" s="90">
        <f>AVERAGE(I5:I18)</f>
        <v>0.80874999999999997</v>
      </c>
      <c r="J19" s="91"/>
    </row>
    <row r="20" spans="1:10" ht="18.75" customHeight="1" x14ac:dyDescent="0.2"/>
  </sheetData>
  <sheetProtection algorithmName="SHA-512" hashValue="7E7KEKKFX5dz9yDX/OtMTIfwNCAiHLCKjAoPrKvb/plD0kz4vN6r0HfqHCwWmJTOO3kYgzYZReTFPRaCfqOQUg==" saltValue="D+JhKmJqfFp3yDFZQkrRCA==" spinCount="100000" sheet="1" objects="1" scenarios="1"/>
  <autoFilter ref="A4:J19">
    <filterColumn colId="1" showButton="0"/>
  </autoFilter>
  <mergeCells count="36">
    <mergeCell ref="H14:H15"/>
    <mergeCell ref="G13:G15"/>
    <mergeCell ref="I13:I15"/>
    <mergeCell ref="J13:J15"/>
    <mergeCell ref="B6:B8"/>
    <mergeCell ref="F13:F15"/>
    <mergeCell ref="E13:E15"/>
    <mergeCell ref="D13:D15"/>
    <mergeCell ref="C13:C15"/>
    <mergeCell ref="B13:B15"/>
    <mergeCell ref="J6:J8"/>
    <mergeCell ref="I6:I8"/>
    <mergeCell ref="H7:H8"/>
    <mergeCell ref="G6:G8"/>
    <mergeCell ref="F6:F8"/>
    <mergeCell ref="E6:E8"/>
    <mergeCell ref="A17:A18"/>
    <mergeCell ref="A3:F3"/>
    <mergeCell ref="B4:C4"/>
    <mergeCell ref="A13:A16"/>
    <mergeCell ref="A5:A10"/>
    <mergeCell ref="A11:A12"/>
    <mergeCell ref="D6:D8"/>
    <mergeCell ref="C6:C8"/>
    <mergeCell ref="G3:H3"/>
    <mergeCell ref="I3:J3"/>
    <mergeCell ref="A1:J1"/>
    <mergeCell ref="A2:J2"/>
    <mergeCell ref="I9:I10"/>
    <mergeCell ref="J9:J10"/>
    <mergeCell ref="G9:G10"/>
    <mergeCell ref="F9:F10"/>
    <mergeCell ref="E9:E10"/>
    <mergeCell ref="D9:D10"/>
    <mergeCell ref="C9:C10"/>
    <mergeCell ref="B9:B10"/>
  </mergeCells>
  <pageMargins left="0.39370078740157483" right="0.39370078740157483" top="0.39370078740157483" bottom="0.39370078740157483" header="0.31496062992125984" footer="0.31496062992125984"/>
  <pageSetup scale="63" orientation="landscape" horizontalDpi="4294967295" verticalDpi="4294967295" r:id="rId1"/>
  <rowBreaks count="1" manualBreakCount="1">
    <brk id="8" max="9" man="1"/>
  </rowBreaks>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6" tint="-0.499984740745262"/>
  </sheetPr>
  <dimension ref="A1:J33"/>
  <sheetViews>
    <sheetView showGridLines="0" view="pageBreakPreview" zoomScale="70" zoomScaleNormal="70" zoomScaleSheetLayoutView="70" workbookViewId="0">
      <pane ySplit="4" topLeftCell="A5" activePane="bottomLeft" state="frozen"/>
      <selection pane="bottomLeft" activeCell="A5" sqref="A5:A11"/>
    </sheetView>
  </sheetViews>
  <sheetFormatPr baseColWidth="10" defaultColWidth="8" defaultRowHeight="12" x14ac:dyDescent="0.25"/>
  <cols>
    <col min="1" max="1" width="18.7109375" style="49" customWidth="1"/>
    <col min="2" max="2" width="5.28515625" style="49" customWidth="1"/>
    <col min="3" max="3" width="32.28515625" style="50" customWidth="1"/>
    <col min="4" max="4" width="18.85546875" style="49" customWidth="1"/>
    <col min="5" max="5" width="19.42578125" style="51" customWidth="1"/>
    <col min="6" max="7" width="13.7109375" style="49" customWidth="1"/>
    <col min="8" max="8" width="36.28515625" style="49" customWidth="1"/>
    <col min="9" max="9" width="14" style="49" customWidth="1"/>
    <col min="10" max="10" width="34.42578125" style="49" customWidth="1"/>
    <col min="11" max="16384" width="8" style="49"/>
  </cols>
  <sheetData>
    <row r="1" spans="1:10" s="91" customFormat="1" ht="59.25" customHeight="1" x14ac:dyDescent="0.2">
      <c r="A1" s="160"/>
      <c r="B1" s="160"/>
      <c r="C1" s="160"/>
      <c r="D1" s="160"/>
      <c r="E1" s="160"/>
      <c r="F1" s="160"/>
      <c r="G1" s="160"/>
      <c r="H1" s="160"/>
      <c r="I1" s="160"/>
      <c r="J1" s="160"/>
    </row>
    <row r="2" spans="1:10" s="91" customFormat="1" ht="30" customHeight="1" x14ac:dyDescent="0.2">
      <c r="A2" s="190" t="s">
        <v>32</v>
      </c>
      <c r="B2" s="190"/>
      <c r="C2" s="190"/>
      <c r="D2" s="190"/>
      <c r="E2" s="190"/>
      <c r="F2" s="190"/>
      <c r="G2" s="190"/>
      <c r="H2" s="190"/>
      <c r="I2" s="190"/>
      <c r="J2" s="190"/>
    </row>
    <row r="3" spans="1:10" ht="30" customHeight="1" x14ac:dyDescent="0.25">
      <c r="A3" s="167" t="s">
        <v>39</v>
      </c>
      <c r="B3" s="167"/>
      <c r="C3" s="167"/>
      <c r="D3" s="167"/>
      <c r="E3" s="167"/>
      <c r="F3" s="167"/>
      <c r="G3" s="155" t="s">
        <v>107</v>
      </c>
      <c r="H3" s="155"/>
      <c r="I3" s="138" t="s">
        <v>109</v>
      </c>
      <c r="J3" s="138"/>
    </row>
    <row r="4" spans="1:10" s="91" customFormat="1" ht="33.75" customHeight="1" x14ac:dyDescent="0.2">
      <c r="A4" s="72" t="s">
        <v>9</v>
      </c>
      <c r="B4" s="142" t="s">
        <v>10</v>
      </c>
      <c r="C4" s="142"/>
      <c r="D4" s="73" t="s">
        <v>2</v>
      </c>
      <c r="E4" s="72" t="s">
        <v>0</v>
      </c>
      <c r="F4" s="73" t="s">
        <v>1</v>
      </c>
      <c r="G4" s="92" t="s">
        <v>90</v>
      </c>
      <c r="H4" s="92" t="s">
        <v>91</v>
      </c>
      <c r="I4" s="73" t="s">
        <v>108</v>
      </c>
      <c r="J4" s="73" t="s">
        <v>110</v>
      </c>
    </row>
    <row r="5" spans="1:10" s="91" customFormat="1" ht="87.75" customHeight="1" x14ac:dyDescent="0.2">
      <c r="A5" s="189" t="s">
        <v>381</v>
      </c>
      <c r="B5" s="105" t="s">
        <v>12</v>
      </c>
      <c r="C5" s="75" t="s">
        <v>180</v>
      </c>
      <c r="D5" s="74" t="s">
        <v>181</v>
      </c>
      <c r="E5" s="74" t="s">
        <v>25</v>
      </c>
      <c r="F5" s="76">
        <v>43692</v>
      </c>
      <c r="G5" s="77">
        <v>1</v>
      </c>
      <c r="H5" s="75" t="s">
        <v>320</v>
      </c>
      <c r="I5" s="98">
        <f>+G5</f>
        <v>1</v>
      </c>
      <c r="J5" s="89" t="s">
        <v>353</v>
      </c>
    </row>
    <row r="6" spans="1:10" s="91" customFormat="1" ht="174.75" customHeight="1" x14ac:dyDescent="0.2">
      <c r="A6" s="189"/>
      <c r="B6" s="106" t="s">
        <v>13</v>
      </c>
      <c r="C6" s="89" t="s">
        <v>182</v>
      </c>
      <c r="D6" s="107" t="s">
        <v>183</v>
      </c>
      <c r="E6" s="107" t="s">
        <v>25</v>
      </c>
      <c r="F6" s="108">
        <v>43723</v>
      </c>
      <c r="G6" s="87">
        <v>1</v>
      </c>
      <c r="H6" s="75" t="s">
        <v>321</v>
      </c>
      <c r="I6" s="98">
        <v>0.5</v>
      </c>
      <c r="J6" s="89" t="s">
        <v>354</v>
      </c>
    </row>
    <row r="7" spans="1:10" s="91" customFormat="1" ht="66.75" customHeight="1" x14ac:dyDescent="0.2">
      <c r="A7" s="189"/>
      <c r="B7" s="106" t="s">
        <v>14</v>
      </c>
      <c r="C7" s="75" t="s">
        <v>184</v>
      </c>
      <c r="D7" s="107" t="s">
        <v>185</v>
      </c>
      <c r="E7" s="107" t="s">
        <v>186</v>
      </c>
      <c r="F7" s="108">
        <v>43814</v>
      </c>
      <c r="G7" s="87">
        <v>0</v>
      </c>
      <c r="H7" s="89" t="s">
        <v>322</v>
      </c>
      <c r="I7" s="98">
        <v>0</v>
      </c>
      <c r="J7" s="89" t="s">
        <v>332</v>
      </c>
    </row>
    <row r="8" spans="1:10" s="91" customFormat="1" ht="60.75" customHeight="1" x14ac:dyDescent="0.2">
      <c r="A8" s="189"/>
      <c r="B8" s="106" t="s">
        <v>15</v>
      </c>
      <c r="C8" s="89" t="s">
        <v>187</v>
      </c>
      <c r="D8" s="107" t="s">
        <v>188</v>
      </c>
      <c r="E8" s="107" t="s">
        <v>25</v>
      </c>
      <c r="F8" s="108">
        <v>43723</v>
      </c>
      <c r="G8" s="87">
        <v>1</v>
      </c>
      <c r="H8" s="89" t="s">
        <v>355</v>
      </c>
      <c r="I8" s="98">
        <v>1</v>
      </c>
      <c r="J8" s="187" t="s">
        <v>353</v>
      </c>
    </row>
    <row r="9" spans="1:10" s="91" customFormat="1" ht="56.25" customHeight="1" x14ac:dyDescent="0.2">
      <c r="A9" s="189"/>
      <c r="B9" s="106" t="s">
        <v>189</v>
      </c>
      <c r="C9" s="89" t="s">
        <v>190</v>
      </c>
      <c r="D9" s="107" t="s">
        <v>188</v>
      </c>
      <c r="E9" s="107" t="s">
        <v>25</v>
      </c>
      <c r="F9" s="108">
        <v>43723</v>
      </c>
      <c r="G9" s="87">
        <v>1</v>
      </c>
      <c r="H9" s="89" t="s">
        <v>355</v>
      </c>
      <c r="I9" s="98">
        <v>1</v>
      </c>
      <c r="J9" s="188"/>
    </row>
    <row r="10" spans="1:10" s="91" customFormat="1" ht="73.5" customHeight="1" x14ac:dyDescent="0.2">
      <c r="A10" s="189"/>
      <c r="B10" s="106" t="s">
        <v>191</v>
      </c>
      <c r="C10" s="89" t="s">
        <v>192</v>
      </c>
      <c r="D10" s="107" t="s">
        <v>193</v>
      </c>
      <c r="E10" s="107" t="s">
        <v>194</v>
      </c>
      <c r="F10" s="108">
        <v>43829</v>
      </c>
      <c r="G10" s="87">
        <v>0</v>
      </c>
      <c r="H10" s="89" t="s">
        <v>322</v>
      </c>
      <c r="I10" s="98">
        <v>0</v>
      </c>
      <c r="J10" s="89" t="s">
        <v>332</v>
      </c>
    </row>
    <row r="11" spans="1:10" s="91" customFormat="1" ht="72" x14ac:dyDescent="0.2">
      <c r="A11" s="189"/>
      <c r="B11" s="106" t="s">
        <v>195</v>
      </c>
      <c r="C11" s="89" t="s">
        <v>196</v>
      </c>
      <c r="D11" s="107" t="s">
        <v>197</v>
      </c>
      <c r="E11" s="107" t="s">
        <v>194</v>
      </c>
      <c r="F11" s="108">
        <v>43830</v>
      </c>
      <c r="G11" s="87">
        <v>0</v>
      </c>
      <c r="H11" s="89" t="s">
        <v>322</v>
      </c>
      <c r="I11" s="98">
        <v>0</v>
      </c>
      <c r="J11" s="89" t="s">
        <v>332</v>
      </c>
    </row>
    <row r="12" spans="1:10" s="91" customFormat="1" ht="149.25" customHeight="1" x14ac:dyDescent="0.2">
      <c r="A12" s="189" t="s">
        <v>51</v>
      </c>
      <c r="B12" s="106" t="s">
        <v>16</v>
      </c>
      <c r="C12" s="89" t="s">
        <v>198</v>
      </c>
      <c r="D12" s="107" t="s">
        <v>199</v>
      </c>
      <c r="E12" s="107" t="s">
        <v>200</v>
      </c>
      <c r="F12" s="108">
        <v>43830</v>
      </c>
      <c r="G12" s="130">
        <v>1</v>
      </c>
      <c r="H12" s="89" t="s">
        <v>323</v>
      </c>
      <c r="I12" s="98">
        <f>+G12</f>
        <v>1</v>
      </c>
      <c r="J12" s="97" t="s">
        <v>130</v>
      </c>
    </row>
    <row r="13" spans="1:10" s="91" customFormat="1" ht="173.25" customHeight="1" x14ac:dyDescent="0.2">
      <c r="A13" s="189"/>
      <c r="B13" s="106" t="s">
        <v>17</v>
      </c>
      <c r="C13" s="89" t="s">
        <v>201</v>
      </c>
      <c r="D13" s="107" t="s">
        <v>199</v>
      </c>
      <c r="E13" s="107" t="s">
        <v>202</v>
      </c>
      <c r="F13" s="108">
        <v>43830</v>
      </c>
      <c r="G13" s="131">
        <v>1</v>
      </c>
      <c r="H13" s="132" t="s">
        <v>324</v>
      </c>
      <c r="I13" s="98">
        <f>+G13</f>
        <v>1</v>
      </c>
      <c r="J13" s="111" t="s">
        <v>130</v>
      </c>
    </row>
    <row r="14" spans="1:10" s="91" customFormat="1" ht="85.5" customHeight="1" x14ac:dyDescent="0.2">
      <c r="A14" s="189"/>
      <c r="B14" s="107" t="s">
        <v>18</v>
      </c>
      <c r="C14" s="89" t="s">
        <v>203</v>
      </c>
      <c r="D14" s="107" t="s">
        <v>204</v>
      </c>
      <c r="E14" s="107" t="s">
        <v>200</v>
      </c>
      <c r="F14" s="108">
        <v>43769</v>
      </c>
      <c r="G14" s="98">
        <v>1</v>
      </c>
      <c r="H14" s="112" t="s">
        <v>382</v>
      </c>
      <c r="I14" s="98">
        <f>+G14</f>
        <v>1</v>
      </c>
      <c r="J14" s="97" t="s">
        <v>319</v>
      </c>
    </row>
    <row r="15" spans="1:10" s="91" customFormat="1" ht="132" customHeight="1" x14ac:dyDescent="0.2">
      <c r="A15" s="189"/>
      <c r="B15" s="107" t="s">
        <v>19</v>
      </c>
      <c r="C15" s="89" t="s">
        <v>205</v>
      </c>
      <c r="D15" s="107" t="s">
        <v>206</v>
      </c>
      <c r="E15" s="107" t="s">
        <v>62</v>
      </c>
      <c r="F15" s="108">
        <v>43646</v>
      </c>
      <c r="G15" s="98">
        <v>1</v>
      </c>
      <c r="H15" s="89" t="s">
        <v>325</v>
      </c>
      <c r="I15" s="98">
        <v>1</v>
      </c>
      <c r="J15" s="89" t="s">
        <v>356</v>
      </c>
    </row>
    <row r="16" spans="1:10" s="91" customFormat="1" ht="57" customHeight="1" x14ac:dyDescent="0.2">
      <c r="A16" s="189"/>
      <c r="B16" s="107" t="s">
        <v>20</v>
      </c>
      <c r="C16" s="89" t="s">
        <v>207</v>
      </c>
      <c r="D16" s="107" t="s">
        <v>208</v>
      </c>
      <c r="E16" s="107" t="s">
        <v>62</v>
      </c>
      <c r="F16" s="108">
        <v>43647</v>
      </c>
      <c r="G16" s="98">
        <v>1</v>
      </c>
      <c r="H16" s="113" t="s">
        <v>297</v>
      </c>
      <c r="I16" s="98">
        <v>1</v>
      </c>
      <c r="J16" s="89" t="s">
        <v>319</v>
      </c>
    </row>
    <row r="17" spans="1:10" s="91" customFormat="1" ht="96" x14ac:dyDescent="0.2">
      <c r="A17" s="189" t="s">
        <v>383</v>
      </c>
      <c r="B17" s="106" t="s">
        <v>21</v>
      </c>
      <c r="C17" s="89" t="s">
        <v>209</v>
      </c>
      <c r="D17" s="107" t="s">
        <v>210</v>
      </c>
      <c r="E17" s="107" t="s">
        <v>211</v>
      </c>
      <c r="F17" s="108">
        <v>43799</v>
      </c>
      <c r="G17" s="87">
        <v>1</v>
      </c>
      <c r="H17" s="89" t="s">
        <v>326</v>
      </c>
      <c r="I17" s="98">
        <v>0</v>
      </c>
      <c r="J17" s="89" t="s">
        <v>296</v>
      </c>
    </row>
    <row r="18" spans="1:10" s="91" customFormat="1" ht="108" x14ac:dyDescent="0.2">
      <c r="A18" s="189"/>
      <c r="B18" s="106" t="s">
        <v>22</v>
      </c>
      <c r="C18" s="89" t="s">
        <v>212</v>
      </c>
      <c r="D18" s="89" t="s">
        <v>213</v>
      </c>
      <c r="E18" s="107" t="s">
        <v>214</v>
      </c>
      <c r="F18" s="108">
        <v>43586</v>
      </c>
      <c r="G18" s="98">
        <v>1</v>
      </c>
      <c r="H18" s="112" t="s">
        <v>384</v>
      </c>
      <c r="I18" s="98">
        <f>+G18</f>
        <v>1</v>
      </c>
      <c r="J18" s="89" t="s">
        <v>327</v>
      </c>
    </row>
    <row r="19" spans="1:10" s="91" customFormat="1" ht="183.75" customHeight="1" x14ac:dyDescent="0.2">
      <c r="A19" s="189" t="s">
        <v>385</v>
      </c>
      <c r="B19" s="106" t="s">
        <v>23</v>
      </c>
      <c r="C19" s="89" t="s">
        <v>215</v>
      </c>
      <c r="D19" s="107" t="s">
        <v>188</v>
      </c>
      <c r="E19" s="107" t="s">
        <v>216</v>
      </c>
      <c r="F19" s="108">
        <v>43738</v>
      </c>
      <c r="G19" s="87">
        <v>1</v>
      </c>
      <c r="H19" s="88" t="s">
        <v>357</v>
      </c>
      <c r="I19" s="98">
        <v>0</v>
      </c>
      <c r="J19" s="89" t="s">
        <v>358</v>
      </c>
    </row>
    <row r="20" spans="1:10" s="91" customFormat="1" ht="121.5" customHeight="1" x14ac:dyDescent="0.2">
      <c r="A20" s="189"/>
      <c r="B20" s="106" t="s">
        <v>24</v>
      </c>
      <c r="C20" s="89" t="s">
        <v>217</v>
      </c>
      <c r="D20" s="107" t="s">
        <v>218</v>
      </c>
      <c r="E20" s="107" t="s">
        <v>219</v>
      </c>
      <c r="F20" s="108">
        <v>43738</v>
      </c>
      <c r="G20" s="87">
        <v>1</v>
      </c>
      <c r="H20" s="88" t="s">
        <v>328</v>
      </c>
      <c r="I20" s="98">
        <v>0</v>
      </c>
      <c r="J20" s="89" t="s">
        <v>359</v>
      </c>
    </row>
    <row r="21" spans="1:10" s="91" customFormat="1" ht="60.75" customHeight="1" x14ac:dyDescent="0.2">
      <c r="A21" s="189"/>
      <c r="B21" s="106" t="s">
        <v>220</v>
      </c>
      <c r="C21" s="89" t="s">
        <v>221</v>
      </c>
      <c r="D21" s="107" t="s">
        <v>222</v>
      </c>
      <c r="E21" s="107" t="s">
        <v>62</v>
      </c>
      <c r="F21" s="108">
        <v>43723</v>
      </c>
      <c r="G21" s="87">
        <v>1</v>
      </c>
      <c r="H21" s="88" t="s">
        <v>329</v>
      </c>
      <c r="I21" s="98">
        <f t="shared" ref="I21:I26" si="0">+G21</f>
        <v>1</v>
      </c>
      <c r="J21" s="89" t="s">
        <v>130</v>
      </c>
    </row>
    <row r="22" spans="1:10" s="91" customFormat="1" ht="206.25" customHeight="1" x14ac:dyDescent="0.2">
      <c r="A22" s="189"/>
      <c r="B22" s="106" t="s">
        <v>223</v>
      </c>
      <c r="C22" s="89" t="s">
        <v>224</v>
      </c>
      <c r="D22" s="107" t="s">
        <v>225</v>
      </c>
      <c r="E22" s="107" t="s">
        <v>226</v>
      </c>
      <c r="F22" s="108">
        <v>43708</v>
      </c>
      <c r="G22" s="130">
        <v>1</v>
      </c>
      <c r="H22" s="75" t="s">
        <v>330</v>
      </c>
      <c r="I22" s="98">
        <f t="shared" si="0"/>
        <v>1</v>
      </c>
      <c r="J22" s="75" t="s">
        <v>130</v>
      </c>
    </row>
    <row r="23" spans="1:10" s="91" customFormat="1" ht="126.75" customHeight="1" x14ac:dyDescent="0.2">
      <c r="A23" s="189"/>
      <c r="B23" s="106" t="s">
        <v>227</v>
      </c>
      <c r="C23" s="89" t="s">
        <v>228</v>
      </c>
      <c r="D23" s="107" t="s">
        <v>229</v>
      </c>
      <c r="E23" s="107" t="s">
        <v>230</v>
      </c>
      <c r="F23" s="108">
        <v>43738</v>
      </c>
      <c r="G23" s="130">
        <f>+(80%+100%)/2</f>
        <v>0.9</v>
      </c>
      <c r="H23" s="174" t="s">
        <v>386</v>
      </c>
      <c r="I23" s="98">
        <f t="shared" si="0"/>
        <v>0.9</v>
      </c>
      <c r="J23" s="75" t="s">
        <v>371</v>
      </c>
    </row>
    <row r="24" spans="1:10" s="91" customFormat="1" ht="128.25" customHeight="1" x14ac:dyDescent="0.2">
      <c r="A24" s="189"/>
      <c r="B24" s="106" t="s">
        <v>231</v>
      </c>
      <c r="C24" s="89" t="s">
        <v>232</v>
      </c>
      <c r="D24" s="107" t="s">
        <v>229</v>
      </c>
      <c r="E24" s="107" t="s">
        <v>230</v>
      </c>
      <c r="F24" s="108">
        <v>43738</v>
      </c>
      <c r="G24" s="130">
        <f>+(80%+100%)/2</f>
        <v>0.9</v>
      </c>
      <c r="H24" s="176"/>
      <c r="I24" s="98">
        <f t="shared" si="0"/>
        <v>0.9</v>
      </c>
      <c r="J24" s="75" t="s">
        <v>371</v>
      </c>
    </row>
    <row r="25" spans="1:10" s="91" customFormat="1" ht="115.5" customHeight="1" x14ac:dyDescent="0.2">
      <c r="A25" s="189"/>
      <c r="B25" s="106" t="s">
        <v>233</v>
      </c>
      <c r="C25" s="89" t="s">
        <v>234</v>
      </c>
      <c r="D25" s="107" t="s">
        <v>222</v>
      </c>
      <c r="E25" s="107" t="s">
        <v>62</v>
      </c>
      <c r="F25" s="108">
        <v>43723</v>
      </c>
      <c r="G25" s="87">
        <v>1</v>
      </c>
      <c r="H25" s="88" t="s">
        <v>360</v>
      </c>
      <c r="I25" s="98">
        <f t="shared" si="0"/>
        <v>1</v>
      </c>
      <c r="J25" s="89" t="s">
        <v>130</v>
      </c>
    </row>
    <row r="26" spans="1:10" s="91" customFormat="1" ht="261.75" customHeight="1" x14ac:dyDescent="0.2">
      <c r="A26" s="189" t="s">
        <v>387</v>
      </c>
      <c r="B26" s="106" t="s">
        <v>30</v>
      </c>
      <c r="C26" s="89" t="s">
        <v>235</v>
      </c>
      <c r="D26" s="107" t="s">
        <v>236</v>
      </c>
      <c r="E26" s="107" t="s">
        <v>237</v>
      </c>
      <c r="F26" s="108">
        <v>43738</v>
      </c>
      <c r="G26" s="87">
        <v>1</v>
      </c>
      <c r="H26" s="88" t="s">
        <v>331</v>
      </c>
      <c r="I26" s="98">
        <f t="shared" si="0"/>
        <v>1</v>
      </c>
      <c r="J26" s="89" t="s">
        <v>130</v>
      </c>
    </row>
    <row r="27" spans="1:10" s="91" customFormat="1" ht="48.75" customHeight="1" x14ac:dyDescent="0.2">
      <c r="A27" s="189"/>
      <c r="B27" s="106" t="s">
        <v>31</v>
      </c>
      <c r="C27" s="89" t="s">
        <v>238</v>
      </c>
      <c r="D27" s="107" t="s">
        <v>239</v>
      </c>
      <c r="E27" s="107" t="s">
        <v>237</v>
      </c>
      <c r="F27" s="108">
        <v>43799</v>
      </c>
      <c r="G27" s="87">
        <v>0</v>
      </c>
      <c r="H27" s="88" t="s">
        <v>322</v>
      </c>
      <c r="I27" s="98">
        <v>0</v>
      </c>
      <c r="J27" s="89" t="s">
        <v>332</v>
      </c>
    </row>
    <row r="28" spans="1:10" s="91" customFormat="1" ht="113.25" customHeight="1" x14ac:dyDescent="0.2">
      <c r="A28" s="189"/>
      <c r="B28" s="106" t="s">
        <v>63</v>
      </c>
      <c r="C28" s="89" t="s">
        <v>240</v>
      </c>
      <c r="D28" s="107" t="s">
        <v>241</v>
      </c>
      <c r="E28" s="107" t="s">
        <v>242</v>
      </c>
      <c r="F28" s="108">
        <v>43738</v>
      </c>
      <c r="G28" s="87">
        <v>1</v>
      </c>
      <c r="H28" s="88" t="s">
        <v>333</v>
      </c>
      <c r="I28" s="98">
        <f>+G28</f>
        <v>1</v>
      </c>
      <c r="J28" s="89" t="s">
        <v>334</v>
      </c>
    </row>
    <row r="29" spans="1:10" s="91" customFormat="1" ht="96" x14ac:dyDescent="0.2">
      <c r="A29" s="189"/>
      <c r="B29" s="106" t="s">
        <v>64</v>
      </c>
      <c r="C29" s="89" t="s">
        <v>243</v>
      </c>
      <c r="D29" s="107" t="s">
        <v>298</v>
      </c>
      <c r="E29" s="107" t="s">
        <v>237</v>
      </c>
      <c r="F29" s="108">
        <v>43830</v>
      </c>
      <c r="G29" s="87">
        <v>1</v>
      </c>
      <c r="H29" s="88" t="s">
        <v>335</v>
      </c>
      <c r="I29" s="98">
        <f>+G29</f>
        <v>1</v>
      </c>
      <c r="J29" s="89" t="s">
        <v>361</v>
      </c>
    </row>
    <row r="30" spans="1:10" s="91" customFormat="1" ht="153.75" customHeight="1" x14ac:dyDescent="0.2">
      <c r="A30" s="189"/>
      <c r="B30" s="106" t="s">
        <v>244</v>
      </c>
      <c r="C30" s="89" t="s">
        <v>245</v>
      </c>
      <c r="D30" s="107" t="s">
        <v>246</v>
      </c>
      <c r="E30" s="107" t="s">
        <v>247</v>
      </c>
      <c r="F30" s="108">
        <v>43830</v>
      </c>
      <c r="G30" s="87">
        <v>1</v>
      </c>
      <c r="H30" s="88" t="s">
        <v>336</v>
      </c>
      <c r="I30" s="98">
        <v>0</v>
      </c>
      <c r="J30" s="75" t="s">
        <v>362</v>
      </c>
    </row>
    <row r="31" spans="1:10" s="91" customFormat="1" ht="94.5" customHeight="1" x14ac:dyDescent="0.2">
      <c r="A31" s="189"/>
      <c r="B31" s="106" t="s">
        <v>248</v>
      </c>
      <c r="C31" s="89" t="s">
        <v>249</v>
      </c>
      <c r="D31" s="107" t="s">
        <v>250</v>
      </c>
      <c r="E31" s="107" t="s">
        <v>26</v>
      </c>
      <c r="F31" s="108">
        <v>43830</v>
      </c>
      <c r="G31" s="87">
        <v>1</v>
      </c>
      <c r="H31" s="88" t="s">
        <v>337</v>
      </c>
      <c r="I31" s="98">
        <v>0</v>
      </c>
      <c r="J31" s="75" t="s">
        <v>338</v>
      </c>
    </row>
    <row r="32" spans="1:10" s="91" customFormat="1" ht="205.5" customHeight="1" x14ac:dyDescent="0.2">
      <c r="A32" s="189"/>
      <c r="B32" s="106" t="s">
        <v>251</v>
      </c>
      <c r="C32" s="89" t="s">
        <v>252</v>
      </c>
      <c r="D32" s="107" t="s">
        <v>253</v>
      </c>
      <c r="E32" s="107" t="s">
        <v>254</v>
      </c>
      <c r="F32" s="108">
        <v>43799</v>
      </c>
      <c r="G32" s="133">
        <v>1</v>
      </c>
      <c r="H32" s="88" t="s">
        <v>363</v>
      </c>
      <c r="I32" s="98">
        <v>0</v>
      </c>
      <c r="J32" s="75" t="s">
        <v>338</v>
      </c>
    </row>
    <row r="33" spans="7:9" x14ac:dyDescent="0.2">
      <c r="G33" s="90">
        <f>AVERAGE(G5:G32)</f>
        <v>0.85</v>
      </c>
      <c r="I33" s="90">
        <f>AVERAGE(I5:I32)</f>
        <v>0.61785714285714288</v>
      </c>
    </row>
  </sheetData>
  <sheetProtection algorithmName="SHA-512" hashValue="jKD8OnaMqkexRWythR2OkPlM/T/kWnQz3DrJU3mlh7yQYTROlYviKNDmfPUGeDRBJE68sSxrkFEdc/V6lwqAMQ==" saltValue="4hR3bYwyQS9VaD7q2bvXvw==" spinCount="100000" sheet="1" objects="1" scenarios="1"/>
  <autoFilter ref="A4:J33">
    <filterColumn colId="1" showButton="0"/>
  </autoFilter>
  <mergeCells count="13">
    <mergeCell ref="J8:J9"/>
    <mergeCell ref="A26:A32"/>
    <mergeCell ref="A1:J1"/>
    <mergeCell ref="A2:J2"/>
    <mergeCell ref="B4:C4"/>
    <mergeCell ref="A3:F3"/>
    <mergeCell ref="G3:H3"/>
    <mergeCell ref="I3:J3"/>
    <mergeCell ref="A5:A11"/>
    <mergeCell ref="A12:A16"/>
    <mergeCell ref="A17:A18"/>
    <mergeCell ref="A19:A25"/>
    <mergeCell ref="H23:H24"/>
  </mergeCells>
  <hyperlinks>
    <hyperlink ref="H16" r:id="rId1" display="https://www.coldeportes.gov.co/servicio_ciudadano/programa_servicio_integral_62499/carta_trato_digno_ciudadano"/>
  </hyperlinks>
  <pageMargins left="0.39370078740157483" right="0.39370078740157483" top="0.39370078740157483" bottom="0.39370078740157483" header="0.31496062992125984" footer="0.31496062992125984"/>
  <pageSetup scale="63" orientation="landscape" r:id="rId2"/>
  <drawing r:id="rId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2" tint="-0.749992370372631"/>
  </sheetPr>
  <dimension ref="A1:K30"/>
  <sheetViews>
    <sheetView showGridLines="0" view="pageBreakPreview" zoomScale="70" zoomScaleNormal="80" zoomScaleSheetLayoutView="70" workbookViewId="0">
      <pane ySplit="4" topLeftCell="A5" activePane="bottomLeft" state="frozen"/>
      <selection pane="bottomLeft" activeCell="A5" sqref="A5:A10"/>
    </sheetView>
  </sheetViews>
  <sheetFormatPr baseColWidth="10" defaultColWidth="11.42578125" defaultRowHeight="12" x14ac:dyDescent="0.2"/>
  <cols>
    <col min="1" max="1" width="18.42578125" style="127" customWidth="1"/>
    <col min="2" max="2" width="5.5703125" style="85" customWidth="1"/>
    <col min="3" max="3" width="30" style="85" customWidth="1"/>
    <col min="4" max="5" width="13.140625" style="85" customWidth="1"/>
    <col min="6" max="6" width="16.85546875" style="127" customWidth="1"/>
    <col min="7" max="7" width="12.85546875" style="85" customWidth="1"/>
    <col min="8" max="8" width="13.42578125" style="85" customWidth="1"/>
    <col min="9" max="9" width="42.140625" style="85" customWidth="1"/>
    <col min="10" max="10" width="13.85546875" style="85" customWidth="1"/>
    <col min="11" max="11" width="26.85546875" style="85" customWidth="1"/>
    <col min="12" max="16384" width="11.42578125" style="85"/>
  </cols>
  <sheetData>
    <row r="1" spans="1:11" ht="59.25" customHeight="1" x14ac:dyDescent="0.2">
      <c r="A1" s="160"/>
      <c r="B1" s="160"/>
      <c r="C1" s="160"/>
      <c r="D1" s="160"/>
      <c r="E1" s="160"/>
      <c r="F1" s="160"/>
      <c r="G1" s="160"/>
      <c r="H1" s="160"/>
      <c r="I1" s="160"/>
      <c r="J1" s="160"/>
      <c r="K1" s="160"/>
    </row>
    <row r="2" spans="1:11" ht="30" customHeight="1" x14ac:dyDescent="0.2">
      <c r="A2" s="144" t="s">
        <v>32</v>
      </c>
      <c r="B2" s="144"/>
      <c r="C2" s="144"/>
      <c r="D2" s="144"/>
      <c r="E2" s="144"/>
      <c r="F2" s="144"/>
      <c r="G2" s="144"/>
      <c r="H2" s="144"/>
      <c r="I2" s="144"/>
      <c r="J2" s="144"/>
      <c r="K2" s="144"/>
    </row>
    <row r="3" spans="1:11" s="42" customFormat="1" ht="30.75" customHeight="1" x14ac:dyDescent="0.25">
      <c r="A3" s="167" t="s">
        <v>40</v>
      </c>
      <c r="B3" s="167"/>
      <c r="C3" s="167"/>
      <c r="D3" s="167"/>
      <c r="E3" s="167"/>
      <c r="F3" s="167"/>
      <c r="G3" s="167"/>
      <c r="H3" s="155" t="s">
        <v>107</v>
      </c>
      <c r="I3" s="155"/>
      <c r="J3" s="138" t="s">
        <v>109</v>
      </c>
      <c r="K3" s="138"/>
    </row>
    <row r="4" spans="1:11" ht="45.75" customHeight="1" x14ac:dyDescent="0.2">
      <c r="A4" s="72" t="s">
        <v>9</v>
      </c>
      <c r="B4" s="195" t="s">
        <v>10</v>
      </c>
      <c r="C4" s="195"/>
      <c r="D4" s="114" t="s">
        <v>2</v>
      </c>
      <c r="E4" s="114" t="s">
        <v>256</v>
      </c>
      <c r="F4" s="115" t="s">
        <v>0</v>
      </c>
      <c r="G4" s="114" t="s">
        <v>1</v>
      </c>
      <c r="H4" s="114" t="s">
        <v>90</v>
      </c>
      <c r="I4" s="114" t="s">
        <v>91</v>
      </c>
      <c r="J4" s="114" t="s">
        <v>108</v>
      </c>
      <c r="K4" s="114" t="s">
        <v>110</v>
      </c>
    </row>
    <row r="5" spans="1:11" ht="141" customHeight="1" x14ac:dyDescent="0.2">
      <c r="A5" s="196" t="s">
        <v>388</v>
      </c>
      <c r="B5" s="74" t="s">
        <v>12</v>
      </c>
      <c r="C5" s="75" t="s">
        <v>67</v>
      </c>
      <c r="D5" s="74" t="s">
        <v>255</v>
      </c>
      <c r="E5" s="74" t="s">
        <v>33</v>
      </c>
      <c r="F5" s="74" t="s">
        <v>155</v>
      </c>
      <c r="G5" s="76">
        <v>43554</v>
      </c>
      <c r="H5" s="98">
        <v>1</v>
      </c>
      <c r="I5" s="75" t="s">
        <v>295</v>
      </c>
      <c r="J5" s="116">
        <v>1</v>
      </c>
      <c r="K5" s="78" t="s">
        <v>290</v>
      </c>
    </row>
    <row r="6" spans="1:11" ht="68.25" customHeight="1" x14ac:dyDescent="0.2">
      <c r="A6" s="197"/>
      <c r="B6" s="74" t="s">
        <v>13</v>
      </c>
      <c r="C6" s="75" t="s">
        <v>257</v>
      </c>
      <c r="D6" s="74" t="s">
        <v>258</v>
      </c>
      <c r="E6" s="74" t="s">
        <v>259</v>
      </c>
      <c r="F6" s="74" t="s">
        <v>260</v>
      </c>
      <c r="G6" s="76">
        <v>43830</v>
      </c>
      <c r="H6" s="109">
        <v>1</v>
      </c>
      <c r="I6" s="117" t="s">
        <v>342</v>
      </c>
      <c r="J6" s="116">
        <f>+H6</f>
        <v>1</v>
      </c>
      <c r="K6" s="75" t="s">
        <v>343</v>
      </c>
    </row>
    <row r="7" spans="1:11" ht="65.25" customHeight="1" x14ac:dyDescent="0.2">
      <c r="A7" s="197"/>
      <c r="B7" s="74" t="s">
        <v>14</v>
      </c>
      <c r="C7" s="75" t="s">
        <v>261</v>
      </c>
      <c r="D7" s="74" t="s">
        <v>262</v>
      </c>
      <c r="E7" s="74" t="s">
        <v>263</v>
      </c>
      <c r="F7" s="74" t="s">
        <v>237</v>
      </c>
      <c r="G7" s="76">
        <v>43738</v>
      </c>
      <c r="H7" s="109">
        <v>1</v>
      </c>
      <c r="I7" s="110" t="s">
        <v>344</v>
      </c>
      <c r="J7" s="116">
        <v>0</v>
      </c>
      <c r="K7" s="75" t="s">
        <v>296</v>
      </c>
    </row>
    <row r="8" spans="1:11" ht="408.75" customHeight="1" x14ac:dyDescent="0.2">
      <c r="A8" s="197"/>
      <c r="B8" s="171" t="s">
        <v>15</v>
      </c>
      <c r="C8" s="171" t="s">
        <v>264</v>
      </c>
      <c r="D8" s="171" t="s">
        <v>265</v>
      </c>
      <c r="E8" s="171" t="s">
        <v>266</v>
      </c>
      <c r="F8" s="171" t="s">
        <v>267</v>
      </c>
      <c r="G8" s="182">
        <v>43830</v>
      </c>
      <c r="H8" s="191">
        <v>1</v>
      </c>
      <c r="I8" s="118" t="s">
        <v>389</v>
      </c>
      <c r="J8" s="191">
        <f>+H8</f>
        <v>1</v>
      </c>
      <c r="K8" s="193" t="s">
        <v>130</v>
      </c>
    </row>
    <row r="9" spans="1:11" ht="274.5" customHeight="1" x14ac:dyDescent="0.2">
      <c r="A9" s="197"/>
      <c r="B9" s="173"/>
      <c r="C9" s="173"/>
      <c r="D9" s="173"/>
      <c r="E9" s="173"/>
      <c r="F9" s="173"/>
      <c r="G9" s="184"/>
      <c r="H9" s="192"/>
      <c r="I9" s="119" t="s">
        <v>390</v>
      </c>
      <c r="J9" s="192"/>
      <c r="K9" s="194"/>
    </row>
    <row r="10" spans="1:11" ht="198" customHeight="1" x14ac:dyDescent="0.2">
      <c r="A10" s="197"/>
      <c r="B10" s="74" t="s">
        <v>189</v>
      </c>
      <c r="C10" s="75" t="s">
        <v>268</v>
      </c>
      <c r="D10" s="74" t="s">
        <v>269</v>
      </c>
      <c r="E10" s="74" t="s">
        <v>270</v>
      </c>
      <c r="F10" s="74" t="s">
        <v>271</v>
      </c>
      <c r="G10" s="76">
        <v>43768</v>
      </c>
      <c r="H10" s="98">
        <v>1</v>
      </c>
      <c r="I10" s="94" t="s">
        <v>345</v>
      </c>
      <c r="J10" s="77">
        <v>0.66</v>
      </c>
      <c r="K10" s="94" t="s">
        <v>364</v>
      </c>
    </row>
    <row r="11" spans="1:11" ht="88.5" customHeight="1" x14ac:dyDescent="0.2">
      <c r="A11" s="120" t="s">
        <v>391</v>
      </c>
      <c r="B11" s="74" t="s">
        <v>16</v>
      </c>
      <c r="C11" s="75" t="s">
        <v>272</v>
      </c>
      <c r="D11" s="74" t="s">
        <v>273</v>
      </c>
      <c r="E11" s="74" t="s">
        <v>274</v>
      </c>
      <c r="F11" s="74" t="s">
        <v>62</v>
      </c>
      <c r="G11" s="76">
        <v>43738</v>
      </c>
      <c r="H11" s="77">
        <v>1</v>
      </c>
      <c r="I11" s="75" t="s">
        <v>299</v>
      </c>
      <c r="J11" s="77">
        <v>1</v>
      </c>
      <c r="K11" s="78" t="s">
        <v>290</v>
      </c>
    </row>
    <row r="12" spans="1:11" ht="159" customHeight="1" x14ac:dyDescent="0.2">
      <c r="A12" s="166" t="s">
        <v>392</v>
      </c>
      <c r="B12" s="74" t="s">
        <v>21</v>
      </c>
      <c r="C12" s="75" t="s">
        <v>65</v>
      </c>
      <c r="D12" s="74" t="s">
        <v>66</v>
      </c>
      <c r="E12" s="74" t="s">
        <v>275</v>
      </c>
      <c r="F12" s="74" t="s">
        <v>276</v>
      </c>
      <c r="G12" s="99">
        <v>43829</v>
      </c>
      <c r="H12" s="77">
        <v>1</v>
      </c>
      <c r="I12" s="75" t="s">
        <v>393</v>
      </c>
      <c r="J12" s="77">
        <v>0</v>
      </c>
      <c r="K12" s="89" t="s">
        <v>346</v>
      </c>
    </row>
    <row r="13" spans="1:11" s="71" customFormat="1" ht="82.5" customHeight="1" x14ac:dyDescent="0.2">
      <c r="A13" s="166"/>
      <c r="B13" s="74" t="s">
        <v>22</v>
      </c>
      <c r="C13" s="75" t="s">
        <v>277</v>
      </c>
      <c r="D13" s="74" t="s">
        <v>278</v>
      </c>
      <c r="E13" s="74" t="s">
        <v>279</v>
      </c>
      <c r="F13" s="74" t="s">
        <v>68</v>
      </c>
      <c r="G13" s="99">
        <v>43829</v>
      </c>
      <c r="H13" s="77">
        <v>1</v>
      </c>
      <c r="I13" s="75" t="s">
        <v>365</v>
      </c>
      <c r="J13" s="77">
        <f>+H13</f>
        <v>1</v>
      </c>
      <c r="K13" s="89" t="s">
        <v>130</v>
      </c>
    </row>
    <row r="14" spans="1:11" s="71" customFormat="1" ht="120.75" customHeight="1" x14ac:dyDescent="0.2">
      <c r="A14" s="166"/>
      <c r="B14" s="74" t="s">
        <v>69</v>
      </c>
      <c r="C14" s="75" t="s">
        <v>280</v>
      </c>
      <c r="D14" s="74" t="s">
        <v>281</v>
      </c>
      <c r="E14" s="74" t="s">
        <v>282</v>
      </c>
      <c r="F14" s="74" t="s">
        <v>68</v>
      </c>
      <c r="G14" s="99">
        <v>43830</v>
      </c>
      <c r="H14" s="109">
        <v>0.9</v>
      </c>
      <c r="I14" s="117" t="s">
        <v>347</v>
      </c>
      <c r="J14" s="77">
        <f>+H14</f>
        <v>0.9</v>
      </c>
      <c r="K14" s="89" t="s">
        <v>348</v>
      </c>
    </row>
    <row r="15" spans="1:11" ht="126" customHeight="1" x14ac:dyDescent="0.2">
      <c r="A15" s="120" t="s">
        <v>394</v>
      </c>
      <c r="B15" s="74" t="s">
        <v>23</v>
      </c>
      <c r="C15" s="75" t="s">
        <v>283</v>
      </c>
      <c r="D15" s="74" t="s">
        <v>44</v>
      </c>
      <c r="E15" s="74" t="s">
        <v>284</v>
      </c>
      <c r="F15" s="74" t="s">
        <v>11</v>
      </c>
      <c r="G15" s="75" t="s">
        <v>5</v>
      </c>
      <c r="H15" s="116">
        <v>1</v>
      </c>
      <c r="I15" s="121" t="s">
        <v>349</v>
      </c>
      <c r="J15" s="77">
        <f>+H15</f>
        <v>1</v>
      </c>
      <c r="K15" s="75" t="s">
        <v>366</v>
      </c>
    </row>
    <row r="16" spans="1:11" s="71" customFormat="1" ht="129.75" customHeight="1" x14ac:dyDescent="0.2">
      <c r="A16" s="120" t="s">
        <v>395</v>
      </c>
      <c r="B16" s="74" t="s">
        <v>30</v>
      </c>
      <c r="C16" s="122" t="s">
        <v>95</v>
      </c>
      <c r="D16" s="123" t="s">
        <v>96</v>
      </c>
      <c r="E16" s="74" t="s">
        <v>285</v>
      </c>
      <c r="F16" s="123" t="s">
        <v>97</v>
      </c>
      <c r="G16" s="124" t="s">
        <v>98</v>
      </c>
      <c r="H16" s="77">
        <v>1</v>
      </c>
      <c r="I16" s="75" t="s">
        <v>305</v>
      </c>
      <c r="J16" s="77">
        <f>+H16</f>
        <v>1</v>
      </c>
      <c r="K16" s="78" t="s">
        <v>130</v>
      </c>
    </row>
    <row r="17" spans="1:11" x14ac:dyDescent="0.2">
      <c r="A17" s="125"/>
      <c r="B17" s="91"/>
      <c r="C17" s="91"/>
      <c r="D17" s="126"/>
      <c r="E17" s="126"/>
      <c r="F17" s="125"/>
      <c r="G17" s="91"/>
      <c r="H17" s="83">
        <f>AVERAGE(H5:H16)</f>
        <v>0.99090909090909096</v>
      </c>
      <c r="I17" s="91"/>
      <c r="J17" s="83">
        <f>AVERAGE(J5:J16)</f>
        <v>0.7781818181818182</v>
      </c>
      <c r="K17" s="91"/>
    </row>
    <row r="18" spans="1:11" ht="12" customHeight="1" x14ac:dyDescent="0.2">
      <c r="D18" s="128"/>
      <c r="E18" s="128"/>
    </row>
    <row r="19" spans="1:11" x14ac:dyDescent="0.2">
      <c r="D19" s="128"/>
      <c r="E19" s="128"/>
    </row>
    <row r="20" spans="1:11" x14ac:dyDescent="0.2">
      <c r="D20" s="128"/>
      <c r="E20" s="128"/>
    </row>
    <row r="21" spans="1:11" x14ac:dyDescent="0.2">
      <c r="D21" s="128"/>
      <c r="E21" s="128"/>
    </row>
    <row r="22" spans="1:11" x14ac:dyDescent="0.2">
      <c r="D22" s="128"/>
      <c r="E22" s="128"/>
    </row>
    <row r="23" spans="1:11" x14ac:dyDescent="0.2">
      <c r="D23" s="128"/>
      <c r="E23" s="128"/>
    </row>
    <row r="24" spans="1:11" x14ac:dyDescent="0.2">
      <c r="D24" s="128"/>
      <c r="E24" s="128"/>
    </row>
    <row r="25" spans="1:11" x14ac:dyDescent="0.2">
      <c r="D25" s="128"/>
      <c r="E25" s="128"/>
    </row>
    <row r="26" spans="1:11" x14ac:dyDescent="0.2">
      <c r="D26" s="128"/>
      <c r="E26" s="128"/>
    </row>
    <row r="27" spans="1:11" x14ac:dyDescent="0.2">
      <c r="D27" s="128"/>
      <c r="E27" s="128"/>
    </row>
    <row r="28" spans="1:11" x14ac:dyDescent="0.2">
      <c r="D28" s="128"/>
      <c r="E28" s="128"/>
    </row>
    <row r="29" spans="1:11" x14ac:dyDescent="0.2">
      <c r="D29" s="128"/>
      <c r="E29" s="128"/>
    </row>
    <row r="30" spans="1:11" x14ac:dyDescent="0.2">
      <c r="D30" s="128"/>
      <c r="E30" s="128"/>
    </row>
  </sheetData>
  <sheetProtection algorithmName="SHA-512" hashValue="/EfbF0XhMFG5xYgoFU1dFHJ5xq6F36gLOipfUfi1ErR3VKlxe9XFmD82smS7Dd4VEbKm88S4UuexLfdbtqusow==" saltValue="xmQh/mYPRFtZZYvLULbg9w==" spinCount="100000" sheet="1" objects="1" scenarios="1"/>
  <autoFilter ref="A4:K17">
    <filterColumn colId="1" showButton="0"/>
  </autoFilter>
  <mergeCells count="17">
    <mergeCell ref="A12:A14"/>
    <mergeCell ref="A3:G3"/>
    <mergeCell ref="B4:C4"/>
    <mergeCell ref="H3:I3"/>
    <mergeCell ref="A5:A10"/>
    <mergeCell ref="J3:K3"/>
    <mergeCell ref="A1:K1"/>
    <mergeCell ref="A2:K2"/>
    <mergeCell ref="H8:H9"/>
    <mergeCell ref="J8:J9"/>
    <mergeCell ref="K8:K9"/>
    <mergeCell ref="G8:G9"/>
    <mergeCell ref="F8:F9"/>
    <mergeCell ref="E8:E9"/>
    <mergeCell ref="D8:D9"/>
    <mergeCell ref="C8:C9"/>
    <mergeCell ref="B8:B9"/>
  </mergeCells>
  <pageMargins left="0.39370078740157483" right="0.39370078740157483" top="0.39370078740157483" bottom="0.39370078740157483" header="0.31496062992125984" footer="0.31496062992125984"/>
  <pageSetup scale="63" orientation="landscape" horizontalDpi="4294967295" verticalDpi="4294967295"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249977111117893"/>
  </sheetPr>
  <dimension ref="A1:P321"/>
  <sheetViews>
    <sheetView view="pageBreakPreview" zoomScale="70" zoomScaleNormal="90" zoomScaleSheetLayoutView="70" workbookViewId="0">
      <selection sqref="A1:J1"/>
    </sheetView>
  </sheetViews>
  <sheetFormatPr baseColWidth="10" defaultColWidth="11.42578125" defaultRowHeight="12" x14ac:dyDescent="0.2"/>
  <cols>
    <col min="1" max="1" width="22.42578125" style="44" customWidth="1"/>
    <col min="2" max="2" width="5.85546875" style="48" customWidth="1"/>
    <col min="3" max="3" width="31.7109375" style="48" customWidth="1"/>
    <col min="4" max="4" width="14.140625" style="48" customWidth="1"/>
    <col min="5" max="5" width="15.42578125" style="48" customWidth="1"/>
    <col min="6" max="6" width="14" style="48" customWidth="1"/>
    <col min="7" max="7" width="14" style="44" customWidth="1"/>
    <col min="8" max="8" width="40.140625" style="44" customWidth="1"/>
    <col min="9" max="9" width="13" style="44" customWidth="1"/>
    <col min="10" max="10" width="34" style="44" customWidth="1"/>
    <col min="11" max="16" width="11.42578125" style="44"/>
    <col min="17" max="16384" width="11.42578125" style="48"/>
  </cols>
  <sheetData>
    <row r="1" spans="1:16" ht="59.25" customHeight="1" x14ac:dyDescent="0.2">
      <c r="A1" s="198"/>
      <c r="B1" s="198"/>
      <c r="C1" s="198"/>
      <c r="D1" s="198"/>
      <c r="E1" s="198"/>
      <c r="F1" s="198"/>
      <c r="G1" s="198"/>
      <c r="H1" s="198"/>
      <c r="I1" s="198"/>
      <c r="J1" s="198"/>
      <c r="K1" s="48"/>
      <c r="L1" s="48"/>
      <c r="M1" s="48"/>
      <c r="N1" s="48"/>
      <c r="O1" s="48"/>
      <c r="P1" s="48"/>
    </row>
    <row r="2" spans="1:16" ht="30" customHeight="1" x14ac:dyDescent="0.2">
      <c r="A2" s="199" t="s">
        <v>32</v>
      </c>
      <c r="B2" s="199"/>
      <c r="C2" s="199"/>
      <c r="D2" s="199"/>
      <c r="E2" s="199"/>
      <c r="F2" s="199"/>
      <c r="G2" s="199"/>
      <c r="H2" s="199"/>
      <c r="I2" s="199"/>
      <c r="J2" s="199"/>
      <c r="K2" s="48"/>
      <c r="L2" s="48"/>
      <c r="M2" s="48"/>
      <c r="N2" s="48"/>
      <c r="O2" s="48"/>
      <c r="P2" s="48"/>
    </row>
    <row r="3" spans="1:16" s="49" customFormat="1" ht="21" customHeight="1" x14ac:dyDescent="0.25">
      <c r="A3" s="200" t="s">
        <v>41</v>
      </c>
      <c r="B3" s="201"/>
      <c r="C3" s="201"/>
      <c r="D3" s="201"/>
      <c r="E3" s="201"/>
      <c r="F3" s="202"/>
      <c r="G3" s="155" t="s">
        <v>107</v>
      </c>
      <c r="H3" s="155"/>
      <c r="I3" s="138" t="s">
        <v>109</v>
      </c>
      <c r="J3" s="138"/>
    </row>
    <row r="4" spans="1:16" ht="43.5" customHeight="1" x14ac:dyDescent="0.2">
      <c r="A4" s="63" t="s">
        <v>9</v>
      </c>
      <c r="B4" s="203" t="s">
        <v>10</v>
      </c>
      <c r="C4" s="203"/>
      <c r="D4" s="43" t="s">
        <v>2</v>
      </c>
      <c r="E4" s="63" t="s">
        <v>0</v>
      </c>
      <c r="F4" s="43" t="s">
        <v>1</v>
      </c>
      <c r="G4" s="43" t="s">
        <v>90</v>
      </c>
      <c r="H4" s="43" t="s">
        <v>91</v>
      </c>
      <c r="I4" s="43" t="s">
        <v>108</v>
      </c>
      <c r="J4" s="43" t="s">
        <v>110</v>
      </c>
      <c r="K4" s="48"/>
      <c r="L4" s="48"/>
      <c r="M4" s="48"/>
      <c r="N4" s="48"/>
      <c r="O4" s="48"/>
      <c r="P4" s="48"/>
    </row>
    <row r="5" spans="1:16" ht="110.25" customHeight="1" x14ac:dyDescent="0.2">
      <c r="A5" s="204" t="s">
        <v>42</v>
      </c>
      <c r="B5" s="67" t="s">
        <v>12</v>
      </c>
      <c r="C5" s="62" t="s">
        <v>287</v>
      </c>
      <c r="D5" s="64" t="s">
        <v>288</v>
      </c>
      <c r="E5" s="68" t="s">
        <v>70</v>
      </c>
      <c r="F5" s="64">
        <v>43830</v>
      </c>
      <c r="G5" s="129">
        <v>1</v>
      </c>
      <c r="H5" s="57" t="s">
        <v>339</v>
      </c>
      <c r="I5" s="65">
        <f>+G5</f>
        <v>1</v>
      </c>
      <c r="J5" s="66" t="s">
        <v>340</v>
      </c>
      <c r="K5" s="48"/>
      <c r="L5" s="48"/>
      <c r="M5" s="48"/>
      <c r="N5" s="48"/>
      <c r="O5" s="48"/>
      <c r="P5" s="48"/>
    </row>
    <row r="6" spans="1:16" ht="280.5" customHeight="1" x14ac:dyDescent="0.2">
      <c r="A6" s="204"/>
      <c r="B6" s="67" t="s">
        <v>13</v>
      </c>
      <c r="C6" s="66" t="s">
        <v>83</v>
      </c>
      <c r="D6" s="53" t="s">
        <v>71</v>
      </c>
      <c r="E6" s="68" t="s">
        <v>286</v>
      </c>
      <c r="F6" s="53">
        <v>43799</v>
      </c>
      <c r="G6" s="65">
        <v>1</v>
      </c>
      <c r="H6" s="57" t="s">
        <v>341</v>
      </c>
      <c r="I6" s="65">
        <f>+G6</f>
        <v>1</v>
      </c>
      <c r="J6" s="66" t="s">
        <v>367</v>
      </c>
      <c r="K6" s="48"/>
      <c r="L6" s="48"/>
      <c r="M6" s="48"/>
      <c r="N6" s="48"/>
      <c r="O6" s="48"/>
      <c r="P6" s="48"/>
    </row>
    <row r="7" spans="1:16" s="44" customFormat="1" x14ac:dyDescent="0.2">
      <c r="G7" s="45">
        <f>AVERAGE(G5:G6)</f>
        <v>1</v>
      </c>
      <c r="H7" s="45"/>
      <c r="I7" s="45">
        <f>AVERAGE(I5:I6)</f>
        <v>1</v>
      </c>
    </row>
    <row r="8" spans="1:16" s="44" customFormat="1" ht="12" customHeight="1" x14ac:dyDescent="0.2"/>
    <row r="9" spans="1:16" s="44" customFormat="1" x14ac:dyDescent="0.2"/>
    <row r="10" spans="1:16" s="44" customFormat="1" x14ac:dyDescent="0.2"/>
    <row r="11" spans="1:16" s="44" customFormat="1" x14ac:dyDescent="0.2"/>
    <row r="12" spans="1:16" s="44" customFormat="1" x14ac:dyDescent="0.2"/>
    <row r="13" spans="1:16" s="44" customFormat="1" x14ac:dyDescent="0.2"/>
    <row r="14" spans="1:16" s="44" customFormat="1" x14ac:dyDescent="0.2"/>
    <row r="15" spans="1:16" s="44" customFormat="1" x14ac:dyDescent="0.2"/>
    <row r="16" spans="1:16" s="44" customFormat="1" x14ac:dyDescent="0.2"/>
    <row r="17" s="44" customFormat="1" x14ac:dyDescent="0.2"/>
    <row r="18" s="44" customFormat="1" x14ac:dyDescent="0.2"/>
    <row r="19" s="44" customFormat="1" x14ac:dyDescent="0.2"/>
    <row r="20" s="44" customFormat="1" x14ac:dyDescent="0.2"/>
    <row r="21" s="44" customFormat="1" x14ac:dyDescent="0.2"/>
    <row r="22" s="44" customFormat="1" x14ac:dyDescent="0.2"/>
    <row r="23" s="44" customFormat="1" x14ac:dyDescent="0.2"/>
    <row r="24" s="44" customFormat="1" x14ac:dyDescent="0.2"/>
    <row r="25" s="44" customFormat="1" x14ac:dyDescent="0.2"/>
    <row r="26" s="44" customFormat="1" x14ac:dyDescent="0.2"/>
    <row r="27" s="44" customFormat="1" x14ac:dyDescent="0.2"/>
    <row r="28" s="44" customFormat="1" x14ac:dyDescent="0.2"/>
    <row r="29" s="44" customFormat="1" x14ac:dyDescent="0.2"/>
    <row r="30" s="44" customFormat="1" x14ac:dyDescent="0.2"/>
    <row r="31" s="44" customFormat="1" x14ac:dyDescent="0.2"/>
    <row r="32" s="44" customFormat="1" x14ac:dyDescent="0.2"/>
    <row r="33" s="44" customFormat="1" x14ac:dyDescent="0.2"/>
    <row r="34" s="44" customFormat="1" x14ac:dyDescent="0.2"/>
    <row r="35" s="44" customFormat="1" x14ac:dyDescent="0.2"/>
    <row r="36" s="44" customFormat="1" x14ac:dyDescent="0.2"/>
    <row r="37" s="44" customFormat="1" x14ac:dyDescent="0.2"/>
    <row r="38" s="44" customFormat="1" x14ac:dyDescent="0.2"/>
    <row r="39" s="44" customFormat="1" x14ac:dyDescent="0.2"/>
    <row r="40" s="44" customFormat="1" x14ac:dyDescent="0.2"/>
    <row r="41" s="44" customFormat="1" x14ac:dyDescent="0.2"/>
    <row r="42" s="44" customFormat="1" x14ac:dyDescent="0.2"/>
    <row r="43" s="44" customFormat="1" x14ac:dyDescent="0.2"/>
    <row r="44" s="44" customFormat="1" x14ac:dyDescent="0.2"/>
    <row r="45" s="44" customFormat="1" x14ac:dyDescent="0.2"/>
    <row r="46" s="44" customFormat="1" x14ac:dyDescent="0.2"/>
    <row r="47" s="44" customFormat="1" x14ac:dyDescent="0.2"/>
    <row r="48" s="44" customFormat="1" x14ac:dyDescent="0.2"/>
    <row r="49" s="44" customFormat="1" x14ac:dyDescent="0.2"/>
    <row r="50" s="44" customFormat="1" x14ac:dyDescent="0.2"/>
    <row r="51" s="44" customFormat="1" x14ac:dyDescent="0.2"/>
    <row r="52" s="44" customFormat="1" x14ac:dyDescent="0.2"/>
    <row r="53" s="44" customFormat="1" x14ac:dyDescent="0.2"/>
    <row r="54" s="44" customFormat="1" x14ac:dyDescent="0.2"/>
    <row r="55" s="44" customFormat="1" x14ac:dyDescent="0.2"/>
    <row r="56" s="44" customFormat="1" x14ac:dyDescent="0.2"/>
    <row r="57" s="44" customFormat="1" x14ac:dyDescent="0.2"/>
    <row r="58" s="44" customFormat="1" x14ac:dyDescent="0.2"/>
    <row r="59" s="44" customFormat="1" x14ac:dyDescent="0.2"/>
    <row r="60" s="44" customFormat="1" x14ac:dyDescent="0.2"/>
    <row r="61" s="44" customFormat="1" x14ac:dyDescent="0.2"/>
    <row r="62" s="44" customFormat="1" x14ac:dyDescent="0.2"/>
    <row r="63" s="44" customFormat="1" x14ac:dyDescent="0.2"/>
    <row r="64" s="44" customFormat="1" x14ac:dyDescent="0.2"/>
    <row r="65" s="44" customFormat="1" x14ac:dyDescent="0.2"/>
    <row r="66" s="44" customFormat="1" x14ac:dyDescent="0.2"/>
    <row r="67" s="44" customFormat="1" x14ac:dyDescent="0.2"/>
    <row r="68" s="44" customFormat="1" x14ac:dyDescent="0.2"/>
    <row r="69" s="44" customFormat="1" x14ac:dyDescent="0.2"/>
    <row r="70" s="44" customFormat="1" x14ac:dyDescent="0.2"/>
    <row r="71" s="44" customFormat="1" x14ac:dyDescent="0.2"/>
    <row r="72" s="44" customFormat="1" x14ac:dyDescent="0.2"/>
    <row r="73" s="44" customFormat="1" x14ac:dyDescent="0.2"/>
    <row r="74" s="44" customFormat="1" x14ac:dyDescent="0.2"/>
    <row r="75" s="44" customFormat="1" x14ac:dyDescent="0.2"/>
    <row r="76" s="44" customFormat="1" x14ac:dyDescent="0.2"/>
    <row r="77" s="44" customFormat="1" x14ac:dyDescent="0.2"/>
    <row r="78" s="44" customFormat="1" x14ac:dyDescent="0.2"/>
    <row r="79" s="44" customFormat="1" x14ac:dyDescent="0.2"/>
    <row r="80" s="44" customFormat="1" x14ac:dyDescent="0.2"/>
    <row r="81" s="44" customFormat="1" x14ac:dyDescent="0.2"/>
    <row r="82" s="44" customFormat="1" x14ac:dyDescent="0.2"/>
    <row r="83" s="44" customFormat="1" x14ac:dyDescent="0.2"/>
    <row r="84" s="44" customFormat="1" x14ac:dyDescent="0.2"/>
    <row r="85" s="44" customFormat="1" x14ac:dyDescent="0.2"/>
    <row r="86" s="44" customFormat="1" x14ac:dyDescent="0.2"/>
    <row r="87" s="44" customFormat="1" x14ac:dyDescent="0.2"/>
    <row r="88" s="44" customFormat="1" x14ac:dyDescent="0.2"/>
    <row r="89" s="44" customFormat="1" x14ac:dyDescent="0.2"/>
    <row r="90" s="44" customFormat="1" x14ac:dyDescent="0.2"/>
    <row r="91" s="44" customFormat="1" x14ac:dyDescent="0.2"/>
    <row r="92" s="44" customFormat="1" x14ac:dyDescent="0.2"/>
    <row r="93" s="44" customFormat="1" x14ac:dyDescent="0.2"/>
    <row r="94" s="44" customFormat="1" x14ac:dyDescent="0.2"/>
    <row r="95" s="44" customFormat="1" x14ac:dyDescent="0.2"/>
    <row r="96" s="44" customFormat="1" x14ac:dyDescent="0.2"/>
    <row r="97" s="44" customFormat="1" x14ac:dyDescent="0.2"/>
    <row r="98" s="44" customFormat="1" x14ac:dyDescent="0.2"/>
    <row r="99" s="44" customFormat="1" x14ac:dyDescent="0.2"/>
    <row r="100" s="44" customFormat="1" x14ac:dyDescent="0.2"/>
    <row r="101" s="44" customFormat="1" x14ac:dyDescent="0.2"/>
    <row r="102" s="44" customFormat="1" x14ac:dyDescent="0.2"/>
    <row r="103" s="44" customFormat="1" x14ac:dyDescent="0.2"/>
    <row r="104" s="44" customFormat="1" x14ac:dyDescent="0.2"/>
    <row r="105" s="44" customFormat="1" x14ac:dyDescent="0.2"/>
    <row r="106" s="44" customFormat="1" x14ac:dyDescent="0.2"/>
    <row r="107" s="44" customFormat="1" x14ac:dyDescent="0.2"/>
    <row r="108" s="44" customFormat="1" x14ac:dyDescent="0.2"/>
    <row r="109" s="44" customFormat="1" x14ac:dyDescent="0.2"/>
    <row r="110" s="44" customFormat="1" x14ac:dyDescent="0.2"/>
    <row r="111" s="44" customFormat="1" x14ac:dyDescent="0.2"/>
    <row r="112" s="44" customFormat="1" x14ac:dyDescent="0.2"/>
    <row r="113" s="44" customFormat="1" x14ac:dyDescent="0.2"/>
    <row r="114" s="44" customFormat="1" x14ac:dyDescent="0.2"/>
    <row r="115" s="44" customFormat="1" x14ac:dyDescent="0.2"/>
    <row r="116" s="44" customFormat="1" x14ac:dyDescent="0.2"/>
    <row r="117" s="44" customFormat="1" x14ac:dyDescent="0.2"/>
    <row r="118" s="44" customFormat="1" x14ac:dyDescent="0.2"/>
    <row r="119" s="44" customFormat="1" x14ac:dyDescent="0.2"/>
    <row r="120" s="44" customFormat="1" x14ac:dyDescent="0.2"/>
    <row r="121" s="44" customFormat="1" x14ac:dyDescent="0.2"/>
    <row r="122" s="44" customFormat="1" x14ac:dyDescent="0.2"/>
    <row r="123" s="44" customFormat="1" x14ac:dyDescent="0.2"/>
    <row r="124" s="44" customFormat="1" x14ac:dyDescent="0.2"/>
    <row r="125" s="44" customFormat="1" x14ac:dyDescent="0.2"/>
    <row r="126" s="44" customFormat="1" x14ac:dyDescent="0.2"/>
    <row r="127" s="44" customFormat="1" x14ac:dyDescent="0.2"/>
    <row r="128" s="44" customFormat="1" x14ac:dyDescent="0.2"/>
    <row r="129" s="44" customFormat="1" x14ac:dyDescent="0.2"/>
    <row r="130" s="44" customFormat="1" x14ac:dyDescent="0.2"/>
    <row r="131" s="44" customFormat="1" x14ac:dyDescent="0.2"/>
    <row r="132" s="44" customFormat="1" x14ac:dyDescent="0.2"/>
    <row r="133" s="44" customFormat="1" x14ac:dyDescent="0.2"/>
    <row r="134" s="44" customFormat="1" x14ac:dyDescent="0.2"/>
    <row r="135" s="44" customFormat="1" x14ac:dyDescent="0.2"/>
    <row r="136" s="44" customFormat="1" x14ac:dyDescent="0.2"/>
    <row r="137" s="44" customFormat="1" x14ac:dyDescent="0.2"/>
    <row r="138" s="44" customFormat="1" x14ac:dyDescent="0.2"/>
    <row r="139" s="44" customFormat="1" x14ac:dyDescent="0.2"/>
    <row r="140" s="44" customFormat="1" x14ac:dyDescent="0.2"/>
    <row r="141" s="44" customFormat="1" x14ac:dyDescent="0.2"/>
    <row r="142" s="44" customFormat="1" x14ac:dyDescent="0.2"/>
    <row r="143" s="44" customFormat="1" x14ac:dyDescent="0.2"/>
    <row r="144" s="44" customFormat="1" x14ac:dyDescent="0.2"/>
    <row r="145" s="44" customFormat="1" x14ac:dyDescent="0.2"/>
    <row r="146" s="44" customFormat="1" x14ac:dyDescent="0.2"/>
    <row r="147" s="44" customFormat="1" x14ac:dyDescent="0.2"/>
    <row r="148" s="44" customFormat="1" x14ac:dyDescent="0.2"/>
    <row r="149" s="44" customFormat="1" x14ac:dyDescent="0.2"/>
    <row r="150" s="44" customFormat="1" x14ac:dyDescent="0.2"/>
    <row r="151" s="44" customFormat="1" x14ac:dyDescent="0.2"/>
    <row r="152" s="44" customFormat="1" x14ac:dyDescent="0.2"/>
    <row r="153" s="44" customFormat="1" x14ac:dyDescent="0.2"/>
    <row r="154" s="44" customFormat="1" x14ac:dyDescent="0.2"/>
    <row r="155" s="44" customFormat="1" x14ac:dyDescent="0.2"/>
    <row r="156" s="44" customFormat="1" x14ac:dyDescent="0.2"/>
    <row r="157" s="44" customFormat="1" x14ac:dyDescent="0.2"/>
    <row r="158" s="44" customFormat="1" x14ac:dyDescent="0.2"/>
    <row r="159" s="44" customFormat="1" x14ac:dyDescent="0.2"/>
    <row r="160" s="44" customFormat="1" x14ac:dyDescent="0.2"/>
    <row r="161" s="44" customFormat="1" x14ac:dyDescent="0.2"/>
    <row r="162" s="44" customFormat="1" x14ac:dyDescent="0.2"/>
    <row r="163" s="44" customFormat="1" x14ac:dyDescent="0.2"/>
    <row r="164" s="44" customFormat="1" x14ac:dyDescent="0.2"/>
    <row r="165" s="44" customFormat="1" x14ac:dyDescent="0.2"/>
    <row r="166" s="44" customFormat="1" x14ac:dyDescent="0.2"/>
    <row r="167" s="44" customFormat="1" x14ac:dyDescent="0.2"/>
    <row r="168" s="44" customFormat="1" x14ac:dyDescent="0.2"/>
    <row r="169" s="44" customFormat="1" x14ac:dyDescent="0.2"/>
    <row r="170" s="44" customFormat="1" x14ac:dyDescent="0.2"/>
    <row r="171" s="44" customFormat="1" x14ac:dyDescent="0.2"/>
    <row r="172" s="44" customFormat="1" x14ac:dyDescent="0.2"/>
    <row r="173" s="44" customFormat="1" x14ac:dyDescent="0.2"/>
    <row r="174" s="44" customFormat="1" x14ac:dyDescent="0.2"/>
    <row r="175" s="44" customFormat="1" x14ac:dyDescent="0.2"/>
    <row r="176" s="44" customFormat="1" x14ac:dyDescent="0.2"/>
    <row r="177" s="44" customFormat="1" x14ac:dyDescent="0.2"/>
    <row r="178" s="44" customFormat="1" x14ac:dyDescent="0.2"/>
    <row r="179" s="44" customFormat="1" x14ac:dyDescent="0.2"/>
    <row r="180" s="44" customFormat="1" x14ac:dyDescent="0.2"/>
    <row r="181" s="44" customFormat="1" x14ac:dyDescent="0.2"/>
    <row r="182" s="44" customFormat="1" x14ac:dyDescent="0.2"/>
    <row r="183" s="44" customFormat="1" x14ac:dyDescent="0.2"/>
    <row r="184" s="44" customFormat="1" x14ac:dyDescent="0.2"/>
    <row r="185" s="44" customFormat="1" x14ac:dyDescent="0.2"/>
    <row r="186" s="44" customFormat="1" x14ac:dyDescent="0.2"/>
    <row r="187" s="44" customFormat="1" x14ac:dyDescent="0.2"/>
    <row r="188" s="44" customFormat="1" x14ac:dyDescent="0.2"/>
    <row r="189" s="44" customFormat="1" x14ac:dyDescent="0.2"/>
    <row r="190" s="44" customFormat="1" x14ac:dyDescent="0.2"/>
    <row r="191" s="44" customFormat="1" x14ac:dyDescent="0.2"/>
    <row r="192" s="44" customFormat="1" x14ac:dyDescent="0.2"/>
    <row r="193" s="44" customFormat="1" x14ac:dyDescent="0.2"/>
    <row r="194" s="44" customFormat="1" x14ac:dyDescent="0.2"/>
    <row r="195" s="44" customFormat="1" x14ac:dyDescent="0.2"/>
    <row r="196" s="44" customFormat="1" x14ac:dyDescent="0.2"/>
    <row r="197" s="44" customFormat="1" x14ac:dyDescent="0.2"/>
    <row r="198" s="44" customFormat="1" x14ac:dyDescent="0.2"/>
    <row r="199" s="44" customFormat="1" x14ac:dyDescent="0.2"/>
    <row r="200" s="44" customFormat="1" x14ac:dyDescent="0.2"/>
    <row r="201" s="44" customFormat="1" x14ac:dyDescent="0.2"/>
    <row r="202" s="44" customFormat="1" x14ac:dyDescent="0.2"/>
    <row r="203" s="44" customFormat="1" x14ac:dyDescent="0.2"/>
    <row r="204" s="44" customFormat="1" x14ac:dyDescent="0.2"/>
    <row r="205" s="44" customFormat="1" x14ac:dyDescent="0.2"/>
    <row r="206" s="44" customFormat="1" x14ac:dyDescent="0.2"/>
    <row r="207" s="44" customFormat="1" x14ac:dyDescent="0.2"/>
    <row r="208" s="44" customFormat="1" x14ac:dyDescent="0.2"/>
    <row r="209" s="44" customFormat="1" x14ac:dyDescent="0.2"/>
    <row r="210" s="44" customFormat="1" x14ac:dyDescent="0.2"/>
    <row r="211" s="44" customFormat="1" x14ac:dyDescent="0.2"/>
    <row r="212" s="44" customFormat="1" x14ac:dyDescent="0.2"/>
    <row r="213" s="44" customFormat="1" x14ac:dyDescent="0.2"/>
    <row r="214" s="44" customFormat="1" x14ac:dyDescent="0.2"/>
    <row r="215" s="44" customFormat="1" x14ac:dyDescent="0.2"/>
    <row r="216" s="44" customFormat="1" x14ac:dyDescent="0.2"/>
    <row r="217" s="44" customFormat="1" x14ac:dyDescent="0.2"/>
    <row r="218" s="44" customFormat="1" x14ac:dyDescent="0.2"/>
    <row r="219" s="44" customFormat="1" x14ac:dyDescent="0.2"/>
    <row r="220" s="44" customFormat="1" x14ac:dyDescent="0.2"/>
    <row r="221" s="44" customFormat="1" x14ac:dyDescent="0.2"/>
    <row r="222" s="44" customFormat="1" x14ac:dyDescent="0.2"/>
    <row r="223" s="44" customFormat="1" x14ac:dyDescent="0.2"/>
    <row r="224" s="44" customFormat="1" x14ac:dyDescent="0.2"/>
    <row r="225" s="44" customFormat="1" x14ac:dyDescent="0.2"/>
    <row r="226" s="44" customFormat="1" x14ac:dyDescent="0.2"/>
    <row r="227" s="44" customFormat="1" x14ac:dyDescent="0.2"/>
    <row r="228" s="44" customFormat="1" x14ac:dyDescent="0.2"/>
    <row r="229" s="44" customFormat="1" x14ac:dyDescent="0.2"/>
    <row r="230" s="44" customFormat="1" x14ac:dyDescent="0.2"/>
    <row r="231" s="44" customFormat="1" x14ac:dyDescent="0.2"/>
    <row r="232" s="44" customFormat="1" x14ac:dyDescent="0.2"/>
    <row r="233" s="44" customFormat="1" x14ac:dyDescent="0.2"/>
    <row r="234" s="44" customFormat="1" x14ac:dyDescent="0.2"/>
    <row r="235" s="44" customFormat="1" x14ac:dyDescent="0.2"/>
    <row r="236" s="44" customFormat="1" x14ac:dyDescent="0.2"/>
    <row r="237" s="44" customFormat="1" x14ac:dyDescent="0.2"/>
    <row r="238" s="44" customFormat="1" x14ac:dyDescent="0.2"/>
    <row r="239" s="44" customFormat="1" x14ac:dyDescent="0.2"/>
    <row r="240" s="44" customFormat="1" x14ac:dyDescent="0.2"/>
    <row r="241" s="44" customFormat="1" x14ac:dyDescent="0.2"/>
    <row r="242" s="44" customFormat="1" x14ac:dyDescent="0.2"/>
    <row r="243" s="44" customFormat="1" x14ac:dyDescent="0.2"/>
    <row r="244" s="44" customFormat="1" x14ac:dyDescent="0.2"/>
    <row r="245" s="44" customFormat="1" x14ac:dyDescent="0.2"/>
    <row r="246" s="44" customFormat="1" x14ac:dyDescent="0.2"/>
    <row r="247" s="44" customFormat="1" x14ac:dyDescent="0.2"/>
    <row r="248" s="44" customFormat="1" x14ac:dyDescent="0.2"/>
    <row r="249" s="44" customFormat="1" x14ac:dyDescent="0.2"/>
    <row r="250" s="44" customFormat="1" x14ac:dyDescent="0.2"/>
    <row r="251" s="44" customFormat="1" x14ac:dyDescent="0.2"/>
    <row r="252" s="44" customFormat="1" x14ac:dyDescent="0.2"/>
    <row r="253" s="44" customFormat="1" x14ac:dyDescent="0.2"/>
    <row r="254" s="44" customFormat="1" x14ac:dyDescent="0.2"/>
    <row r="255" s="44" customFormat="1" x14ac:dyDescent="0.2"/>
    <row r="256" s="44" customFormat="1" x14ac:dyDescent="0.2"/>
    <row r="257" s="44" customFormat="1" x14ac:dyDescent="0.2"/>
    <row r="258" s="44" customFormat="1" x14ac:dyDescent="0.2"/>
    <row r="259" s="44" customFormat="1" x14ac:dyDescent="0.2"/>
    <row r="260" s="44" customFormat="1" x14ac:dyDescent="0.2"/>
    <row r="261" s="44" customFormat="1" x14ac:dyDescent="0.2"/>
    <row r="262" s="44" customFormat="1" x14ac:dyDescent="0.2"/>
    <row r="263" s="44" customFormat="1" x14ac:dyDescent="0.2"/>
    <row r="264" s="44" customFormat="1" x14ac:dyDescent="0.2"/>
    <row r="265" s="44" customFormat="1" x14ac:dyDescent="0.2"/>
    <row r="266" s="44" customFormat="1" x14ac:dyDescent="0.2"/>
    <row r="267" s="44" customFormat="1" x14ac:dyDescent="0.2"/>
    <row r="268" s="44" customFormat="1" x14ac:dyDescent="0.2"/>
    <row r="269" s="44" customFormat="1" x14ac:dyDescent="0.2"/>
    <row r="270" s="44" customFormat="1" x14ac:dyDescent="0.2"/>
    <row r="271" s="44" customFormat="1" x14ac:dyDescent="0.2"/>
    <row r="272" s="44" customFormat="1" x14ac:dyDescent="0.2"/>
    <row r="273" s="44" customFormat="1" x14ac:dyDescent="0.2"/>
    <row r="274" s="44" customFormat="1" x14ac:dyDescent="0.2"/>
    <row r="275" s="44" customFormat="1" x14ac:dyDescent="0.2"/>
    <row r="276" s="44" customFormat="1" x14ac:dyDescent="0.2"/>
    <row r="277" s="44" customFormat="1" x14ac:dyDescent="0.2"/>
    <row r="278" s="44" customFormat="1" x14ac:dyDescent="0.2"/>
    <row r="279" s="44" customFormat="1" x14ac:dyDescent="0.2"/>
    <row r="280" s="44" customFormat="1" x14ac:dyDescent="0.2"/>
    <row r="281" s="44" customFormat="1" x14ac:dyDescent="0.2"/>
    <row r="282" s="44" customFormat="1" x14ac:dyDescent="0.2"/>
    <row r="283" s="44" customFormat="1" x14ac:dyDescent="0.2"/>
    <row r="284" s="44" customFormat="1" x14ac:dyDescent="0.2"/>
    <row r="285" s="44" customFormat="1" x14ac:dyDescent="0.2"/>
    <row r="286" s="44" customFormat="1" x14ac:dyDescent="0.2"/>
    <row r="287" s="44" customFormat="1" x14ac:dyDescent="0.2"/>
    <row r="288" s="44" customFormat="1" x14ac:dyDescent="0.2"/>
    <row r="289" s="44" customFormat="1" x14ac:dyDescent="0.2"/>
    <row r="290" s="44" customFormat="1" x14ac:dyDescent="0.2"/>
    <row r="291" s="44" customFormat="1" x14ac:dyDescent="0.2"/>
    <row r="292" s="44" customFormat="1" x14ac:dyDescent="0.2"/>
    <row r="293" s="44" customFormat="1" x14ac:dyDescent="0.2"/>
    <row r="294" s="44" customFormat="1" x14ac:dyDescent="0.2"/>
    <row r="295" s="44" customFormat="1" x14ac:dyDescent="0.2"/>
    <row r="296" s="44" customFormat="1" x14ac:dyDescent="0.2"/>
    <row r="297" s="44" customFormat="1" x14ac:dyDescent="0.2"/>
    <row r="298" s="44" customFormat="1" x14ac:dyDescent="0.2"/>
    <row r="299" s="44" customFormat="1" x14ac:dyDescent="0.2"/>
    <row r="300" s="44" customFormat="1" x14ac:dyDescent="0.2"/>
    <row r="301" s="44" customFormat="1" x14ac:dyDescent="0.2"/>
    <row r="302" s="44" customFormat="1" x14ac:dyDescent="0.2"/>
    <row r="303" s="44" customFormat="1" x14ac:dyDescent="0.2"/>
    <row r="304" s="44" customFormat="1" x14ac:dyDescent="0.2"/>
    <row r="305" s="44" customFormat="1" x14ac:dyDescent="0.2"/>
    <row r="306" s="44" customFormat="1" x14ac:dyDescent="0.2"/>
    <row r="307" s="44" customFormat="1" x14ac:dyDescent="0.2"/>
    <row r="308" s="44" customFormat="1" x14ac:dyDescent="0.2"/>
    <row r="309" s="44" customFormat="1" x14ac:dyDescent="0.2"/>
    <row r="310" s="44" customFormat="1" x14ac:dyDescent="0.2"/>
    <row r="311" s="44" customFormat="1" x14ac:dyDescent="0.2"/>
    <row r="312" s="44" customFormat="1" x14ac:dyDescent="0.2"/>
    <row r="313" s="44" customFormat="1" x14ac:dyDescent="0.2"/>
    <row r="314" s="44" customFormat="1" x14ac:dyDescent="0.2"/>
    <row r="315" s="44" customFormat="1" x14ac:dyDescent="0.2"/>
    <row r="316" s="44" customFormat="1" x14ac:dyDescent="0.2"/>
    <row r="317" s="44" customFormat="1" x14ac:dyDescent="0.2"/>
    <row r="318" s="44" customFormat="1" x14ac:dyDescent="0.2"/>
    <row r="319" s="44" customFormat="1" x14ac:dyDescent="0.2"/>
    <row r="320" s="44" customFormat="1" x14ac:dyDescent="0.2"/>
    <row r="321" s="44" customFormat="1" x14ac:dyDescent="0.2"/>
  </sheetData>
  <sheetProtection algorithmName="SHA-512" hashValue="xm7sDtO0TI7vfXzlERSh68akiiRKbDhX+eCgzsYLVpNJsAXBvLXGGz0c63UlqYn5yANWWIG18noDnLFmH5yB3A==" saltValue="Ep2JU7w6gIEXeXkVcUKCrw==" spinCount="100000" sheet="1" objects="1" scenarios="1"/>
  <autoFilter ref="A4:J4">
    <filterColumn colId="1" showButton="0"/>
  </autoFilter>
  <mergeCells count="7">
    <mergeCell ref="A1:J1"/>
    <mergeCell ref="A2:J2"/>
    <mergeCell ref="A3:F3"/>
    <mergeCell ref="B4:C4"/>
    <mergeCell ref="A5:A6"/>
    <mergeCell ref="G3:H3"/>
    <mergeCell ref="I3:J3"/>
  </mergeCells>
  <pageMargins left="0.39370078740157483" right="0.39370078740157483" top="0.39370078740157483" bottom="0.39370078740157483" header="0.31496062992125984" footer="0.31496062992125984"/>
  <pageSetup scale="63"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8</vt:i4>
      </vt:variant>
      <vt:variant>
        <vt:lpstr>Rangos con nombre</vt:lpstr>
      </vt:variant>
      <vt:variant>
        <vt:i4>12</vt:i4>
      </vt:variant>
    </vt:vector>
  </HeadingPairs>
  <TitlesOfParts>
    <vt:vector size="20" baseType="lpstr">
      <vt:lpstr>Consolidado</vt:lpstr>
      <vt:lpstr>1.Riesgos corrupción</vt:lpstr>
      <vt:lpstr>4.1RC</vt:lpstr>
      <vt:lpstr>2.Racionalización</vt:lpstr>
      <vt:lpstr>3.Rendición de Cuentas</vt:lpstr>
      <vt:lpstr>4.Atencion al Ciudadano</vt:lpstr>
      <vt:lpstr>5.Transparencia </vt:lpstr>
      <vt:lpstr>6.Iniciativas adicionales</vt:lpstr>
      <vt:lpstr>'1.Riesgos corrupción'!Área_de_impresión</vt:lpstr>
      <vt:lpstr>'2.Racionalización'!Área_de_impresión</vt:lpstr>
      <vt:lpstr>'3.Rendición de Cuentas'!Área_de_impresión</vt:lpstr>
      <vt:lpstr>'4.Atencion al Ciudadano'!Área_de_impresión</vt:lpstr>
      <vt:lpstr>'5.Transparencia '!Área_de_impresión</vt:lpstr>
      <vt:lpstr>'6.Iniciativas adicionales'!Área_de_impresión</vt:lpstr>
      <vt:lpstr>Consolidado!Área_de_impresión</vt:lpstr>
      <vt:lpstr>'1.Riesgos corrupción'!Títulos_a_imprimir</vt:lpstr>
      <vt:lpstr>'2.Racionalización'!Títulos_a_imprimir</vt:lpstr>
      <vt:lpstr>'3.Rendición de Cuentas'!Títulos_a_imprimir</vt:lpstr>
      <vt:lpstr>'4.Atencion al Ciudadano'!Títulos_a_imprimir</vt:lpstr>
      <vt:lpstr>'5.Transparencia '!Títulos_a_imprimir</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CI-H-000237</dc:creator>
  <cp:lastModifiedBy>Angela Johanna Marquez Mora</cp:lastModifiedBy>
  <cp:lastPrinted>2019-12-27T13:20:21Z</cp:lastPrinted>
  <dcterms:created xsi:type="dcterms:W3CDTF">2014-07-11T18:50:50Z</dcterms:created>
  <dcterms:modified xsi:type="dcterms:W3CDTF">2020-01-15T20:13:33Z</dcterms:modified>
</cp:coreProperties>
</file>