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showInkAnnotation="0" defaultThemeVersion="166925"/>
  <mc:AlternateContent xmlns:mc="http://schemas.openxmlformats.org/markup-compatibility/2006">
    <mc:Choice Requires="x15">
      <x15ac:absPath xmlns:x15ac="http://schemas.microsoft.com/office/spreadsheetml/2010/11/ac" url="D:\Audencia Publica rndicon de cuentas 2023\"/>
    </mc:Choice>
  </mc:AlternateContent>
  <xr:revisionPtr revIDLastSave="0" documentId="13_ncr:1_{1353A28F-58CF-4307-8D26-E001F08C3920}" xr6:coauthVersionLast="45" xr6:coauthVersionMax="47" xr10:uidLastSave="{00000000-0000-0000-0000-000000000000}"/>
  <bookViews>
    <workbookView xWindow="-120" yWindow="-120" windowWidth="29040" windowHeight="15840" xr2:uid="{00000000-000D-0000-FFFF-FFFF00000000}"/>
  </bookViews>
  <sheets>
    <sheet name="Hoja1" sheetId="3" r:id="rId1"/>
    <sheet name="Listas" sheetId="5" state="hidden" r:id="rId2"/>
  </sheets>
  <externalReferences>
    <externalReference r:id="rId3"/>
  </externalReferenc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N18" i="3" l="1"/>
  <c r="C54" i="5" l="1"/>
  <c r="B53" i="5"/>
  <c r="D53" i="5" s="1"/>
  <c r="C50" i="5"/>
  <c r="E51" i="5" s="1"/>
  <c r="E54" i="5" l="1"/>
  <c r="E50" i="5"/>
  <c r="B49" i="5"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Magnolia Andrea Garzon Perdomo</author>
  </authors>
  <commentList>
    <comment ref="A8" authorId="0" shapeId="0" xr:uid="{00000000-0006-0000-0000-000001000000}">
      <text>
        <r>
          <rPr>
            <sz val="9"/>
            <color indexed="81"/>
            <rFont val="Tahoma"/>
            <family val="2"/>
          </rPr>
          <t>Incluya el nombre de 
la actividad de rendición de cuentas</t>
        </r>
      </text>
    </comment>
    <comment ref="A9" authorId="0" shapeId="0" xr:uid="{00000000-0006-0000-0000-000002000000}">
      <text>
        <r>
          <rPr>
            <sz val="9"/>
            <color indexed="81"/>
            <rFont val="Tahoma"/>
            <family val="2"/>
          </rPr>
          <t>Se debe realizar una pequeña introducción invitando a los ciudadanos a consultar las respuestas obtenidas durante la actividad</t>
        </r>
      </text>
    </comment>
    <comment ref="A10" authorId="0" shapeId="0" xr:uid="{00000000-0006-0000-0000-000003000000}">
      <text>
        <r>
          <rPr>
            <sz val="9"/>
            <color indexed="81"/>
            <rFont val="Tahoma"/>
            <family val="2"/>
          </rPr>
          <t xml:space="preserve">Incluir el objetivo de la actividad realizada y que corresponde al que se publicó al momento de socializarla y desarrollarla.
</t>
        </r>
      </text>
    </comment>
    <comment ref="A11" authorId="0" shapeId="0" xr:uid="{00000000-0006-0000-0000-000004000000}">
      <text>
        <r>
          <rPr>
            <sz val="9"/>
            <color indexed="81"/>
            <rFont val="Tahoma"/>
            <family val="2"/>
          </rPr>
          <t xml:space="preserve">Incluir la fecha en la que se publican las respuestas a las observaciones de la actividad de rendición de cuentas (Encargado GIT Servicio Integral al Ciudadano)
</t>
        </r>
      </text>
    </comment>
    <comment ref="A13" authorId="0" shapeId="0" xr:uid="{00000000-0006-0000-0000-000005000000}">
      <text>
        <r>
          <rPr>
            <sz val="9"/>
            <color indexed="81"/>
            <rFont val="Tahoma"/>
            <family val="2"/>
          </rPr>
          <t xml:space="preserve">Elija de la lista desplegable
</t>
        </r>
      </text>
    </comment>
    <comment ref="H13" authorId="0" shapeId="0" xr:uid="{00000000-0006-0000-0000-000006000000}">
      <text>
        <r>
          <rPr>
            <sz val="9"/>
            <color indexed="81"/>
            <rFont val="Tahoma"/>
            <family val="2"/>
          </rPr>
          <t xml:space="preserve">Elija de la lista desplegable
</t>
        </r>
      </text>
    </comment>
    <comment ref="A14" authorId="0" shapeId="0" xr:uid="{00000000-0006-0000-0000-000007000000}">
      <text>
        <r>
          <rPr>
            <b/>
            <sz val="9"/>
            <color indexed="81"/>
            <rFont val="Tahoma"/>
            <family val="2"/>
          </rPr>
          <t>DD/MM/AAAA</t>
        </r>
        <r>
          <rPr>
            <sz val="9"/>
            <color indexed="81"/>
            <rFont val="Tahoma"/>
            <family val="2"/>
          </rPr>
          <t xml:space="preserve">
Corresponde a la fecha de publicación de la invitación a participar en la actividad de rendición de cuentas.</t>
        </r>
      </text>
    </comment>
    <comment ref="E14" authorId="0" shapeId="0" xr:uid="{00000000-0006-0000-0000-000008000000}">
      <text>
        <r>
          <rPr>
            <b/>
            <sz val="9"/>
            <color indexed="81"/>
            <rFont val="Tahoma"/>
            <family val="2"/>
          </rPr>
          <t>DD/MM/AAAA</t>
        </r>
        <r>
          <rPr>
            <sz val="9"/>
            <color indexed="81"/>
            <rFont val="Tahoma"/>
            <family val="2"/>
          </rPr>
          <t xml:space="preserve">
Corresponde a la fecha de publicación del consolidado de  las respuestas a los comentarios ciudadanos
</t>
        </r>
      </text>
    </comment>
    <comment ref="K14" authorId="0" shapeId="0" xr:uid="{00000000-0006-0000-0000-000009000000}">
      <text>
        <r>
          <rPr>
            <sz val="9"/>
            <color indexed="81"/>
            <rFont val="Tahoma"/>
            <family val="2"/>
          </rPr>
          <t xml:space="preserve">Calcule el número de  días durante los cuales se llevó a cabo la actividad
</t>
        </r>
        <r>
          <rPr>
            <b/>
            <sz val="9"/>
            <color indexed="81"/>
            <rFont val="Tahoma"/>
            <family val="2"/>
          </rPr>
          <t xml:space="preserve">
</t>
        </r>
      </text>
    </comment>
    <comment ref="A15" authorId="0" shapeId="0" xr:uid="{00000000-0006-0000-0000-00000A000000}">
      <text>
        <r>
          <rPr>
            <sz val="9"/>
            <color indexed="81"/>
            <rFont val="Tahoma"/>
            <family val="2"/>
          </rPr>
          <t xml:space="preserve">Se debe pegar el link de donde se publicó la actividad de rendición de cuentas si aplica
</t>
        </r>
      </text>
    </comment>
    <comment ref="A16" authorId="0" shapeId="0" xr:uid="{00000000-0006-0000-0000-00000B000000}">
      <text>
        <r>
          <rPr>
            <sz val="9"/>
            <color indexed="81"/>
            <rFont val="Tahoma"/>
            <family val="2"/>
          </rPr>
          <t xml:space="preserve">Incluya los medios por los cuales se realizó difusión pueden ser: Página web de la entidad, redes sociales. Medios de comunicación, correos masivos, entre otros
</t>
        </r>
      </text>
    </comment>
    <comment ref="H16" authorId="0" shapeId="0" xr:uid="{00000000-0006-0000-0000-00000C000000}">
      <text>
        <r>
          <rPr>
            <sz val="9"/>
            <color indexed="81"/>
            <rFont val="Tahoma"/>
            <family val="2"/>
          </rPr>
          <t>Formulario forms, foros, conversatorios</t>
        </r>
        <r>
          <rPr>
            <b/>
            <sz val="9"/>
            <color indexed="81"/>
            <rFont val="Tahoma"/>
            <family val="2"/>
          </rPr>
          <t xml:space="preserve"> </t>
        </r>
        <r>
          <rPr>
            <sz val="9"/>
            <color indexed="81"/>
            <rFont val="Tahoma"/>
            <family val="2"/>
          </rPr>
          <t xml:space="preserve">
</t>
        </r>
      </text>
    </comment>
    <comment ref="A18" authorId="0" shapeId="0" xr:uid="{00000000-0006-0000-0000-00000D000000}">
      <text>
        <r>
          <rPr>
            <sz val="9"/>
            <color indexed="81"/>
            <rFont val="Tahoma"/>
            <family val="2"/>
          </rPr>
          <t xml:space="preserve">Incluya el número total de personas que participaron en la actividad de rendición de cuentas de manera virtual
</t>
        </r>
      </text>
    </comment>
    <comment ref="E18" authorId="0" shapeId="0" xr:uid="{00000000-0006-0000-0000-00000E000000}">
      <text>
        <r>
          <rPr>
            <sz val="9"/>
            <color indexed="81"/>
            <rFont val="Tahoma"/>
            <family val="2"/>
          </rPr>
          <t xml:space="preserve">Incluya el número total de personas que participaron en la actividad de rendición de cuentas de manea presencial
</t>
        </r>
      </text>
    </comment>
    <comment ref="A19" authorId="0" shapeId="0" xr:uid="{00000000-0006-0000-0000-00000F000000}">
      <text>
        <r>
          <rPr>
            <sz val="9"/>
            <color indexed="81"/>
            <rFont val="Tahoma"/>
            <family val="2"/>
          </rPr>
          <t xml:space="preserve">Incluye el número total de comentarios recibidos
</t>
        </r>
      </text>
    </comment>
    <comment ref="J21" authorId="0" shapeId="0" xr:uid="{00000000-0006-0000-0000-000010000000}">
      <text>
        <r>
          <rPr>
            <sz val="9"/>
            <color indexed="81"/>
            <rFont val="Tahoma"/>
            <family val="2"/>
          </rPr>
          <t xml:space="preserve">Incluir cualquiera de las siguientes opciones: Redes sociales/You tube/ Formulario Forms/Foro virtual/ Presencial u otro tipo de canales habilitados para tal fin
</t>
        </r>
      </text>
    </comment>
  </commentList>
</comments>
</file>

<file path=xl/sharedStrings.xml><?xml version="1.0" encoding="utf-8"?>
<sst xmlns="http://schemas.openxmlformats.org/spreadsheetml/2006/main" count="257" uniqueCount="194">
  <si>
    <t xml:space="preserve">PROCESO: </t>
  </si>
  <si>
    <t>VERSIÓN: 1</t>
  </si>
  <si>
    <t>CÓDIGO:</t>
  </si>
  <si>
    <t>Servicio Integral al Ciudadano</t>
  </si>
  <si>
    <t>SI-FR-029</t>
  </si>
  <si>
    <t>FORMATO:</t>
  </si>
  <si>
    <t xml:space="preserve">FECHA:                                                                                   29/11/2022                                                                                                                                                                                                                                                                                                                                                                                                                                                                  </t>
  </si>
  <si>
    <t>Respuesta a observaciones actividades de rendición de cuentas</t>
  </si>
  <si>
    <t>NOMBRE DE LA ACTIVIDAD DE RENDICIÓN DE CUENTAS</t>
  </si>
  <si>
    <t>Introducción</t>
  </si>
  <si>
    <t>Objetivo</t>
  </si>
  <si>
    <t>Fecha de publicación de consolidado de observaciones y respuestas</t>
  </si>
  <si>
    <t>Datos básicos</t>
  </si>
  <si>
    <t>Dependencia</t>
  </si>
  <si>
    <t xml:space="preserve">Grupo Interno de Trabajo </t>
  </si>
  <si>
    <t>Fecha de inicio</t>
  </si>
  <si>
    <t>Fecha de finalización</t>
  </si>
  <si>
    <t>Tiempo total de duración de la actividad</t>
  </si>
  <si>
    <t>Enlace donde estuvo la actividad de rendición de cuentas publicada</t>
  </si>
  <si>
    <t>Canales o medios dispuestos para la difusión de la actividad de rendición de cuentas</t>
  </si>
  <si>
    <t>Canales o medios dispuestos para la recepción de comentarios:</t>
  </si>
  <si>
    <t>Resultados de la consulta ciudadana</t>
  </si>
  <si>
    <t>Número total de participantes de manera virtual</t>
  </si>
  <si>
    <t>Número total de participantes de manera presencial</t>
  </si>
  <si>
    <t>Número total de participantes</t>
  </si>
  <si>
    <t>Número total de comentarios recibidos</t>
  </si>
  <si>
    <t xml:space="preserve">Consolidado de observaciones y respuestas </t>
  </si>
  <si>
    <t xml:space="preserve">No. </t>
  </si>
  <si>
    <t>Fecha de recepción del comentario</t>
  </si>
  <si>
    <t xml:space="preserve">Remitente </t>
  </si>
  <si>
    <t>Observación recibida</t>
  </si>
  <si>
    <t>Canal de recepción</t>
  </si>
  <si>
    <t>Consideraciones de la Entidad</t>
  </si>
  <si>
    <t>DEPENDENCIA</t>
  </si>
  <si>
    <t>GIT</t>
  </si>
  <si>
    <t>SI</t>
  </si>
  <si>
    <t>Despacho del Ministro</t>
  </si>
  <si>
    <t>NO</t>
  </si>
  <si>
    <t>Despacho del Viceministro</t>
  </si>
  <si>
    <t>Actividad Física</t>
  </si>
  <si>
    <t>Parcialmente</t>
  </si>
  <si>
    <t>Dirección Fomento y Desarrollo Deportivo</t>
  </si>
  <si>
    <t>Actuaciones Administrativas</t>
  </si>
  <si>
    <t>NO APLICA</t>
  </si>
  <si>
    <t>Dirección Recursos y Herramientas del Sistema</t>
  </si>
  <si>
    <t>Centro de Alto Rendimiento - CAR</t>
  </si>
  <si>
    <t>Dirección Inspección Vigilancia y Control</t>
  </si>
  <si>
    <t>Centro de Ciencias del Deporte CCD</t>
  </si>
  <si>
    <t>Dirección Posicionamiento y Liderazgo Deportivo</t>
  </si>
  <si>
    <t>Comunicaciones</t>
  </si>
  <si>
    <t>Oficina Asesora de planeación</t>
  </si>
  <si>
    <t>Contratación</t>
  </si>
  <si>
    <t>Oficina Asesora Juridica</t>
  </si>
  <si>
    <t>Deporte Aficionado</t>
  </si>
  <si>
    <t>Oficina de Control Interno</t>
  </si>
  <si>
    <t>Deporte Escolar</t>
  </si>
  <si>
    <t>Oficina de Control interno disciplinario</t>
  </si>
  <si>
    <t>Deporte Profesional</t>
  </si>
  <si>
    <t>Secretaria General</t>
  </si>
  <si>
    <t>Deporte Rendimiento Convencional</t>
  </si>
  <si>
    <t>Deporte Rendimiento Paralímpico</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</si>
  <si>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</si>
  <si>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</si>
  <si>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</si>
  <si>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</si>
  <si>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</si>
  <si>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</si>
  <si>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</si>
  <si>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</si>
  <si>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</si>
  <si>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</si>
  <si>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</si>
  <si>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</si>
  <si>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</si>
  <si>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</si>
  <si>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</si>
  <si>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</si>
  <si>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Talento Humano</t>
  </si>
  <si>
    <t>Talento y Reserva Deportiva</t>
  </si>
  <si>
    <t>Tecnología de la información y las comunicaciones- TICS</t>
  </si>
  <si>
    <t>Tesorería</t>
  </si>
  <si>
    <r>
      <t>n= Z</t>
    </r>
    <r>
      <rPr>
        <b/>
        <vertAlign val="superscript"/>
        <sz val="14"/>
        <color theme="1"/>
        <rFont val="Calibri"/>
        <family val="2"/>
        <scheme val="minor"/>
      </rPr>
      <t>2</t>
    </r>
    <r>
      <rPr>
        <b/>
        <sz val="14"/>
        <color theme="1"/>
        <rFont val="Calibri"/>
        <family val="2"/>
        <scheme val="minor"/>
      </rPr>
      <t>Npq/e</t>
    </r>
    <r>
      <rPr>
        <b/>
        <vertAlign val="superscript"/>
        <sz val="14"/>
        <color theme="1"/>
        <rFont val="Calibri"/>
        <family val="2"/>
        <scheme val="minor"/>
      </rPr>
      <t>2</t>
    </r>
    <r>
      <rPr>
        <b/>
        <sz val="14"/>
        <color theme="1"/>
        <rFont val="Calibri"/>
        <family val="2"/>
        <scheme val="minor"/>
      </rPr>
      <t>(N-1)+Z2pq</t>
    </r>
  </si>
  <si>
    <t>n= tamaño muestra</t>
  </si>
  <si>
    <t>Exponentes</t>
  </si>
  <si>
    <t>Resta</t>
  </si>
  <si>
    <t xml:space="preserve">MULTIPLICACIÓN </t>
  </si>
  <si>
    <t>z= nivel de confianza 90%= 1.645</t>
  </si>
  <si>
    <t>p= variabilidad negativa 50%</t>
  </si>
  <si>
    <t>q= variabilidad positiva 50%</t>
  </si>
  <si>
    <t xml:space="preserve">N= tamaño de la población </t>
  </si>
  <si>
    <t>e= error 0.05</t>
  </si>
  <si>
    <t>Página web de la entidad, redes sociales. Medios de comunicación y correos masivos.</t>
  </si>
  <si>
    <t>Por qué en el año 2023 no se han ofertado los programas deportivos para los municipios.</t>
  </si>
  <si>
    <t>Cuanto es el monto destinado a la recuperación de parque recreativos</t>
  </si>
  <si>
    <t xml:space="preserve">Creo que es sumamente importante </t>
  </si>
  <si>
    <t xml:space="preserve">Para que se realiza </t>
  </si>
  <si>
    <t>Quisiera saber que se ha adelantado respecto a la implementación de la Federación Deportiva Universitaria Nacional e incorporarla al Sistema Nacional de Deporte.</t>
  </si>
  <si>
    <t xml:space="preserve">Porqué se hacen escenarios Deportivos y pasando un tiempo ya son abandonado combirtiendose en Elefante blanco ejemplo en el Departamento de la Guajira </t>
  </si>
  <si>
    <t xml:space="preserve">¿Existe un seguros de vida que brinde el ministerio para los deportistas que mueren o se accidentan en competencia? </t>
  </si>
  <si>
    <t xml:space="preserve">Anuar David Tovar Morales </t>
  </si>
  <si>
    <t xml:space="preserve">Jorge Luis hernandez gonzalez </t>
  </si>
  <si>
    <t xml:space="preserve">Sahara Montero </t>
  </si>
  <si>
    <t>Cesar Leonardo Bolaños Cardenas</t>
  </si>
  <si>
    <t>Proceso de Unidad Popular del Suroccidente Colombiano</t>
  </si>
  <si>
    <t xml:space="preserve">Nelly María Castillo Asprilla </t>
  </si>
  <si>
    <t xml:space="preserve">Cesar Enrique Lopez Moron </t>
  </si>
  <si>
    <t>Consulta Ciudadana</t>
  </si>
  <si>
    <t>Yeferson yesid gaviria Aguilar</t>
  </si>
  <si>
    <t>Como van a garantizar la participacion reforzada y efectiva del campesinado colombiano especialmente la del suroccidente valle cauca nariño putumayo y huila. que acciones afirmativas han realizado en 2022 y 2023</t>
  </si>
  <si>
    <t>8/23/23 16:50:46</t>
  </si>
  <si>
    <t>8/24/23 11:13:42</t>
  </si>
  <si>
    <t>8/30/23 16:24:29</t>
  </si>
  <si>
    <t>Ayda Milena Gómez Suárez</t>
  </si>
  <si>
    <t>Andres Mauricio Gutierrez Plazas</t>
  </si>
  <si>
    <t>Alan Zabala Macías</t>
  </si>
  <si>
    <t>Luz Dary Vanegas Navarrete</t>
  </si>
  <si>
    <t>ANÓNIMO</t>
  </si>
  <si>
    <t>Dora Luisa Joya Jiménez</t>
  </si>
  <si>
    <t>Miguel Manjarrez</t>
  </si>
  <si>
    <t>José Martínez</t>
  </si>
  <si>
    <t>Diana Rincón</t>
  </si>
  <si>
    <t>Carmen Hernández</t>
  </si>
  <si>
    <t>Blanca Alzate</t>
  </si>
  <si>
    <t>María Antonia Orjuela</t>
  </si>
  <si>
    <t>8/24/23 11:13:43</t>
  </si>
  <si>
    <t>Presencial</t>
  </si>
  <si>
    <t xml:space="preserve">Nos encontramos en un gobierno del cambio y los cambios se dan con reformas, las reformas actuales que están en curso (salud, laboral, pensional) son importantes. Pero, para el deporte es fundamental, la reforma a la ley 181. ¿Cómo está el Ministerio en este tema? Si queremos transformar el deporte debemos trabajar en esto. </t>
  </si>
  <si>
    <t>Como podemos los dignatarios de las juntas de acción comunal reunirnos con la señora ministra, pues dentro de las localidades tenemos varios inconvenientes con el IDRD para que los niños puedan practicar deporte, y para aclarar a las comunidades como va a tener articulación con el ministerio y si incluye los colegios que representamos o los colegios es aparte</t>
  </si>
  <si>
    <t>Los contratos de prestación de servicios deben esperar otros seis meses sin contrato en el 2024. ¿e van a retrasar los proyectos y programas?</t>
  </si>
  <si>
    <t>Del 26 de noviembre al 2 de diciembre del 2023. Se realizará en Bucaramanga el Suramericano de Baloncesto SUB-17. Participan 8 delegaciones nacionales (Femenino). El Ministerio únicamente ha aportado dinero, lo que se emplearía si el evento fuera en el exterior. ¿Por qué el Ministerio es lejano a este tipo de eventos internacionales que enriquece enormemente al país como sede?</t>
  </si>
  <si>
    <t>¿En qué consiste la estrategia del Ministerio sobre turismo deportivo sostenible?</t>
  </si>
  <si>
    <t>Sugiero implementar el derecho fundamental al deporte en el proyecto de ley que cursa en el congreso de la república con el propósito de garantizar desde el punto de vista legal sin protección.</t>
  </si>
  <si>
    <t>¿Qué programa tiene el Ministerio del deporte para apoyar la masificación y desarrollo del Beisbol en el país y en las regiones del interior del país?</t>
  </si>
  <si>
    <t>Sra. ministra, usted ha presentado los programas de las direcciones técnicas, es claro que los funcionarios tienen sobrecarga laboral, mi pregunta es los directivos han asumido supervisiones de los convenios. ¿Si o no? ¿Por qué?</t>
  </si>
  <si>
    <t xml:space="preserve">A través del Grupo Interno de Trabajo Laboratorio Control al Dopaje, porque no ha actuado frente a los casos de dopaje en el equipo del ciclismo Boyacá Raza de Campeones, se ha denunciado con pruebas, hay videos e imágenes y audios. Pero no se hace nada. </t>
  </si>
  <si>
    <t>En los juegos nacionales se debería invitar a los E-Sport’s y a los Juegos Panamericanos Santiago 2023.</t>
  </si>
  <si>
    <t>Para viceministerio: ¿Cómo va la implementación de la ley/decreto becas x impuestos? En el 2021 hice la pregunta y nunca dieron respuesta. Gracias.</t>
  </si>
  <si>
    <t>¿Qué acciones desde el Ministerio del Deporte están dirigidas a la persona mayor?</t>
  </si>
  <si>
    <t>¿Cómo se seleccionan los colegios que participan en la jornada escolar complementaria? ¿Qué posibilidad hay de que se asignen los mismo o algunos beneficios a los medallistas de plata y bronce de los juegos Intercolegiados ya que la diferencia es milésima de segundos?</t>
  </si>
  <si>
    <t>¿Por qué el sector del codito, Buenavista, y la estrellita al norte de Bogotá no está priorizado para la construcción y desarrollo de escenarios y actividades deportivas ya que hay bastante población estudiantil joven que no tiene acceso y recursos al deporte por la estructura de sus calles y que terminan dedicándose al microtráfico y la delincuencia?</t>
  </si>
  <si>
    <t>Milena Gómez</t>
  </si>
  <si>
    <t>Fredy Garzón Rojas</t>
  </si>
  <si>
    <t>Margory Martínez Valencia</t>
  </si>
  <si>
    <t>Diomar Romero</t>
  </si>
  <si>
    <t>Cecilia Rincón Contreras</t>
  </si>
  <si>
    <t xml:space="preserve">De acuerdo a esto que se plantea en el Plan de Desarrollo, pregunto: Cómo ha avanzado este tema desde el Patinaje artístico? y de qué manera se piensa fortalecer este proceso para las deportistas que están desde las categorías infantiles?, Gracias   " Se fortalecerá el programa de reserva deportiva del país, además se ampliará el apoyo para la preparación y la participación de las y los atletas en eventos internacionales que posicionen a Colombia como potencia deportiva continental, esto en coordinación con los organismos que hacen parte del Sistema Nacional del Deporte. Los programas deportivos se implementarán tomando como eje central la formación integral del ser humano y la paz". </t>
  </si>
  <si>
    <t>Buenos días, ministra Bibiana Astrid ¿El programa de escuela de talentos continúa o se acabó definitivamente? Gracias </t>
  </si>
  <si>
    <t>¿Qué pasó con el programa Escuelas deportivas para todos? </t>
  </si>
  <si>
    <t>José Antonio García Forero </t>
  </si>
  <si>
    <t>Es bueno pensar en medallas, pero más importante pensar en calidad de vida. Salud, Educación y bienestar. </t>
  </si>
  <si>
    <t>Y qué pasa con los antiguos territorios nacionales: Guainía, Vichada, Amazonas etc.</t>
  </si>
  <si>
    <t>Carlos Mayorga </t>
  </si>
  <si>
    <t>Excelente el tema de Intercolegiados por favor son miles y miles de niños esperando las finales bendiciones. </t>
  </si>
  <si>
    <t xml:space="preserve">Buenos día los invitamos para que nos ayuden y vengan directo a mi corregimiento de san mateo sucre 320 586 8572 coordinador deportivo Diomar Antonio Romero Martínez corregimiento de San mateo sucre.  
Buenos días cuanto me gustaría participar en los programas de actividad de ministerio del deporte colombiano, pero tenemos un problema que no tenemos recursos para movilizarme hasta donde este las concentraciones de los encuentros deportivos desde San mateo sucre mi corregimiento </t>
  </si>
  <si>
    <t>Buenos días. No olvidemos el apoyo al torneo suramericano Sub-17 Femenino a realizarse a partir del 26 de noviembre del 2023 en la Ciudad de Bucaramanga</t>
  </si>
  <si>
    <t>Facebook</t>
  </si>
  <si>
    <t>Estimado ciudadano, muchas gracias por su comentario. El Ministerio del Deporte lo invita a participar en las próximas consultas</t>
  </si>
  <si>
    <t xml:space="preserve">Señora Nelly Maria Castillo Asprilla su pregunta fue radicada con el número 2023ER0028512 y se dio respuesta con el número 2023EE0034167
Se envío notificación de la radicación y respuesta al correo asprilla71@yahoo.com </t>
  </si>
  <si>
    <t xml:space="preserve">Señor Anuar David Tovar Morales su pregunta fue resuelta durante la audiencia pública realizada el 2 de octubre de 2023 en el salón presidente del IDRD en la ciudad de Bogotá por la Dirección de Pocisionamiento y Liderazgo Deportivo: https://www.youtube.com/watch?v=hYERkXpBNFI. </t>
  </si>
  <si>
    <r>
      <rPr>
        <sz val="8"/>
        <rFont val="Arial"/>
        <family val="2"/>
      </rPr>
      <t xml:space="preserve">Respetado señor Cesar Leonardo Bolaños Cardenas,
En ejercicio de las funciones de Inspección Vigilancia y Control contempladas en la Constitución Política Art. 52, Ley 181 de 1995, Decreto Ley 1228 de 1995, Decreto 1085 de 2015, Ley 1967 de 2019, Decreto 1670 de 2019 y demás normas concordantes, nos permitimos acusar recibo de la petición allegada, por medio de la cual solicita: “(…)Pregunta realizada en la consulta ciudadana: informe final de rendición de cuentas 2022-2023: Quisiera saber que se ha adelantado respecto a la implementación de la Federación Deportiva Universitaria Nacional e incorporarla al Sistema Nacional de Deporte. (…)” (sic). Sea lo primero indicar que, la legislación deportiva ha establecido dentro de sus disposiciones especiales la creación del Sistema Nacional del Deporte, entendiéndose como “el conjunto de organismos, articulados entre sí, para permitir el acceso de la comunidad al deporte, a la recreación, el aprovechamiento del tiempo libre, la educación extraescolar y la educación física”.
Por su parte, el Decreto Ley 1228 de julio 18 de 1995, en el parágrafo del artículo 1° señala los niveles jerárquicos de los organismos deportivos del sector asociado, los cuales son los siguientes: (Subrayado nuestro) Entes de Derecho Privado:
Nivel Municipal: Clubes Deportivos, Clubes Promotores y Clubes Profesionales.
Nivel Departamental: Ligas Deportivas departamentales, Asociaciones Deportivas departamentales; Ligas Deportivas y Asociaciones Deportivas del Distrito Capital. Nivel Nacional: Comité Olímpico Colombiano y Federaciones Deportivas Nacionales.
Entes de Derecho Público:
Nivel Nacional: Ministerio del Deporte
Nivel Departamental y Distrito Capital: Entes deportivos departamentales y del distrito capital.
Nivel Municipal: Entes deportivos municipales o distritales.
En relación con su solicitud, nos permitimos informar que la legislación deportiva desde sus inicios ha contemplado que el deporte universitario pueda hacer parte del Sistema Nacional del Deporte, tal y como lo señala la Ley 181 del 18 de enero de 1995, en su artículo 49, así: “ Artículo 49. El Sistema Nacional del Deporte desarrolla su objeto a través de actividades del deporte formativo, el deporte social comunitario, el deporte universitario, el deporte competitivo, el deporte de alto rendimiento, el deporte aficionado, el deporte profesional, la recreación y el aprovechamiento del tiempo libre, mediante las entidades públicas y privadas que hacen parte del Sistema”.Así mismo, ha incentivado a las Universidades Públicas y Privadas a impulsar programas de posgrado y de educación continuada relacionada con el entrenamiento deportivo, la educación física y el deporte, según lo dispuesto en el artículo 22 de esta misma ley, en el siguiente sentido: “ Artículo 22. La Universidad Nacional de Colombia y las demás universidades, públicas o privadas, impulsarán programas de posgrado o de educación continuada en ciencias de la cultura física y el deporte, con fines de formación avanzada y científica para entrenamiento deportivo y pedagogía en educación física, deportes, medicina deportiva y administración deportiva”. De igual forma, los parágrafos del artículo 2 del Decreto 1228 de 1995 adicionados por el artículo 4 de la Ley 494 de 1999, establecen que los establecimientos educativos de carácter público o privado reconocidos por el Ministerio de Educación Nacional podrán promover la organización de un club deportivo o promotor, cuya responsabilidad estará a cargo del representante legal, rector, administrador o docente del área de educación física. Artículo que nos permitimos transcribir a continuación:
</t>
    </r>
    <r>
      <rPr>
        <b/>
        <sz val="8"/>
        <rFont val="Arial"/>
        <family val="2"/>
      </rPr>
      <t>“ ARTICULO 4</t>
    </r>
    <r>
      <rPr>
        <sz val="8"/>
        <rFont val="Arial"/>
        <family val="2"/>
      </rPr>
      <t xml:space="preserve">. Adiciona Parágrafos 2 y 3 al Artículo 2 del Decreto 1228 de 1995. Se adicionan los parágrafos 2 y 3 al artículo 2o., Capítulo 1o., del Decreto-ley 1228 de 1995, así:
</t>
    </r>
    <r>
      <rPr>
        <b/>
        <sz val="8"/>
        <rFont val="Arial"/>
        <family val="2"/>
      </rPr>
      <t>PARAGRAFO 2</t>
    </r>
    <r>
      <rPr>
        <sz val="8"/>
        <rFont val="Arial"/>
        <family val="2"/>
      </rPr>
      <t xml:space="preserve">. En el caso específico de los establecimientos educativos, de todos los niveles desde cero hasta el superior, de educación formal y no formal, de carácter público o privado pertenecientes y/o reconocidos por el Ministerio de Educación Nacional o por la autoridad educativa oficial correspondiente, promoverá la correspondiente organización de un club deportivo o en su defecto un club promotor, estableciendo esta actividad como responsabilidad del representante legal, rector, administrador o docente del área de educación física.
</t>
    </r>
    <r>
      <rPr>
        <b/>
        <sz val="8"/>
        <rFont val="Arial"/>
        <family val="2"/>
      </rPr>
      <t>PARAGRAFO 3</t>
    </r>
    <r>
      <rPr>
        <sz val="8"/>
        <rFont val="Arial"/>
        <family val="2"/>
      </rPr>
      <t xml:space="preserve">. Los clubes deportivos de los planteles e instituciones educativas podrán afiliarse a la Federación Deportiva correspondiente cuando la constitución de este organismo deportivo lo permita”.
Así las cosas, y de conformidad con la legislación vigente en el momento, las instituciones educativas podrán conformarse como clubes deportivos o promotores. Respecto a la creación de la Federación Deportiva Universitaria, nos permitimos informar que si bien en la norma general se tuvo en cuenta la participación del sector educativo en el deporte, no se ha reglamentado. No obstante, el Ministerio del Deporte se encuentra adelantando las mesas de trabajo correspondientes en aras de poder implementar y regular la creación de esta federación en el Sistema Nacional del Deporte. En los anteriores términos esperamos haber podido atender su comunicación, no sin antes anotarle que el presente pronunciamiento tiene los efectos previstos en el artículo 28 del Código de Procedimiento Administrativo y de lo Contencioso Administrativo sustituido por la Ley 1755 del 30 de junio de 2015.
Finalmente, en atención al oficio de la referencia, el Ministerio del Deporte, como entidad del orden nacional, a través de la Dirección de Inspección, Vigilancia y Control y en atención a las funciones que le son propias, queda atenta, a resolver cualquier inquietud.
</t>
    </r>
    <r>
      <rPr>
        <b/>
        <i/>
        <sz val="8"/>
        <rFont val="Arial"/>
        <family val="2"/>
      </rPr>
      <t xml:space="preserve"> N° Radicado : 2023ER0028502                                                                                                                                                                                                                                                                                                                                                                                                                                                                                                            N° Radicado de respuesta: 22023EE0034539
Se envío notificación de la radicación y respuesta al correo cesar.bolanos@endeporte.edu.co</t>
    </r>
  </si>
  <si>
    <r>
      <t xml:space="preserve">                                                                                                                                                                                                                                                                                                                                                                                                                                                                                                                                                                                                            Respetado señor Gaviria:
En respuesta a su petición con número de radicado 2023ER0028495 mediante la cual manifiesta: “¿Por qué en el año 2023 no se han ofertado los programas deportivos para los municipios.?”,. En primer lugar, es importante mencionar que desde el GIT Talento y Reserva Deportiva de la Dirección de Posicionamiento Deportivo del Ministerio del Deporte, se vienen adelantando acciones encaminadas a dar cumplimiento al decreto 1052 de 2022, por medio del cual se definen estrategias y lineamientos para apoyar el talento deportivo, la generación de la reserva deportiva y la promoción del deporte competitivo y de alto rendimiento. Por esta razón, para la vigencia 2023 - 2024, se ha suscrito el Contrato de Apoyo a Actividades de Interés Público CAIP 1246-2023, con el Comité Olímpico Colombiano, para ejecutar los programas Escuela de Talentos y Programa Avanzado de Desarrollo PAD, que implementan las etapas de enseñanza - aprendizaje y desarrollo, con el propósito de apoyar la formación y desarrollo de los deportistas de las categorías menores mediante la estrategia denominada Centros de Desarrollo Deportivo CCD.
De otra parte, me permito señalar que esta estrategia se llevará a cabo en 243 puntos, en 33 Departamentos, 113 Municipios, con 26 Deportes y 36 modalidades del sector olímpico y paralímpico. Por último, para el Ministerio del Deporte es de reconocimiento la voluntad e interés de promocionar el deporte en el territorio nacional que propicie en la población oportunidades de participación en procesos de iniciación, formación, fomento y práctica del deporte, la recreación y el aprovechamiento del tiempo libre.                                                                                                                                                                                                                                                                                                                                                                                                                                            </t>
    </r>
    <r>
      <rPr>
        <b/>
        <sz val="8"/>
        <rFont val="Arial"/>
        <family val="2"/>
      </rPr>
      <t xml:space="preserve">N° </t>
    </r>
    <r>
      <rPr>
        <b/>
        <i/>
        <sz val="8"/>
        <rFont val="Arial"/>
        <family val="2"/>
      </rPr>
      <t xml:space="preserve">Radicado : 2023ER0028495                                                                                                                                                                                                                                                                                                                                                                                                                                                                                                                           N° Radicado de respuesta: 2023EE0033513 
Se envío notificación de la radicación y respuesta al correo yesid93.ya@gmail.com  </t>
    </r>
  </si>
  <si>
    <r>
      <t xml:space="preserve">Señores Proceso de Unidad Popular del Suroccidente Colombiano su pregunta fue resuelta durante la audiencia pública realizada el 2 de octubre de 2023 en el salon presidente del IDRD en la ciudad de Bogotá por la Dirección de Posicionamiento y Liderazgo Deportivo. Ppuede consultar la respuesta en el siguiente Link donde se encuentra alojada la grabación audiencia pública: </t>
    </r>
    <r>
      <rPr>
        <b/>
        <sz val="8"/>
        <rFont val="Arial"/>
        <family val="2"/>
      </rPr>
      <t xml:space="preserve">https://www.youtube.com/watch?v=hYERkXpBNFI. </t>
    </r>
  </si>
  <si>
    <r>
      <t xml:space="preserve">Señor Cesar Enrique López Moron Atendiendo a la inquietud planteada "¿Porqué se hacen escenarios Deportivos y pasando un tiempo ya son abandonado convirtiéndose en Elefante blanco ejemplo en el Departamento de la Guajira?". Me permito realizar la siguiente claridad, de conformidad con el artículo 70 de la Ley 181 de 1995, y en cumplimiento de la Ley 12 de 1986, el Decreto 77 de 1987 y la Ley 60 de 1993, son los entes territoriales quienes tienen a su cargo la construcción, administración, mantenimiento y adecuación de los escenarios deportivos, con lo que hacemos especial énfasis en el mantenimiento y el uso de los mismos como responsabilidad de los entes territoriales que los administran.
Sin embargo, es importante que el artículo 4 de la Ley 1967 de 2019, establece que son funciones a cargo del Ministerio del Deporte, entre otras, las siguientes:                                                                                                                                                                                                             "(...)11. Fomentar la generación y creación de espacios que faciliten la actividad física, el aprovechamiento del tiempo libre, la recreación y el deporte en espacios públicos acondicionados, en coordinación con las entidades locales.
12. Planificar y programar la construcción de instalaciones deportivas con los equipamientos necesarios para la práctica del deporte en sus modalidades de bajo y alto rendimiento.
(...) 22. Establecer criterios de cofinanciación frente a los planes y programas que respondan a las políticas públicas en materia de deporte, la recreación, el aprovechamiento del tiempo libre, la educación física y la actividad física.
</t>
    </r>
    <r>
      <rPr>
        <b/>
        <i/>
        <sz val="8"/>
        <rFont val="Arial"/>
        <family val="2"/>
      </rPr>
      <t>N° de Radicado: 2023ER0028518                                                                                                                                                                                                                                                                                                                                                                                                                                                                                                                                    N° Radicado de respuesta: 2023EE0034128</t>
    </r>
    <r>
      <rPr>
        <sz val="8"/>
        <rFont val="Arial"/>
        <family val="2"/>
      </rPr>
      <t xml:space="preserve">
</t>
    </r>
    <r>
      <rPr>
        <b/>
        <i/>
        <sz val="8"/>
        <rFont val="Arial"/>
        <family val="2"/>
      </rPr>
      <t xml:space="preserve">Se envío notificación de la radicación y respuesta al correo Cesarlopezmoron@gmail.com </t>
    </r>
  </si>
  <si>
    <t>Ligas legalmente reconocidas y las que están en proceso de legalización en el departamento</t>
  </si>
  <si>
    <r>
      <t xml:space="preserve">Señora Ayda Milena Gómez Suárez su pregunta fue resuelta durante la audiencia pública realizada el 2 de octubre en el salon presidente del IDRD en la ciudad de Bogotá por Por la Dirección de Posicionamiento y Liderazgo Deportivo. Link de ubicación grabación audiencia pública: </t>
    </r>
    <r>
      <rPr>
        <b/>
        <sz val="8"/>
        <rFont val="Arial"/>
        <family val="2"/>
      </rPr>
      <t>https://www.youtube.com/watch?v=hYERkXpBNFI</t>
    </r>
  </si>
  <si>
    <r>
      <t xml:space="preserve">Señor Andres Mauricio Gutierrez                                                                                                                                                                                                                                                                                                                                                                                                                                                                                                      En ejercicio de las funciones de Inspección Vigilancia y Control contempladas en la Constitución Política Art. 52, Ley 181 de 1995, Decreto Ley 1228 de 1995, Decreto 1085 de 2015, Ley 1967 de 2019, Decreto 1670 de2019 y demás normas concordantes, nos permitimos acusar recibo de la petición allegada, por medio de la cual solicita información acerca del: “…Pregunta realizada en la consulta ciudadana: informe final de rendición de cuentas 2022-2023: ligas legalmente reconocidas y las que están en proceso de legalización en el departamento
del Quindio…” (sic).
Sobre el particular, esta Dirección, procede a emitir una respuesta de carácter general sobre las materias a su cargo, que no se dirige a resolver situaciones de orden particular, ni constituye asesoría encaminada a solucionar controversias, o determinar consecuencias jurídicas derivadas de actos o decisiones de los organismos deportivos y no influyen en las decisiones de fondo de otras dependencias de esta Entidad.
Al respecto, nos permitimos informarle que revisadas nuestras bases de datos y el Aplicativo de Gestión Documental GESDOC, actualmente en el Departamento del Quindío existen 37 ligas, de las cuales 28 de ellas cuentan con reconocimiento deportivo vigente, 7 con reconocimiento deportivo vencido y 2 Ligas Deportivas.  
</t>
    </r>
    <r>
      <rPr>
        <b/>
        <i/>
        <sz val="8"/>
        <rFont val="Arial"/>
        <family val="2"/>
      </rPr>
      <t xml:space="preserve">N° 2023ER0028530                                                                                                                                                                                                                                                                                                                                                                                                                                                                                                                                   N° Radicado de respuesta: 2023EE0034012
Se envío notificación de la radicación y respuesta al correo alanalexanderzm@gmail.com </t>
    </r>
  </si>
  <si>
    <r>
      <t xml:space="preserve">Señor Alan Zabala Macías                                                                                                                                                                                                                                                                                                                                                                                                                                                                                                                                                                                                                                            Actualmente en el Congreso de la República se encuentra en trámite el Proyecto de ley 003 de 2023 Senado acumulado con el Proyecto de ley 182 de 2023 Senado – Proyecto de ley 232 de 2023 Cámara, el cual es de iniciativa congresional, es decir, no es un proyecto que fuera radicado por el Gobierno Nacional. No obstante, en el marco de la armonización institucional, la transición democrática que tuvo el año pasado y la aprobación de la Ley 2294 de 2023 “Por la cual se expide el Plan Nacional de Desarrollo 2022-2026 “Colombia Potencia Mundial de la Vida”, el Ministerio del Deporte ha realizado de forma interna un proceso de discusión de la iniciativa legislativa en mención con miras a analizar el articulado en el marco de la visión del Gobierno del Cambio.
Esperamos próximamente avanzar en mesas de trabajo con los congresistas, ya que, el proyecto se encuentra actualmente en curso en la Comisión VII de la Cámara de Representantes y sean ellos conforme a los lineamientos establecidos en la Ley 5 de 1992 quienes abran el proceso a discusión ante la ciudadanía en el marco de los mecanismos de participación ciudadana que poseen.Este Ministerio queda a su disposición para lo que se requiera y queda a su disposición para cualquier información adicional.                                                                                                                              </t>
    </r>
    <r>
      <rPr>
        <b/>
        <sz val="8"/>
        <color theme="1"/>
        <rFont val="Calibri"/>
        <family val="2"/>
        <scheme val="minor"/>
      </rPr>
      <t xml:space="preserve">N° 2023ER0027719                                                                                                                                                                                                                                                                                                                                                                                                                                                                                                                                                                                                                                             N° Radicado de respuesta: 2023EE0032036
Se envío notificación de la radicación y respuesta al correo andresmgp2001@gmail.com </t>
    </r>
  </si>
  <si>
    <r>
      <t xml:space="preserve">Respetada señora Luz Dary,                                                                                                                                                                                                                                                                                                                                                                                                                                                                                                                                                                                                                                        Reciba un cordial saludo del Ministerio del Deporte y de la Dirección de Fomento y Desarrollo, le felicitamos por el trabajo que vienen desarrollando para el fortaleciendo la cultura deportiva de los habitantes del Barrio Super manzana 13 Estados Unidos. Las juntas de acción comunal de la ciudad de Bogotá D. C. tienen la interlocución con el instituto distrital de
recreación y deportes IDRD, para el caso de los parques debe dirigirse a la subdirección de parques de IDRD; ht tps://www.idrd.gov.co/parques
Con respecto a la articulación para el desarrollo los juegos Intercolegiados, la participación de las instituciones educativas públicas de la localidad de Kennedy, le comunicamos que los juegos Intercolegiados se atiende por demanda, ya que se hace mediante la inscripción este proceso es anual, la fase local y Distrital de Bogotá es responsabilidad del Instituto Distrital de Recreación y Deporte IDRD como lo establece la ley de juegos Intercolegiados , que está definida en la “Ley 2236 del 8 de julio de 2022 por medio de la cual se establecen
disposiciones sobre el programa Juegos Intercolegiados Nacionales”.
Esta esla web del ministerio del Deporte para los juegos Intercolegiados 2023; https://www.juegosintercolegiad os.gov.co/mindeporte/eventos-programas institucionales/intercolegiados
Esta es la web del instituto Distrital de Recreación y Deporte IDRD que atiende la fase local y distrital: https://www.idrd.gov.co/deportes/deporte-estudiantil/juegos-intercolegiados-nacionales/normatividad-2023-juegosintercolegiados                                                                                                                                                                                                                                                                                                                                                                                                    </t>
    </r>
    <r>
      <rPr>
        <b/>
        <sz val="8"/>
        <color theme="1"/>
        <rFont val="Calibri"/>
        <family val="2"/>
        <scheme val="minor"/>
      </rPr>
      <t xml:space="preserve">N° 22023ER0027724                                                                                                                                                                                                                                                                                                                                                                                                                                                                                                                                                                                                                                             N° Radicado de respuesta: 2023EE0033795
</t>
    </r>
  </si>
  <si>
    <r>
      <t xml:space="preserve">Estimado solicitante anónimo,
Agradecemos su interés en nuestro proceso de contratación para la vigencia 2024. Sin embargo, deseamos informarle que la suscripción de los contratos está sujeta a las directrices emitidas por la ordenación del gasto. Hasta que no recibamos instrucciones precisas sobre los contratos programados para la próxima vigencia, no podremos proporcionar una fecha exacta para su formalización.
Le agradecemos su comprensión y quedamos a disposición para cualquier consulta adicional que pueda tener.                                                                                                                                                                                                                                                                                                                                                                                                                              </t>
    </r>
    <r>
      <rPr>
        <b/>
        <sz val="8"/>
        <color theme="1"/>
        <rFont val="Calibri"/>
        <family val="2"/>
        <scheme val="minor"/>
      </rPr>
      <t>N° 2023ER0027725                                                                                                                                                                                                                                                                                                                                                                                                                                                                                                                                                                                                                                        N° Radicado de respuesta: 2023EE0033570</t>
    </r>
  </si>
  <si>
    <r>
      <t xml:space="preserve">Respetado Dr. Manjarrez:
Por medio del presente correo acuso recibido de su solicitud ¿en qué consiste la estrategia del Ministerio sobre turismo deportivo sostenible?, en ese sentido, informo que se ha trabajado de forma articulada con el Ministerio de Comercio, Industria y Turismo, para poder hacer las mediciones sobre el impacto del turismo deportivo.
Aunado a ello, desde el Ministerio del Deporte hemos promovido las actividades deportivas que generen sostenibilidad en el tiempo, muestra de ello, fue la visita regional realizada en el departamento de Guaviare donde se pudo promocionar el senderismo ecológico en la zona. Agradecemos su interés en estos temas y quedamos a disposición que lo que se requiera.                                                                                                                                                                                                                                                                                                                                                                                                                                                                                              </t>
    </r>
    <r>
      <rPr>
        <b/>
        <sz val="8"/>
        <color theme="1"/>
        <rFont val="Calibri"/>
        <family val="2"/>
        <scheme val="minor"/>
      </rPr>
      <t xml:space="preserve">N°: 2023ER0027731                                                                                                                                                                                                                                                                                                                                                                                                                                                                                                                                                                                                                                                             N° Radicado de respuesta: 2023EE0032673                                                                                                                                                                                                                                                                                                                                                                                                                                                                                                                                                                                                        </t>
    </r>
  </si>
  <si>
    <r>
      <t xml:space="preserve">Cordial Saludo Señor José Martínez
Por medio del presente oficio acuso recibido de su solicitud en el cual manifiesta: “sugiero implementar elderecho fundamental al deporte en el proyecto de ley que cursa en el Congreso de la República”. En ese sentido, es menester indicar que el Gobierno Nacional a través del Ministerio del Deporte tiene el objetivo de democratizar el derecho fundamental a la actividad física, a la recreación, a la educación física y al deporte, por ello, todos los planes, programas y proyectos están encaminados a lograr tal fin en el territorio nacional. Teniendo presente lo anterior, se resalta que: i) el proyecto de ley que está en curso en el Congreso de la República en la actualidad no fue presentado por el Gobierno Nacional, sino que es de iniciativa congresional, ii) en virtud de las disposiciones que se consagran en el articulado la Secretaria General del Senado de la República le brindo trámite de ley ordinaria y iii) según el artículo 153 constitucional las el tipo de ley que
desarrolla los derechos fundamentales son las estatutarias.
En ese orden de ideas, en este proyecto de ley por disposiciones constitucionales no se pueden desarrollar la actividad física, la recreación, la educación física y el deporte como derecho fundamental. Sin embargo, tendremos muy en cuenta su solicitud en el marco de estudiar internamente si se presenta alguna iniciativa legislativa con tal fin por parte del Gobierno Nacional.                                                                                                                                                                                                                                                                                                                                                                                                                                      </t>
    </r>
    <r>
      <rPr>
        <b/>
        <sz val="8"/>
        <color theme="1"/>
        <rFont val="Calibri"/>
        <family val="2"/>
        <scheme val="minor"/>
      </rPr>
      <t xml:space="preserve">N°: 2023ER0027734                                                                                                                                                                                                                                                                                                                                                                                                                                                                                                                                                                                                                                                             N° Radicado de respuesta: 2023EE0033775                                                                                                                                                                                                                                                                                                                                                                                                                                                                                                                                                                                                                 Se envío notificación de la radicación y respuesta al correo Jfmpetro@gmail.com </t>
    </r>
  </si>
  <si>
    <r>
      <t xml:space="preserve">Respetado Señor José Martínez:
Dando respuesta al comunicado, en el cual solícita información sobre los programas del Ministerio del deporte para la masificación y desarrollo del beisbol en el país y en el interior del país y en atención a su comunicación, le informamos que desde el Ministerio del deporte como ente rector del deporte nos encontramos vinculados como Sistema Nacional del Deporte, el cual se compone de diferentes organismos que se articulan y apoyan entre sí para el desarrollo de la actividad física, la recreación y el deporte, por lo que la masificación y desarrollo del beisbol se ha descentralizado a través de los diferentes actores del sistema ya sean clubes, ligas, entes deportivos municipales y departamentales quienes de acuerdo a sus estrategia deportiva desarrollaran las modalidades deportivas que le sean posibles.
Aprovechamos la oportunidad para desearle éxitos en su gestión y manifestarle que esperamos seguir contando con su participación e interés en los procesos del GIT de Talento y Reserva deportiva.                                                                                                                                                                                                                              </t>
    </r>
    <r>
      <rPr>
        <b/>
        <sz val="8"/>
        <color theme="1"/>
        <rFont val="Calibri"/>
        <family val="2"/>
        <scheme val="minor"/>
      </rPr>
      <t xml:space="preserve">N°:2023ER0027735                                                                                                                                                                                                                                                                                                                                                                                                                                                                                                                                                                                                                                                            N° Radicado de respuesta: 2023EE0032062                                                                                                                                                                                                                                                                                                                                                                                                                                                                                                                                                                                                              Se envío notificación de la radicación y respuesta al correo Jfmpetro@gmail.com     </t>
    </r>
    <r>
      <rPr>
        <sz val="8"/>
        <color theme="1"/>
        <rFont val="Calibri"/>
        <family val="2"/>
        <scheme val="minor"/>
      </rPr>
      <t xml:space="preserve"> </t>
    </r>
  </si>
  <si>
    <t>Estimado solicitante anónimo, Su pregunta fue radicada con el numero 2023ER0027741  y se le dio respuesta mediante memorando                                                                                                                                                                                                                                                                                                                                                                                                                                                                                                                                                                                                                         N°: 2023EE0032336</t>
  </si>
  <si>
    <r>
      <t xml:space="preserve">Señora Carmen Hernandez su pregunta fue resuelta durante la audiencia pública realizada el 2 de octubre en el salon presidente del IDRD en la ciudad de Bogotá por Por la Dirección de Posicionamiento y Liderazgo Deportivo. Para consultar la respuesta lo invitamos a consultar el siguiente Link donde se encuentra alojada la  grabación audiencia pública: </t>
    </r>
    <r>
      <rPr>
        <b/>
        <sz val="8"/>
        <color theme="1"/>
        <rFont val="Calibri"/>
        <family val="2"/>
        <scheme val="minor"/>
      </rPr>
      <t xml:space="preserve">https://www.youtube.com/watch?v=hYERkXpBNFI     </t>
    </r>
    <r>
      <rPr>
        <sz val="8"/>
        <color theme="1"/>
        <rFont val="Calibri"/>
        <family val="2"/>
        <scheme val="minor"/>
      </rPr>
      <t xml:space="preserve">                                                                                                                                                                                                                                                                                                                                                                                                                                                                                                                                                                                                           </t>
    </r>
  </si>
  <si>
    <r>
      <t xml:space="preserve">Señora Diana Rincón su pregunta fue resuelta durante la audiencia pública realizada el 2 de octubre en el salon presidente del IDRD en la ciudad de Bogotá por Por la Dirección de Posicionamiento y Liderazgo Deportivo.  Lo invitamos a consultar el siguiente Link donde se encuentra alojada la grabación audiencia pública: </t>
    </r>
    <r>
      <rPr>
        <b/>
        <sz val="8"/>
        <color theme="1"/>
        <rFont val="Calibri"/>
        <family val="2"/>
        <scheme val="minor"/>
      </rPr>
      <t xml:space="preserve">https://www.youtube.com/watch?v=hYERkXpBNFI     </t>
    </r>
    <r>
      <rPr>
        <sz val="8"/>
        <color theme="1"/>
        <rFont val="Calibri"/>
        <family val="2"/>
        <scheme val="minor"/>
      </rPr>
      <t xml:space="preserve">                                                                                                                                                                                                                                                                                                                                                                                                                                                                                                                                                                                                           </t>
    </r>
  </si>
  <si>
    <r>
      <t xml:space="preserve">El Decreto 985 de 2022 fue expedido por el Gobierno Nacional con el objeto de reglamentar el artículo 190 de la Ley 1955 de 2019, el cual, a su vez, adicionó el artículo 257-1 del Estatuto Tributario. Dicha norma previendo lo siguiente:
Artículo 190. Becas por impuestos. Adiciónese el siguiente artículo al Estatuto Tributario, el cual quedará así:
Artículo 257-1. Becas por impuestos. Las personas naturales o jurídicas contribuyentes del Impuesto sobre la renta y complementarios podrán celebrar convenios con Coldeportes para asignar becas de estudio y manutención a deportistas talento o reserva deportiva, por las que recibirán a cambio títulos negociables para el pago del impuesto sobre la renta. Coldeportes (hoy Ministerio del Deporte) reglamentará en un plazo no mayor a seis (6) meses de la expedición de la presente ley el mecanismo de selección, evaluación y seguimiento de los deportistas beneficiados, así como los criterios de inclusión y de exclusión del Programa y los criterios técnico deportivos aplicables para el concepto de manutención. Los descuentos de los que trata este artículo y en su
conjunto los que tratan los artículos 255, 256 y 257 del Estatuto Tributario no podrán exceder en un 30% del impuesto sobre la renta a cargo del contribuyente en el respectivo año gravable.”
En el marco de la funcionalidad institucional el Ministerio del Deporte, en cumplimiento del Decreto 985 del 13 de junio del 2022 reglamentó el artículo 257-1 del Estatuto Tributario, encontrándose en trámite de expedición el acto administrativo que condense el Reglamento Operativo del Programa de Becas por Impuestos, con lo cual se regulan aspectos técnicos, administrativos y jurídicos indispensables para la ejecución y desarrollo del programa, relacionados con:
1. Funcionamiento del Comité de Elección del Programa de Becas por Impuestos.
2. El sistema de puntuación de los deportistas inscritos en la Convocatoria.
3. Procedimiento para el seguimiento de los deportistas beneficiarios del Programa de Becas por Impuestos.
4. Los lineamientos para la administración y manejo de los recursos aportados por los oferentes en el marco del Programa de becas por impuestos.
5. El procedimiento para definir los conceptos que integrarán el plan de beneficios, valor y condiciones de pago.
6. Los lineamientos específicos para la presentación de iniciativas y la suscripción de los convenios con los oferentes.
7. El término de expedición de los títulos negociables.
8. Los demás que sean necesarios para el funcionamiento del Programa, entre otros aspectos.-.
Por lo anterior, agradecemos su importante interés en la aplicación del mismo, lo invitamos a participar en el proceso de la convocatoria y postulación al programa Becas por Impuestos, el cual fue establecido en el mediante el Decreto 985 de 2022, mismo que encontrará a través de nuestra página www.mindeporte.gov.co y mediante las redes sociales de esta cartera ministerial. Es importante tener en cuenta que en cada convocatoriase indicarán los procedimientos, plazos, formalidades y cronogramas que se deben cumplir para la postulación de los deportistas, entrega de información y verificación de requisitos. Quedamos atentos a lo que por parte de este Despacho le podamos servir.                                                                                                                                                                                                                                                                                                                                                          </t>
    </r>
    <r>
      <rPr>
        <b/>
        <sz val="8"/>
        <color theme="1"/>
        <rFont val="Calibri"/>
        <family val="2"/>
        <scheme val="minor"/>
      </rPr>
      <t>N°: 2023ER0027734                                                                                                                                                                                                                                                                                                                                                                                                                                                                                                                                                                                                                                                             N° Radicado de respuesta: 2023EE0033775                                                                                                                                                                                                                                                                                                                                                                                                                                                                                                                                                                                                                 Se envío notificación de la radicación y respuesta al correo  balzate@mindeporte.gov.co</t>
    </r>
  </si>
  <si>
    <r>
      <t xml:space="preserve">Teniendo en cuenta su inquietud nos permitimos indicar que desarrollo de las acciones a nivel Nacional para las personas mayores, se realiza a través del Grupo Interno de Trabajo de Recreación actualmente ejecutamos lo que establece el Plan Nacional de Recreación; en cuanto a las actividades encaminadas hacia la población de Personas Mayores, estás se realizan de acuerdo con lo que se establece en la Estrategia Nacional de Recreación con y para Persona Mayor y su programa Nuevo Comienzo, El programa tiene como objetivo principal la atención y el fortalecimiento de las expresiones recreativas, cultivadas por décadas en la dimensión lúdica de las personas mayores, las cuales representan las diferentes culturas de Colombia.                                                                                                                                                                                                                                                                El juego y las distintas formas de manifestarlo son, sin lugar a duda, uno de los baluartes más importantes en la historia de la humanidad, que ha contribuido desde sus inicios a la identificación de roles y a la definición de algunas estructuras incluso de poder. Este es inherente a la condición misma de los seres vivos y se hace visible como una necesidad de comunicación y como una forma de hacer sinergias con un entorno social, para el caso del ser humano. Ha sido traído a nuestros días en sus formas más elaboradas que se definen hoy como recreación, entendida como la composición cultural que facilita la armonización del sujeto en relación con sus dinámicas sociales y eminentemente a sus modos de producción.                                                                                                                                                                                                                                                                                                     De ahí nuestro interés establecido por en el Plan Nacional de Recreación 2020-2026; de centrar las acciones a la gestión, la formación, la investigación y las vivencias que parten de la compilación de prácticas recreativas de las personas mayores que se promueven y fomentan en los municipios de Colombia, como una alternativa que reconoce y enaltece su digna condición de portadores del mayor acervo cultural de un pueblo. Nuevo Comienzo entonces favorece las iniciativas comunitarias que contribuyen a mejorar las condiciones de vida de la persona mayor, desde las perspectivas de la prevención y mantenimiento de un envejecimiento activo y saludable.
Dentro del programa Nuevo Comienzo contamos actualmente con enlaces en todo el territorio Nacional que se encargan de vincular a las personas mayores a través de los Ambientes Lúdicos pedagógicos: Colombia se Recrea, Colombia Emprendedora, Colombia Expresa, Colombia Unida y Colombia Turística; donde a través de encuentros desde el orden municipal y departamental; quienes deseen participar se pueden vincular demostrando sus habilidades o participando, estos eventos tienen la característica de ser intergeneracionales, involucrando
niños, niñas, jóvenes, adultos y personas mayores. El programa como tal está dirigido a Personas Mayores de 60 años en adelante y población indígena de 55 años en adelante. Cualquier inquietud adicional frente a las
acciones del GIT de Recreación se puede comunicar con la referente de la Estrategia Nacional de Recreación con y para personas mayores para Bogotá Yenith Paola Méndez Leal, celular de contacto 3208671035, correo: yemendez@mindeporte.gov.co.                                                                                  </t>
    </r>
    <r>
      <rPr>
        <b/>
        <sz val="8"/>
        <color theme="1"/>
        <rFont val="Calibri"/>
        <family val="2"/>
        <scheme val="minor"/>
      </rPr>
      <t xml:space="preserve">N°: 22023ER0027747                                                                                                                                                                                                                                                                                                                                                                                                                                                                                                                                                                                                                                                            N° Radicado de respuesta: 2023EE0032273                                                                                                                                                                                                                                                                                                                                                                                                                                                                                                                                                                                                                </t>
    </r>
  </si>
  <si>
    <r>
      <t xml:space="preserve"> En atención a sus consultas bajo radicado de la referencia, mediante la cual indica “...1. ¿Cómo se seleccionaron, los colegios que participan en Jornadas Escolares Complementarias? Y 2. Qué posibilidad hay de que se asignen los mismo o algunos beneficios a los medallistas de plata y bronce de los juegos Intercolegiados
ya que las diferencias son milésimas de segundos”
 Dando alcance a su primera inquietud, le manifestamos que los colegios se seleccionan en conjunto con el Ministerio de Educación Nacional (MEN), en el que este, proporciona al Ministerio del deporte (Mindeporte) un listado amplio y suficiente de colegios por departamentos y municipios, los cuales posteriormente son priorizados de acuerdo con los siguientes criterios: que los Establecimientos educativos ubicados en municipios de categoría 5 o 6, estén en municipios PDET, CIPRUNNA, ZOMAC, zonas no municipalizadas.
Una vez se realizó la preselección, en conjunto con el MEN se procedió a realizar reuniones con las secretarias de educación certificadas de los municipios focalizados y los directivos docentes, quienes manifestaron su intención de participar en el programa e implementarlo en sus sedes.
En relación con la segunda pregunta, le informamos que, el plan de incentivos se define en el reglamento de la
siguiente manera: </t>
    </r>
    <r>
      <rPr>
        <i/>
        <sz val="8"/>
        <color theme="1"/>
        <rFont val="Calibri"/>
        <family val="2"/>
        <scheme val="minor"/>
      </rPr>
      <t>"Los incentivos son un reconocimiento institucional que se otorga a Estudiantes-Deportistas, DocentesEntrenadores, Instituciones Educativas y/ o públicas y Organizaciones legalmente constituidas cuyo objeto sea atender personas con Discapacidad, que corresponden a medios tecnológicos, créditos condonables y/o planes recreacionales, y se otorga a quienes obtengan medallas doradas en la final nacional del programa Juegos
Intercolegiados Nacionales"</t>
    </r>
    <r>
      <rPr>
        <sz val="8"/>
        <color theme="1"/>
        <rFont val="Calibri"/>
        <family val="2"/>
        <scheme val="minor"/>
      </rPr>
      <t xml:space="preserve">.
 Es una motivación para los deportistas que participan en estas Justas deportivas, sin embargo, el esfuerzo que
tienen quienes llegan al pódium es igualmente plausible; garantizar un incentivo a quienes ocupan segundo y tercer lugar, se debe evaluar inicialmente el tema de disponibilidad presupuestal, para así mismo poder incluirlo
en este plan de incentivos.
Para la vigencia 2023, el reglamento de incentivos expedido el 10 de agosto del mismo año, establece la entregade incentivos únicamente a los ganadores de la final nacional, por lo tanto, una vez se expidió el reglamento no es posible establecer este reconocimiento para deportistas que no sean ganadores en la final nacional.                                                                                                                                                                                                                                                                                                                                                                                                                                                                                                                                                                  </t>
    </r>
    <r>
      <rPr>
        <b/>
        <sz val="8"/>
        <color theme="1"/>
        <rFont val="Calibri"/>
        <family val="2"/>
        <scheme val="minor"/>
      </rPr>
      <t xml:space="preserve">N°: 22023ER0027750                                                                                                                                                                                                                                                                                                                                                                                                                                                                                                                                                                                                                                                          N° Radicado de respuesta: 2023EE0033857                                                                                                                                                                                                                                                                                                                                                                                                                                                                                                                                                                                                                Se envío notificación de la radicación y respuesta al correo  Milgom2012@hotmail.com </t>
    </r>
  </si>
  <si>
    <r>
      <t>E</t>
    </r>
    <r>
      <rPr>
        <sz val="8"/>
        <color theme="1"/>
        <rFont val="Calibri"/>
        <family val="2"/>
        <scheme val="minor"/>
      </rPr>
      <t xml:space="preserve">n respuesta a su solicitud en la que manifiestan “ por qué en el sector del Codito al norte de Bogotá no está priorizado para construcción y desarrollo de escenarios deportivos y actividades deportivas, ya que hay bastante
población estudiantil y joven que no tiene acceso al deporte por la estructura de sus calles y que terminan dedicándose al microtráfico y la delincuencia ", me permito informarle que de conformidad con el artículo 70 de la Ley 181 de 1995, y en cumplimiento de la Ley 12 de 1986, el Decreto 77 de 1987 y la Ley 60 de 1993, son los entes territoriales quienes tienen a su cargo la construcción, administración, mantenimiento y adecuación de los escenarios deportivos, para lo cual el Ministerio del Deporte, en el marco de las competencias asignadas por la Ley 1967 de 2019, brindará la asistencia técnica correspondiente.
Sin embargo, es importante que conozca que el Ministerio del Deporte por medio de la Resolución 896 de 2022, cuenta con la disposición para realizar un acompañamiento de todas aquellas iniciativas de infraestructura deportiva y recreativa, planteadas desde la óptica de las necesidades de la población, que el gobierno municipal, el gobierno departamental o en las entidades públicas consideren pertinente presentar para cofinanciación, asesoramiento, seguimiento y supervisión.
Por lo anterior, es importante que su propuesta sea planteada ante el ente territorial, en este caso ante el IDRDInstituto Distrital de Recreación y Deporte, quienes de considerarlo pertinente tienen la facultad de presentarlo ante el Ministerio del Deporte para que de conformidad con lo dispuesto en la Resolución 896 de 2022 sea sometido a revisión y evaluación o para que sea priorizado por esa entidad.
De igual forma, el ente territorial puede solicitar asistencia técnica al Ministerio del Deporte a través del correo electrónico contacto@mindeporte.gov.co, para resolver dudas y recibir orientación puntual previo a la presentación legal y de debida forma del proyecto. Se debe aclarar que, el Ministerio del Deporte apoya la construcción de infraestructura deportiva y recreativa en coordinación con otras entidades del estado de todo orden (Nacional, regional, local) en consideración a su capacidad técnica, administrativa y financiera; en este sentido se informa que el proyecto deberá ser presentando por una entidad pública al Ministerio del Deporte mediante carta de presentación y solicitud de recursos.
Por otro lado, es importante tener en cuenta que el Ministerio del Deporte no maneja rubros presupuestales por municipio o departamento, y a su vez los proyectos presentados que en algún punto del proceso obtengan un concepto técnico sectorial favorable serán sometidos a evaluación de los criterios de priorización de verificación, revisión y asignación de recursos, contenidos en la resolución 896 de 2022.                                                                                                                                                                                                                                                                                                                                                                                                                                                 Nos permitimos informarle que en la página web de la entidad estatal, encontrará los lineamientos generales establecidos para la presentación de proyectos de infraestructura deportiva; Resolución 896 del 29 de junio de 2022 “Por la cual se definen las condiciones generales para la presentación de proyectos de Infraestructura Deportiva y Recreativa, sus criterios de priorización y asignación de recursos para su ejecución y se deroga la Resolución No. 601 de junio 8 de 2020”, la cual podrá consultar en el siguiente link https://www.mindeporte.gov.co/index.php?idcategoria=97584 .
En el link anterior podrá encontrar modelos de certificaciones, el formato del censo de escenarios de infraestructura deportiva y el anexo técnico de la resolución anteriormente citada. Los lineamientos técnicos presentados en el Anexo técnico de la resolución le serán de utilidad al momento de estructurar los proyectos en los componentes arquitectónico, estructural, hidrosanitario, eléctrico entre otros.
El proyecto deberá presentarse cumpliendo los requisitos establecidos en la precitada resolución, es decir, de manera física en el Ministerio del Deporte, la ventanilla única de recepción de correspondencia oficina 472, ubicada en la Av. Carrera 68 No. 65-55 de la ciudad de Bogotá.
Los parámetros y reglamentos vigentes para los escenarios deportivos, se informa que en el Manual de Escenarios Deportivos MED https://www.mindeporte.gov.co/mindeporte/quienessomos/dependencias/direccion-recursos-herramientas-del-sistema-nacional-del-deporte/grupo-interno-trabajoinfraestructura/manual-escenarios-deportivos-med, se encuentran los reglamentos vigentes para las diferentes disciplinas.                                                                                                                                                                                                                                                                                                                                   </t>
    </r>
    <r>
      <rPr>
        <b/>
        <sz val="8"/>
        <color theme="1"/>
        <rFont val="Calibri"/>
        <family val="2"/>
        <scheme val="minor"/>
      </rPr>
      <t xml:space="preserve">N°:2023ER0027753                                                                                                                                                                                                                                                                                                                                                                                                                                                                                                                                                                                                                                                          N° Radicado de respuesta: 2023EE0033217                                                                                                                                                                                                                                                                                                                                                                                                                                                                                                                                                                                                              Se envío notificación de la radicación y respuesta al correo  Milgom2012@hotmail.com </t>
    </r>
  </si>
  <si>
    <r>
      <t xml:space="preserve">Conforme a su comunicación radicada bajo el número 2023ER0028222 de octubre 5 de 2023, mediante la cual solicita: ¿el programa de escuela de talentos continúa o se acabó definitivamente. Gracias” , me permito dar respuesta en los siguientes términos.
El ministerio del deporte en aras de dar cumplimiento a lo establecido en el Artículo 2.15.2.6. del decreto 1052 de 2022, que señala: “Programa Escuela de Talentos. El Ministerio del Deporte coordinará con los demás organismos del Sistema Nacional del Deporte, la implementación de un programa dirigido a proyectar los talentos deportivos a nivel territorial y nacional.”, ha suscrito el Contrato de Apoyo a Actividades de Interés Público CAIP 1246-2023, para darle continuidad a los procesos de preparación de los deportistas identificados en la etapa de formación, que puedan hacer parte de la etapa enseñanzaaprendizaje con su programa Escuela de Talentos, con el fin de apoyar y garantizar el desarrollo del talento y reserva deportiva de país.
Para implementar esta estrategia denominada Centros de Desarrollo Deportivo, el ministerio del deporte en alianza con el COC, y luego de realizar un diagnóstico con los entes deportivos departamentales y federaciones deportivas nacionales, implementará 36 modalidades en 26 deportes del sector olímpico y paralímpico, con 243 puntos en 113 municipios de los 32 departamentos del país y la ciudad de Bogotá, D.C.                                                                                                                                                                                                                                                                                                                                                 </t>
    </r>
    <r>
      <rPr>
        <b/>
        <sz val="8"/>
        <color theme="1"/>
        <rFont val="Calibri"/>
        <family val="2"/>
        <scheme val="minor"/>
      </rPr>
      <t xml:space="preserve">N°: 2023ER0028222                                                                                                                                                                                                                                                                                                                                                                                                                                                                                                                                                                                                                                                          N° Radicado de respuesta: 2023EE0033042                                                                                                                                                                                                                                                                                                                                                                                                                                                                                                                                                                                                              </t>
    </r>
  </si>
  <si>
    <t xml:space="preserve">Estimado ciudadano, muchas gracias por su comentario. El ministerio del Deporte lo invita a participar en los próximos eventos. </t>
  </si>
  <si>
    <r>
      <t xml:space="preserve">Cordial y respetuoso saludo señor GARZÓN.
Conforme a su comunicación radicada bajo el número 2023ER0028222 de octubre 5 de 2023, mediante la cual solicita: ¿el programa de escuela de talentos continúa o se acabó definitivamente. Gracias” , me permito dar respuesta en los siguientes términos.
El ministerio del deporte en aras de dar cumplimiento a lo establecido en el Artículo 2.15.2.6. del decreto 1052 de 2022, que señala: “Programa Escuela de Talentos. El Ministerio del Deporte coordinará con los demás organismos del Sistema Nacional del Deporte, la implementación de un programa dirigido a proyectar los talentos deportivos a nivel territorial y nacional.”, ha suscrito el Contrato de Apoyo a Actividades de Interés Público CAIP 1246-2023, para darle continuidad a los procesos de preparación de los deportistas identificados en la etapa de formación, que puedan hacer parte de la etapa enseñanzaaprendizaje con su programa Escuela de Talentos, con el fin de apoyar y garantizar el desarrollo del talento y reserva deportiva de país.
Para implementar esta estrategia denominada Centros de Desarrollo Deportivo, el ministerio del deporte en alianza con el COC, y luego de realizar un diagnóstico con los entes deportivos departamentales y federaciones deportivas nacionales, implementará 36 modalidades en 26 deportes del sector olímpico y paralímpico, con 243 puntos en 113 municipios de los 32 departamentos del país y la ciudad de Bogotá, D.C                                                                                                                                                                                                                                                                                                                                                                                                                                                                                                                                                                                                 </t>
    </r>
    <r>
      <rPr>
        <b/>
        <sz val="8"/>
        <color theme="1"/>
        <rFont val="Calibri"/>
        <family val="2"/>
        <scheme val="minor"/>
      </rPr>
      <t xml:space="preserve">N°: 2023ER0028223.                                                                                                                                                                                                                                                                                                                                                                                                                                                                                                                                                                                                                                                       N° Radicado de respuesta: 2023EE0034693       </t>
    </r>
    <r>
      <rPr>
        <sz val="8"/>
        <color theme="1"/>
        <rFont val="Calibri"/>
        <family val="2"/>
        <scheme val="minor"/>
      </rPr>
      <t xml:space="preserve">                                                                                                                                                                                                                                                   </t>
    </r>
  </si>
  <si>
    <r>
      <t xml:space="preserve">En atención a la solicitud con radicado No. 2023ER0028224, me permito informar que el Ministerio del Deporte ha suscrito convenio interadministrativo con la Universidad de Córdoba para desarrollar los programas de la Dirección de Fomento y Desarrollo, para el caso puntual del departamento de Sucre del cual usted pertenece, se proyecta impactar en mas de 10 municipios de dicho departamento, y durante el gobierno del cambio y en la apuesta del actual plan de desarrollo se buscara poder llegar a más municipios en cada vigencia.                                                                                                                                                                                                                                                                                                                                                                                                                                                                                                                                                                                                                                            Una de las prioridades para el desarrollo de los programas de la Dirección de Fomento y Desarrollo es poder impactar en la zona rural del país, en tal sentido esperamos poder brindar la oferta institucional a la población de los corregimientos y veredas, sin embargo, como usted lo menciona puede ser que en esta vigencia no tengamos la cobertura del corregimiento al que pertenece y esperamos poder más adelante durante este gobierno podemos llegar a todo el territorio nacional.                                                                                                                                                                                                                                                                </t>
    </r>
    <r>
      <rPr>
        <b/>
        <sz val="8"/>
        <color theme="1"/>
        <rFont val="Calibri"/>
        <family val="2"/>
        <scheme val="minor"/>
      </rPr>
      <t xml:space="preserve">N°: 22023ER0028224.                                                                                                                                                                                                                                                                                                                                                                                                                                                                                                                                                                                                                                                       N° Radicado de respuesta: 2023EE0033053              </t>
    </r>
    <r>
      <rPr>
        <sz val="8"/>
        <color theme="1"/>
        <rFont val="Calibri"/>
        <family val="2"/>
        <scheme val="minor"/>
      </rPr>
      <t xml:space="preserve">                                                                                                                                  </t>
    </r>
  </si>
  <si>
    <r>
      <t xml:space="preserve">Respetada señora Dora Luisa,                                                                                                                                                                                                                                                                                                                                                                                                                                                                                                                                                                                                                                                         “Del 26 de nov al 2 de dic se realizará en Bucaramanga el Suramericano de Baloncesto Femenino el ministerio únicamente ha aportado $ lo que se emplearía si el evento fuera en el exterior”                                                                                                                                                                                                                                                                                      Se permite informar inicialmente al respecto que, los recursos para el deporte en Colombia que tienen su asignación desde el Ministerio del Deporte, se canalizan a través de los Comités Olímpico y Paralímpico y las Federaciones Deportivas Nacionales que están debidamente constituidas y han cumplido a cabalidad con las instrucciones de la Ley 1967 del 11 de julio de 2019. Estos recursos se entregan luego de revisar minuciosamente los aspectos técnicos, administrativos y financieros de los proyectos que cada federación presenta y, es igualmente trascendental aquí acotar que, es responsabilidad de las federaciones construir y
presentar ante el Ministerio estos proyectos de acuerdo a sus necesidades, de modo que a partir de ahí, se pueda evaluar desde la Dirección de Posicionamiento y Liderazgo Deportivo, la pertinencia de esa iniciativa y se determine el recurso que se destinará para tal fin. Posteriormente, serán las propias Federaciones Deportivas Nacionales las encargadas de la distribución de estos dineros para los eventos, participaciones, preparación y demás sublíneas de inversión que se plantean a partir de los calendarios deportivos presentados en dichos proyectos iniciales, tal y como está establecido en el Decreto 1228 de Julio 18 de 1995.
En consideración de lo anterior, el equipo de profesionales del Grupo Interno de Trabajo Deporte de Rendimiento Convencional de la Dirección de Posicionamiento y Liderazgo Deportivo del Ministerio del Deporte, revisó minuciosamente y aprobó, posteriormente, la iniciativa presentada por la Federación Colombiana de Baloncesto, misma que fue allegada en febrero de 2023 y donde se expresaban detalladamente los procesos, eventos, participaciones y demás actividades que requerían inversión y que se desarrollarían durante la vigencia presente.        
En dicha iniciativa presentada por la Federación, estaba contemplado que el evento titulado ‘Campeonato Suramericano Sub17 Femenino, Categoría 5x5-U17’, se realizaría en la ciudad de Santiago de Chile en las fechas comprendidas entre el 23 de octubre hasta el 29 del mismo mes.                                                                                                                                                                                                                                                                                                                                                                                                                                                                                                                                                                                                                                                                                     Así pues, es preciso aclarar que el mencionado evento estaba contemplado desde el principio en la iniciativa dentro de los eventos del Calendario Internacional con un presupuesto total de COP $117.900.000, que estaban distribuidos en sublíneas de inversión tales como, transporte aéreo y terrestre, auxilios de marcha, alojamiento y alimentación, indumentaria y personal técnico especializado y que, efectivamente, fue aprobado por el Ministerio del Deporte desde las áreas técnicas y administrativas del GIT Rendimiento Convencional para su
ejecución según la asignación de recursos que le fue otorgada a la Federación Colombiana de Baloncesto. Por otra parte, es importante saber también que, al firmar el contrato, la federación adquiere compromisos y obligaciones para la correcta destinación y ejecución de cada uno de los valores establecidos en las sublíneas de inversión seleccionadas. Esto, significa que la federación debe presentar correctamente los distintos formatos en los que se evidencia la distribución de los recursos para cada evento proyectado y que, ante cualquier modificación de esos valores o de cualquiera de las líneas de inversión, la federación debe solicitar oportunamente al supervisor del contrato (funcionario del Ministerio del Deporte perteneciente al GIT
Rendimiento Convencional), la respectiva modificación. Además, deberá cumplir puntualmente con los procesos de legalización y presentación de informes que se han establecido en la minuta del contrato. Situación que, a la fecha, requiere subsanaciones desde la Federación Colombiana de Baloncesto.
Para el caso que se suscita y, en el entendido de que el evento inicialmente estaba pactado para realizarse fuera del país y ahora será en Bucaramanga, es entonces, la Federación Colombiana de Baloncesto la responsable de surtir el respectivo tramite en caso de que los recursos deban ser modificados en las sublíneas de inversión que correspondan, en vista de que la competencia se desarrollará en territorio nacional.                                                                                                                                                                                                                                                                                                                                                                                    En conclusión, el Ministerio del Deporte no es ajeno al desarrollo del baloncesto en el país, es por eso que para la presente vigencia firmó, con la Federación Colombiana de Baloncesto, el Contrato de Apoyo a Actividades de Interés Público CAIP-672-2023 por un valor de COP $3.000.000.000. En el mismo, se incluía el evento en mención junto con 8 eventos más de carácter internacional y 35 eventos nacionales que contenían, entre otros, torneos, concentraciones, preparatorios y clasificatorios. Finalmente, recalcamos que es obligación de la federación estar al día con todos los documentos y con el clausulado que se contempla en el contrato y, así mismo, está responsabilizada de disponer y ejecutar de manera adecuada y exacta los recursos asignados por esta cartera ministerial y que ellos mismos han determinado para el desarrollo de su proyecto deportivo anual.
Sin más por añadir, esperamos haber dado claridad a la inquietud manifestada.                                                                                                                                                                                                                                                                                                                                                                                                                                                                                                                               </t>
    </r>
    <r>
      <rPr>
        <b/>
        <sz val="8"/>
        <color theme="1"/>
        <rFont val="Calibri"/>
        <family val="2"/>
        <scheme val="minor"/>
      </rPr>
      <t xml:space="preserve">N°: 2023ER0027728                                                                                                                                                                                                                                                                                                                                                                                                                                                                                                                                                                                                                                                             N° Radicado de respuesta: 2023EE0033192                                                                                                                                                                                                                                                                                                                                                                                                                                                                                                                                                                                                                 Se envío notificación de la radicación y respuesta al correo Sudamericanossub17fem@gmail.com </t>
    </r>
  </si>
  <si>
    <r>
      <t xml:space="preserve">Se permite informar inicialmente al respecto que, los recursos para el deporte en Colombia que tienen su asignación desde el Ministerio del Deporte, se canalizan a través de los Comités Olímpico y Paralímpico y las Federaciones Deportivas Nacionales que están debidamente constituidas y han cumplido a cabalidad con las instrucciones de la Ley 1967 del 11 de julio de 2019. Estos recursos se entregan luego de revisar minuciosamente los aspectos técnicos, administrativos y financieros de los proyectos que cada federación presenta y, es igualmente trascendental aquí acotar que, es responsabilidad de las federaciones construir y
presentar ante el Ministerio estos proyectos de acuerdo a sus necesidades, de modo que a partir de ahí, se pueda evaluar desde la Dirección de Posicionamiento y Liderazgo Deportivo, la pertinencia de esa iniciativa y se determine el recurso que se destinará para tal fin. Posteriormente, serán las propias Federaciones Deportivas Nacionales las encargadas de la distribución de estos dineros para los eventos, participaciones, preparación y demás sublíneas de inversión que se plantean a partir de los calendarios deportivos presentados en dichos proyectos iniciales, tal y como está establecido en el Decreto 1228 de Julio 18 de 1995.
En consideración de lo anterior, el equipo de profesionales del Grupo Interno de Trabajo Deporte de Rendimiento Convencional de la Dirección de Posicionamiento y Liderazgo Deportivo del Ministerio del Deporte, revisó minuciosamente y aprobó, posteriormente, la iniciativa presentada por la Federación Colombiana de Baloncesto, misma que fue allegada en febrero de 2023 y donde se expresaban detalladamente los procesos, eventos, participaciones y demás actividades que requerían inversión y que se desarrollarían durante la vigencia presente.        
En dicha iniciativa presentada por la Federación, estaba contemplado que el evento titulado ‘Campeonato Suramericano Sub17 Femenino, Categoría 5x5-U17’, se realizaría en la ciudad de Santiago de Chile en las fechas comprendidas entre el 23 de octubre hasta el 29 del mismo mes.                                                                                                                                                                                                                                                                                                                                                                                                                                                                                                                                                                                                                                                                                     Así pues, es preciso aclarar que el mencionado evento estaba contemplado desde el principio en la iniciativa dentro de los eventos del Calendario Internacional con un presupuesto total de COP $117.900.000, que estaban distribuidos en sublíneas de inversión tales como, transporte aéreo y terrestre, auxilios de marcha, alojamiento y alimentación, indumentaria y personal técnico especializado y que, efectivamente, fue aprobado por el Ministerio del Deporte desde las áreas técnicas y administrativas del GIT Rendimiento Convencional para su
ejecución según la asignación de recursos que le fue otorgada a la Federación Colombiana de Baloncesto. Por otra parte, es importante saber también que, al firmar el contrato, la federación adquiere compromisos y obligaciones para la correcta destinación y ejecución de cada uno de los valores establecidos en las sublíneas de inversión seleccionadas. Esto, significa que la federación debe presentar correctamente los distintos formatos en los que se evidencia la distribución de los recursos para cada evento proyectado y que, ante cualquier modificación de esos valores o de cualquiera de las líneas de inversión, la federación debe solicitar oportunamente al supervisor del contrato (funcionario del Ministerio del Deporte perteneciente al GIT
Rendimiento Convencional), la respectiva modificación. Además, deberá cumplir puntualmente con los procesos de legalización y presentación de informes que se han establecido en la minuta del contrato. Situación que, a la fecha, requiere subsanaciones desde la Federación Colombiana de Baloncesto.
Para el caso que se suscita y, en el entendido de que el evento inicialmente estaba pactado para realizarse fuera del país y ahora será en Bucaramanga, es entonces, la Federación Colombiana de Baloncesto la responsable de surtir el respectivo tramite en caso de que los recursos deban ser modificados en las sublíneas de inversión que correspondan, en vista de que la competencia se desarrollará en territorio nacional.                                                                                                                                                                                                                                                                                                                                                                                    En conclusión, el Ministerio del Deporte no es ajeno al desarrollo del baloncesto en el país, es por eso que para la presente vigencia firmó, con la Federación Colombiana de Baloncesto, el Contrato de Apoyo a Actividades de Interés Público CAIP-672-2023 por un valor de COP $3.000.000.000. En el mismo, se incluía el evento en mención junto con 8 eventos más de carácter internacional y 35 eventos nacionales que contenían, entre otros, torneos, concentraciones, preparatorios y clasificatorios. Finalmente, recalcamos que es obligación de la federación estar al día con todos los documentos y con el clausulado que se contempla en el contrato y, así mismo, está responsabilizada de disponer y ejecutar de manera adecuada y exacta los recursos asignados por esta cartera ministerial y que ellos mismos han determinado para el desarrollo de su proyecto deportivo anual.
Sin más por añadir, esperamos haber dado claridad a la inquietud manifestada.                                                                                                                                                                                                                                                                                                                                                                                                                                                                                                                               </t>
    </r>
    <r>
      <rPr>
        <b/>
        <sz val="8"/>
        <color theme="1"/>
        <rFont val="Calibri"/>
        <family val="2"/>
        <scheme val="minor"/>
      </rPr>
      <t xml:space="preserve">N°: 2023ER0028225                                                                                                                                                                                                                                                                                                                                                                                                                                                                                                                                                                                                                                                          N° Radicado de respuesta: 2023EE0033192    </t>
    </r>
    <r>
      <rPr>
        <sz val="8"/>
        <color theme="1"/>
        <rFont val="Calibri"/>
        <family val="2"/>
        <scheme val="minor"/>
      </rPr>
      <t xml:space="preserve">                                                                                                                                                                                                                                                                                                                                                                                                                                                                                                                                                                                                              </t>
    </r>
  </si>
  <si>
    <t>Solicito me informen por qué la diferencia de 150 millones, entre el INFORME DE RENDICIÓN DE CUENTAS 2022-2023 del Ministerio del Deporte, pagina 35, PRESUPUESTO ASIGNADO A LAS FEDERACIONES DEPORTIVAS NACIONALES Y COC VIGENCIA 2023, puntualmente a la Federación Colombiana de Squash ASIGNACIÓN 2023: $1.650 millones, contra la Estimación del valor SQUASH, por $1.500 millones, del contrato CAIP653-2023.</t>
  </si>
  <si>
    <t>Pagina Web</t>
  </si>
  <si>
    <t>Carlos  Eduardo Martinez  Alvarez   </t>
  </si>
  <si>
    <r>
      <rPr>
        <sz val="8"/>
        <color theme="1"/>
        <rFont val="Calibri"/>
        <family val="2"/>
        <scheme val="minor"/>
      </rPr>
      <t>Estimado Carlos, reciba un cordial saludo del GIT Deporte de Rendimiento Convencional.
En respuesta a la solicitud allegada por usted bajo el radicado No.2023ER0026999, se informa que el Ministerio del Deporte, a través de su dirección de Posicionamiento y Liderazgo Deportivo, celebró desde el 10 de abril de 2023, el contrato de Actividad de Interés Público número 653 de 2023 con la Federación Colombiana de Squash, por un valor total de Mil quinientos millones de pesos ($1.500.000.000). El mismo tiene como objeto 'Apoyar la gestión técnica, administrativa y financiera de la Federación Colombiana de Squash para el
desarrollo de la organización de eventos deportivos, preparación y participación de los atletas colombianos en el sector Olímpico'.
Conformé a lo anterior, es preciso aclarar que la asignación inicial que se había dispuesto desde el Ministerio del Deporte fue de $1.650.000.000 millones, sin embargo, luego de revisar la iniciativa presentada por la Federación, se tomó la determinación de reducir esa cifra y establecerla en los $1.500.000.000 millones por los que se firmó el contrato. Finalmente, la Federación Colombiana de Squash ha cumplido con las obligaciones estipuladas en el marco del Contrato de actividades de interés Público CAIP 653-2023</t>
    </r>
    <r>
      <rPr>
        <b/>
        <sz val="8"/>
        <color theme="1"/>
        <rFont val="Calibri"/>
        <family val="2"/>
        <scheme val="minor"/>
      </rPr>
      <t xml:space="preserve">.                                                                                                                                        N°: 2023ER0026999                                                                                                                                                                                                                                                                                                                                                                                                                                                                                                                                                                                                                                                       N° Radicado de respuesta: 2023EE0031795              </t>
    </r>
  </si>
  <si>
    <t>Audiencia publica de rendición de cuentas</t>
  </si>
  <si>
    <t>Formulario forms, presencialemte y redes sociales(facebook, you tobe) y ventnilla única virtual</t>
  </si>
  <si>
    <t xml:space="preserve">https://www.youtube.com/watch?v=hYERkXpBNFI </t>
  </si>
  <si>
    <t xml:space="preserve">3 horas 30 minutos. </t>
  </si>
  <si>
    <t>Evaluar y dialogar sobre la gestión del Ministerio del Deporte en cumplimiento de las responsabilidades, políticas y planes ejecutados en la vigencia 2022 y julio de 2023 para garantizar los derechos ciudadanos.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</si>
</sst>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2"/>
      <color theme="1"/>
      <name val="Calibri"/>
      <family val="2"/>
      <scheme val="minor"/>
    </font>
    <font>
      <sz val="11"/>
      <color theme="1"/>
      <name val="Calibri"/>
      <family val="2"/>
      <scheme val="minor"/>
    </font>
    <font>
      <sz val="11"/>
      <color theme="1"/>
      <name val="Calibri"/>
      <family val="2"/>
      <scheme val="minor"/>
    </font>
    <font>
      <sz val="12"/>
      <color theme="1"/>
      <name val="Calibri"/>
      <family val="2"/>
      <scheme val="minor"/>
    </font>
    <font>
      <b/>
      <sz val="11"/>
      <color theme="1"/>
      <name val="Calibri"/>
      <family val="2"/>
      <scheme val="minor"/>
    </font>
    <font>
      <sz val="9"/>
      <color indexed="81"/>
      <name val="Tahoma"/>
      <family val="2"/>
    </font>
    <font>
      <b/>
      <sz val="14"/>
      <color theme="1"/>
      <name val="Calibri"/>
      <family val="2"/>
      <scheme val="minor"/>
    </font>
    <font>
      <b/>
      <sz val="9"/>
      <color indexed="81"/>
      <name val="Tahoma"/>
      <family val="2"/>
    </font>
    <font>
      <b/>
      <vertAlign val="superscript"/>
      <sz val="14"/>
      <color theme="1"/>
      <name val="Calibri"/>
      <family val="2"/>
      <scheme val="minor"/>
    </font>
    <font>
      <u/>
      <sz val="12"/>
      <color theme="10"/>
      <name val="Calibri"/>
      <family val="2"/>
      <scheme val="minor"/>
    </font>
    <font>
      <sz val="8"/>
      <name val="Calibri"/>
      <family val="2"/>
      <scheme val="minor"/>
    </font>
    <font>
      <b/>
      <i/>
      <sz val="8"/>
      <name val="Arial"/>
      <family val="2"/>
    </font>
    <font>
      <sz val="8"/>
      <name val="Arial"/>
      <family val="2"/>
    </font>
    <font>
      <b/>
      <sz val="8"/>
      <name val="Arial"/>
      <family val="2"/>
    </font>
    <font>
      <sz val="8"/>
      <color theme="1"/>
      <name val="Calibri"/>
      <family val="2"/>
      <scheme val="minor"/>
    </font>
    <font>
      <b/>
      <sz val="8"/>
      <color theme="1"/>
      <name val="Arial"/>
      <family val="2"/>
    </font>
    <font>
      <sz val="8"/>
      <color theme="1"/>
      <name val="Arial"/>
      <family val="2"/>
    </font>
    <font>
      <b/>
      <sz val="8"/>
      <color theme="1"/>
      <name val="Calibri"/>
      <family val="2"/>
      <scheme val="minor"/>
    </font>
    <font>
      <sz val="8"/>
      <color rgb="FF000000"/>
      <name val="Arial"/>
      <family val="2"/>
    </font>
    <font>
      <i/>
      <sz val="8"/>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2"/>
        <bgColor indexed="64"/>
      </patternFill>
    </fill>
  </fills>
  <borders count="4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style="medium">
        <color indexed="64"/>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medium">
        <color indexed="64"/>
      </right>
      <top/>
      <bottom style="thin">
        <color auto="1"/>
      </bottom>
      <diagonal/>
    </border>
    <border>
      <left style="thin">
        <color auto="1"/>
      </left>
      <right/>
      <top style="thin">
        <color auto="1"/>
      </top>
      <bottom style="medium">
        <color indexed="64"/>
      </bottom>
      <diagonal/>
    </border>
    <border>
      <left/>
      <right style="thin">
        <color auto="1"/>
      </right>
      <top style="thin">
        <color auto="1"/>
      </top>
      <bottom style="medium">
        <color indexed="64"/>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style="thin">
        <color auto="1"/>
      </left>
      <right/>
      <top style="medium">
        <color indexed="64"/>
      </top>
      <bottom style="thin">
        <color auto="1"/>
      </bottom>
      <diagonal/>
    </border>
    <border>
      <left/>
      <right/>
      <top style="medium">
        <color indexed="64"/>
      </top>
      <bottom style="thin">
        <color auto="1"/>
      </bottom>
      <diagonal/>
    </border>
    <border>
      <left/>
      <right style="thin">
        <color auto="1"/>
      </right>
      <top style="medium">
        <color indexed="64"/>
      </top>
      <bottom style="thin">
        <color auto="1"/>
      </bottom>
      <diagonal/>
    </border>
    <border>
      <left/>
      <right style="medium">
        <color indexed="64"/>
      </right>
      <top style="medium">
        <color indexed="64"/>
      </top>
      <bottom style="thin">
        <color auto="1"/>
      </bottom>
      <diagonal/>
    </border>
    <border>
      <left style="thin">
        <color auto="1"/>
      </left>
      <right/>
      <top style="medium">
        <color indexed="64"/>
      </top>
      <bottom/>
      <diagonal/>
    </border>
    <border>
      <left/>
      <right style="thin">
        <color auto="1"/>
      </right>
      <top style="medium">
        <color indexed="64"/>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thin">
        <color auto="1"/>
      </right>
      <top style="medium">
        <color indexed="64"/>
      </top>
      <bottom/>
      <diagonal/>
    </border>
    <border>
      <left style="thin">
        <color auto="1"/>
      </left>
      <right style="medium">
        <color indexed="64"/>
      </right>
      <top style="medium">
        <color indexed="64"/>
      </top>
      <bottom style="thin">
        <color auto="1"/>
      </bottom>
      <diagonal/>
    </border>
    <border>
      <left style="thin">
        <color auto="1"/>
      </left>
      <right/>
      <top/>
      <bottom/>
      <diagonal/>
    </border>
    <border>
      <left/>
      <right/>
      <top style="thin">
        <color auto="1"/>
      </top>
      <bottom/>
      <diagonal/>
    </border>
  </borders>
  <cellStyleXfs count="4">
    <xf numFmtId="0" fontId="0" fillId="0" borderId="0"/>
    <xf numFmtId="9" fontId="3" fillId="0" borderId="0" applyFont="0" applyFill="0" applyBorder="0" applyAlignment="0" applyProtection="0"/>
    <xf numFmtId="0" fontId="2" fillId="0" borderId="0"/>
    <xf numFmtId="0" fontId="9" fillId="0" borderId="0" applyNumberFormat="0" applyFill="0" applyBorder="0" applyAlignment="0" applyProtection="0"/>
  </cellStyleXfs>
  <cellXfs count="122">
    <xf numFmtId="0" fontId="0" fillId="0" borderId="0" xfId="0"/>
    <xf numFmtId="0" fontId="2" fillId="0" borderId="0" xfId="2"/>
    <xf numFmtId="0" fontId="4" fillId="0" borderId="0" xfId="2" applyFont="1"/>
    <xf numFmtId="0" fontId="6" fillId="0" borderId="0" xfId="2" applyFont="1"/>
    <xf numFmtId="1" fontId="2" fillId="0" borderId="0" xfId="2" applyNumberFormat="1"/>
    <xf numFmtId="3" fontId="2" fillId="0" borderId="0" xfId="2" applyNumberFormat="1"/>
    <xf numFmtId="0" fontId="1" fillId="0" borderId="0" xfId="2" applyFont="1"/>
    <xf numFmtId="0" fontId="14" fillId="0" borderId="0" xfId="0" applyFont="1"/>
    <xf numFmtId="0" fontId="15" fillId="2" borderId="16" xfId="0" applyFont="1" applyFill="1" applyBorder="1" applyAlignment="1">
      <alignment horizontal="left"/>
    </xf>
    <xf numFmtId="0" fontId="15" fillId="0" borderId="18" xfId="0" applyFont="1" applyBorder="1" applyAlignment="1">
      <alignment vertical="top"/>
    </xf>
    <xf numFmtId="0" fontId="15" fillId="2" borderId="0" xfId="0" applyFont="1" applyFill="1" applyAlignment="1">
      <alignment horizontal="left"/>
    </xf>
    <xf numFmtId="0" fontId="15" fillId="2" borderId="21" xfId="0" applyFont="1" applyFill="1" applyBorder="1" applyAlignment="1">
      <alignment horizontal="left" vertical="top"/>
    </xf>
    <xf numFmtId="0" fontId="16" fillId="2" borderId="22" xfId="0" applyFont="1" applyFill="1" applyBorder="1" applyAlignment="1">
      <alignment horizontal="center" vertical="top"/>
    </xf>
    <xf numFmtId="0" fontId="15" fillId="2" borderId="23" xfId="0" applyFont="1" applyFill="1" applyBorder="1" applyAlignment="1">
      <alignment horizontal="left"/>
    </xf>
    <xf numFmtId="0" fontId="14" fillId="0" borderId="28" xfId="0" applyFont="1" applyBorder="1"/>
    <xf numFmtId="0" fontId="14" fillId="0" borderId="3" xfId="0" applyFont="1" applyBorder="1"/>
    <xf numFmtId="0" fontId="14" fillId="0" borderId="1" xfId="0" applyFont="1" applyBorder="1" applyAlignment="1">
      <alignment horizontal="left" vertical="center"/>
    </xf>
    <xf numFmtId="0" fontId="16" fillId="0" borderId="1" xfId="0" applyFont="1" applyBorder="1" applyAlignment="1">
      <alignment horizontal="left" vertical="center" wrapText="1"/>
    </xf>
    <xf numFmtId="0" fontId="10" fillId="2" borderId="1" xfId="0" applyFont="1" applyFill="1" applyBorder="1" applyAlignment="1">
      <alignment horizontal="left" vertical="center"/>
    </xf>
    <xf numFmtId="0" fontId="18" fillId="0" borderId="0" xfId="0" applyFont="1" applyAlignment="1">
      <alignment horizontal="left" vertical="center"/>
    </xf>
    <xf numFmtId="0" fontId="14" fillId="0" borderId="0" xfId="0" applyFont="1" applyAlignment="1">
      <alignment horizontal="center" vertical="center" wrapText="1"/>
    </xf>
    <xf numFmtId="0" fontId="17" fillId="0" borderId="40" xfId="0" applyFont="1" applyBorder="1" applyAlignment="1">
      <alignment horizontal="center" vertical="center"/>
    </xf>
    <xf numFmtId="0" fontId="17" fillId="0" borderId="41" xfId="0" applyFont="1" applyBorder="1" applyAlignment="1">
      <alignment horizontal="center" vertical="center"/>
    </xf>
    <xf numFmtId="0" fontId="17" fillId="0" borderId="42" xfId="0" applyFont="1" applyBorder="1" applyAlignment="1">
      <alignment horizontal="center" vertical="center"/>
    </xf>
    <xf numFmtId="0" fontId="14" fillId="0" borderId="28" xfId="0" applyFont="1" applyFill="1" applyBorder="1" applyAlignment="1">
      <alignment horizontal="left" vertical="center"/>
    </xf>
    <xf numFmtId="14" fontId="14" fillId="2" borderId="1" xfId="0" applyNumberFormat="1" applyFont="1" applyFill="1" applyBorder="1"/>
    <xf numFmtId="0" fontId="14" fillId="0" borderId="44" xfId="0" applyFont="1" applyBorder="1" applyAlignment="1">
      <alignment horizontal="left" vertical="center" wrapText="1"/>
    </xf>
    <xf numFmtId="0" fontId="14" fillId="0" borderId="0" xfId="0" applyFont="1" applyAlignment="1">
      <alignment horizontal="left" vertical="center"/>
    </xf>
    <xf numFmtId="0" fontId="14" fillId="0" borderId="0" xfId="0" applyFont="1" applyAlignment="1">
      <alignment horizontal="left" vertical="center" wrapText="1"/>
    </xf>
    <xf numFmtId="14" fontId="14" fillId="0" borderId="45" xfId="0" applyNumberFormat="1" applyFont="1" applyBorder="1" applyAlignment="1">
      <alignment horizontal="center" vertical="center" wrapText="1"/>
    </xf>
    <xf numFmtId="0" fontId="14" fillId="0" borderId="45" xfId="0" applyFont="1" applyBorder="1" applyAlignment="1">
      <alignment horizontal="center" vertical="center" wrapText="1"/>
    </xf>
    <xf numFmtId="0" fontId="14" fillId="0" borderId="0" xfId="0" applyFont="1" applyBorder="1" applyAlignment="1">
      <alignment horizontal="left" vertical="center" wrapText="1"/>
    </xf>
    <xf numFmtId="0" fontId="17" fillId="0" borderId="0" xfId="0" applyFont="1" applyAlignment="1">
      <alignment horizontal="left" vertical="center" wrapText="1"/>
    </xf>
    <xf numFmtId="0" fontId="12" fillId="2" borderId="2" xfId="0" applyFont="1" applyFill="1" applyBorder="1" applyAlignment="1">
      <alignment horizontal="left" vertical="center" wrapText="1"/>
    </xf>
    <xf numFmtId="0" fontId="12" fillId="2" borderId="27" xfId="0" applyFont="1" applyFill="1" applyBorder="1" applyAlignment="1">
      <alignment horizontal="left" vertical="center" wrapText="1"/>
    </xf>
    <xf numFmtId="0" fontId="12" fillId="2" borderId="4" xfId="0" applyFont="1" applyFill="1" applyBorder="1" applyAlignment="1">
      <alignment horizontal="left" vertical="center" wrapText="1"/>
    </xf>
    <xf numFmtId="0" fontId="14" fillId="0" borderId="2" xfId="0" applyFont="1" applyBorder="1" applyAlignment="1">
      <alignment horizontal="left" vertical="center" wrapText="1"/>
    </xf>
    <xf numFmtId="0" fontId="14" fillId="0" borderId="27" xfId="0" applyFont="1" applyBorder="1" applyAlignment="1">
      <alignment horizontal="left" vertical="center" wrapText="1"/>
    </xf>
    <xf numFmtId="0" fontId="14" fillId="0" borderId="26" xfId="0" applyFont="1" applyBorder="1" applyAlignment="1">
      <alignment horizontal="left" vertical="center" wrapText="1"/>
    </xf>
    <xf numFmtId="0" fontId="14" fillId="0" borderId="1" xfId="0" applyFont="1" applyBorder="1" applyAlignment="1">
      <alignment horizontal="left" vertical="center"/>
    </xf>
    <xf numFmtId="0" fontId="14" fillId="0" borderId="1" xfId="0" applyFont="1" applyBorder="1" applyAlignment="1">
      <alignment horizontal="left" vertical="center" wrapText="1"/>
    </xf>
    <xf numFmtId="0" fontId="14" fillId="0" borderId="4" xfId="0" applyFont="1" applyBorder="1" applyAlignment="1">
      <alignment horizontal="left" vertical="center" wrapText="1"/>
    </xf>
    <xf numFmtId="0" fontId="17" fillId="0" borderId="44" xfId="0" applyFont="1" applyBorder="1" applyAlignment="1">
      <alignment horizontal="left" vertical="center" wrapText="1"/>
    </xf>
    <xf numFmtId="0" fontId="17" fillId="0" borderId="41" xfId="0" applyFont="1" applyBorder="1" applyAlignment="1">
      <alignment horizontal="center" vertical="center"/>
    </xf>
    <xf numFmtId="0" fontId="17" fillId="0" borderId="43" xfId="0" applyFont="1" applyBorder="1" applyAlignment="1">
      <alignment horizontal="center" vertical="center"/>
    </xf>
    <xf numFmtId="14" fontId="14" fillId="0" borderId="2" xfId="0" applyNumberFormat="1" applyFont="1" applyBorder="1" applyAlignment="1">
      <alignment horizontal="center" vertical="center" wrapText="1"/>
    </xf>
    <xf numFmtId="0" fontId="14" fillId="0" borderId="26" xfId="0" applyFont="1" applyBorder="1" applyAlignment="1">
      <alignment horizontal="center" vertical="center" wrapText="1"/>
    </xf>
    <xf numFmtId="0" fontId="17" fillId="0" borderId="38" xfId="0" applyFont="1" applyBorder="1" applyAlignment="1">
      <alignment horizontal="center" vertical="center"/>
    </xf>
    <xf numFmtId="0" fontId="17" fillId="0" borderId="16" xfId="0" applyFont="1" applyBorder="1" applyAlignment="1">
      <alignment horizontal="center" vertical="center"/>
    </xf>
    <xf numFmtId="0" fontId="17" fillId="0" borderId="39" xfId="0" applyFont="1" applyBorder="1" applyAlignment="1">
      <alignment horizontal="center" vertical="center"/>
    </xf>
    <xf numFmtId="0" fontId="17" fillId="0" borderId="41" xfId="0" applyFont="1" applyBorder="1" applyAlignment="1">
      <alignment horizontal="center" vertical="center" wrapText="1"/>
    </xf>
    <xf numFmtId="0" fontId="17" fillId="0" borderId="1" xfId="0" applyFont="1" applyBorder="1" applyAlignment="1">
      <alignment horizontal="center" vertical="top"/>
    </xf>
    <xf numFmtId="0" fontId="14" fillId="0" borderId="1" xfId="0" applyFont="1" applyBorder="1" applyAlignment="1">
      <alignment horizontal="left" vertical="top" wrapText="1"/>
    </xf>
    <xf numFmtId="0" fontId="14" fillId="0" borderId="1" xfId="0" applyFont="1" applyBorder="1" applyAlignment="1">
      <alignment horizontal="left" vertical="top"/>
    </xf>
    <xf numFmtId="0" fontId="14" fillId="3" borderId="8" xfId="0" applyFont="1" applyFill="1" applyBorder="1" applyAlignment="1">
      <alignment horizontal="center"/>
    </xf>
    <xf numFmtId="0" fontId="14" fillId="3" borderId="9" xfId="0" applyFont="1" applyFill="1" applyBorder="1" applyAlignment="1">
      <alignment horizontal="center"/>
    </xf>
    <xf numFmtId="0" fontId="14" fillId="3" borderId="10" xfId="0" applyFont="1" applyFill="1" applyBorder="1" applyAlignment="1">
      <alignment horizontal="center"/>
    </xf>
    <xf numFmtId="0" fontId="14" fillId="0" borderId="5" xfId="0" applyFont="1" applyBorder="1" applyAlignment="1">
      <alignment horizontal="center" vertical="center"/>
    </xf>
    <xf numFmtId="0" fontId="14" fillId="0" borderId="5" xfId="0" applyFont="1" applyBorder="1" applyAlignment="1">
      <alignment horizontal="left" vertical="top"/>
    </xf>
    <xf numFmtId="0" fontId="14" fillId="0" borderId="1" xfId="0" applyFont="1" applyBorder="1" applyAlignment="1">
      <alignment horizontal="center" vertical="center"/>
    </xf>
    <xf numFmtId="0" fontId="17" fillId="0" borderId="1" xfId="0" applyFont="1" applyBorder="1" applyAlignment="1">
      <alignment horizontal="center" vertical="center"/>
    </xf>
    <xf numFmtId="0" fontId="14" fillId="2" borderId="7" xfId="0" applyFont="1" applyFill="1" applyBorder="1" applyAlignment="1">
      <alignment horizontal="center" vertical="center" wrapText="1"/>
    </xf>
    <xf numFmtId="0" fontId="14" fillId="0" borderId="7" xfId="0" applyFont="1" applyBorder="1" applyAlignment="1">
      <alignment horizontal="center"/>
    </xf>
    <xf numFmtId="0" fontId="14" fillId="0" borderId="29" xfId="0" applyFont="1" applyBorder="1" applyAlignment="1">
      <alignment horizontal="center"/>
    </xf>
    <xf numFmtId="0" fontId="14" fillId="0" borderId="1" xfId="0" applyFont="1" applyBorder="1" applyAlignment="1">
      <alignment horizontal="center"/>
    </xf>
    <xf numFmtId="0" fontId="14" fillId="0" borderId="19" xfId="0" applyFont="1" applyBorder="1" applyAlignment="1">
      <alignment horizontal="left" vertical="top" wrapText="1"/>
    </xf>
    <xf numFmtId="0" fontId="14" fillId="0" borderId="0" xfId="0" applyFont="1" applyAlignment="1">
      <alignment horizontal="left" vertical="top" wrapText="1"/>
    </xf>
    <xf numFmtId="0" fontId="14" fillId="0" borderId="11" xfId="0" applyFont="1" applyBorder="1" applyAlignment="1">
      <alignment horizontal="center"/>
    </xf>
    <xf numFmtId="0" fontId="9" fillId="0" borderId="1" xfId="3" applyBorder="1" applyAlignment="1">
      <alignment horizontal="center" wrapText="1"/>
    </xf>
    <xf numFmtId="0" fontId="14" fillId="0" borderId="1" xfId="0" applyFont="1" applyBorder="1" applyAlignment="1">
      <alignment horizontal="center" wrapText="1"/>
    </xf>
    <xf numFmtId="0" fontId="14" fillId="0" borderId="11" xfId="0" applyFont="1" applyBorder="1" applyAlignment="1">
      <alignment horizontal="center" wrapText="1"/>
    </xf>
    <xf numFmtId="0" fontId="14" fillId="0" borderId="12" xfId="0" applyFont="1" applyBorder="1" applyAlignment="1">
      <alignment horizontal="left" vertical="top" wrapText="1"/>
    </xf>
    <xf numFmtId="0" fontId="14" fillId="0" borderId="13" xfId="0" applyFont="1" applyBorder="1" applyAlignment="1">
      <alignment horizontal="left" vertical="top" wrapText="1"/>
    </xf>
    <xf numFmtId="0" fontId="14" fillId="0" borderId="13" xfId="0" applyFont="1" applyBorder="1" applyAlignment="1">
      <alignment horizontal="left" wrapText="1"/>
    </xf>
    <xf numFmtId="0" fontId="14" fillId="0" borderId="13" xfId="0" applyFont="1" applyBorder="1" applyAlignment="1">
      <alignment horizontal="center" wrapText="1"/>
    </xf>
    <xf numFmtId="0" fontId="14" fillId="0" borderId="14" xfId="0" applyFont="1" applyBorder="1" applyAlignment="1">
      <alignment horizontal="center" wrapText="1"/>
    </xf>
    <xf numFmtId="0" fontId="14" fillId="2" borderId="15" xfId="0" applyFont="1" applyFill="1" applyBorder="1" applyAlignment="1">
      <alignment horizontal="center"/>
    </xf>
    <xf numFmtId="0" fontId="14" fillId="2" borderId="16" xfId="0" applyFont="1" applyFill="1" applyBorder="1" applyAlignment="1">
      <alignment horizontal="center"/>
    </xf>
    <xf numFmtId="0" fontId="14" fillId="2" borderId="17" xfId="0" applyFont="1" applyFill="1" applyBorder="1" applyAlignment="1">
      <alignment horizontal="center"/>
    </xf>
    <xf numFmtId="0" fontId="14" fillId="2" borderId="19" xfId="0" applyFont="1" applyFill="1" applyBorder="1" applyAlignment="1">
      <alignment horizontal="center"/>
    </xf>
    <xf numFmtId="0" fontId="14" fillId="2" borderId="0" xfId="0" applyFont="1" applyFill="1" applyAlignment="1">
      <alignment horizontal="center"/>
    </xf>
    <xf numFmtId="0" fontId="14" fillId="2" borderId="20" xfId="0" applyFont="1" applyFill="1" applyBorder="1" applyAlignment="1">
      <alignment horizontal="center"/>
    </xf>
    <xf numFmtId="0" fontId="14" fillId="2" borderId="24" xfId="0" applyFont="1" applyFill="1" applyBorder="1" applyAlignment="1">
      <alignment horizontal="center"/>
    </xf>
    <xf numFmtId="0" fontId="14" fillId="2" borderId="22" xfId="0" applyFont="1" applyFill="1" applyBorder="1" applyAlignment="1">
      <alignment horizontal="center"/>
    </xf>
    <xf numFmtId="0" fontId="14" fillId="2" borderId="25" xfId="0" applyFont="1" applyFill="1" applyBorder="1" applyAlignment="1">
      <alignment horizontal="center"/>
    </xf>
    <xf numFmtId="0" fontId="15" fillId="2" borderId="16" xfId="0" applyFont="1" applyFill="1" applyBorder="1" applyAlignment="1">
      <alignment horizontal="left"/>
    </xf>
    <xf numFmtId="0" fontId="16" fillId="2" borderId="22" xfId="0" applyFont="1" applyFill="1" applyBorder="1" applyAlignment="1">
      <alignment horizontal="center" vertical="top"/>
    </xf>
    <xf numFmtId="0" fontId="15" fillId="2" borderId="15" xfId="0" applyFont="1" applyFill="1" applyBorder="1" applyAlignment="1">
      <alignment horizontal="left"/>
    </xf>
    <xf numFmtId="1" fontId="14" fillId="0" borderId="30" xfId="1" applyNumberFormat="1" applyFont="1" applyBorder="1" applyAlignment="1">
      <alignment horizontal="center"/>
    </xf>
    <xf numFmtId="1" fontId="14" fillId="0" borderId="32" xfId="1" applyNumberFormat="1" applyFont="1" applyBorder="1" applyAlignment="1">
      <alignment horizontal="center"/>
    </xf>
    <xf numFmtId="1" fontId="14" fillId="0" borderId="33" xfId="1" applyNumberFormat="1" applyFont="1" applyBorder="1" applyAlignment="1">
      <alignment horizontal="center"/>
    </xf>
    <xf numFmtId="14" fontId="14" fillId="2" borderId="1" xfId="0" applyNumberFormat="1" applyFont="1" applyFill="1" applyBorder="1" applyAlignment="1">
      <alignment horizontal="center"/>
    </xf>
    <xf numFmtId="0" fontId="14" fillId="2" borderId="1" xfId="0" applyFont="1" applyFill="1" applyBorder="1" applyAlignment="1">
      <alignment horizontal="center"/>
    </xf>
    <xf numFmtId="0" fontId="14" fillId="0" borderId="3" xfId="0" applyFont="1" applyBorder="1" applyAlignment="1">
      <alignment horizontal="center" vertical="center"/>
    </xf>
    <xf numFmtId="0" fontId="14" fillId="2" borderId="6" xfId="0" applyFont="1" applyFill="1" applyBorder="1" applyAlignment="1">
      <alignment horizontal="center" vertical="center"/>
    </xf>
    <xf numFmtId="0" fontId="14" fillId="2" borderId="7" xfId="0" applyFont="1" applyFill="1" applyBorder="1" applyAlignment="1">
      <alignment horizontal="center" vertical="center"/>
    </xf>
    <xf numFmtId="14" fontId="17" fillId="0" borderId="5" xfId="0" applyNumberFormat="1" applyFont="1" applyBorder="1" applyAlignment="1">
      <alignment horizontal="center" vertical="top"/>
    </xf>
    <xf numFmtId="0" fontId="17" fillId="0" borderId="5" xfId="0" applyFont="1" applyBorder="1" applyAlignment="1">
      <alignment horizontal="center" vertical="top"/>
    </xf>
    <xf numFmtId="0" fontId="15" fillId="2" borderId="21" xfId="0" applyFont="1" applyFill="1" applyBorder="1" applyAlignment="1">
      <alignment horizontal="left" vertical="top" wrapText="1"/>
    </xf>
    <xf numFmtId="0" fontId="15" fillId="2" borderId="23" xfId="0" applyFont="1" applyFill="1" applyBorder="1" applyAlignment="1">
      <alignment horizontal="left" vertical="top"/>
    </xf>
    <xf numFmtId="0" fontId="16" fillId="2" borderId="24" xfId="0" applyFont="1" applyFill="1" applyBorder="1" applyAlignment="1">
      <alignment horizontal="center" vertical="top"/>
    </xf>
    <xf numFmtId="0" fontId="14" fillId="0" borderId="3" xfId="0" applyFont="1" applyBorder="1" applyAlignment="1">
      <alignment horizontal="left" vertical="top" wrapText="1"/>
    </xf>
    <xf numFmtId="0" fontId="14" fillId="0" borderId="3" xfId="0" applyFont="1" applyBorder="1" applyAlignment="1">
      <alignment horizontal="left" vertical="top"/>
    </xf>
    <xf numFmtId="0" fontId="14" fillId="0" borderId="34" xfId="0" applyFont="1" applyBorder="1" applyAlignment="1">
      <alignment horizontal="center"/>
    </xf>
    <xf numFmtId="0" fontId="14" fillId="0" borderId="35" xfId="0" applyFont="1" applyBorder="1" applyAlignment="1">
      <alignment horizontal="center"/>
    </xf>
    <xf numFmtId="0" fontId="14" fillId="0" borderId="36" xfId="0" applyFont="1" applyBorder="1" applyAlignment="1">
      <alignment horizontal="center"/>
    </xf>
    <xf numFmtId="0" fontId="14" fillId="0" borderId="37" xfId="0" applyFont="1" applyBorder="1" applyAlignment="1">
      <alignment horizontal="center"/>
    </xf>
    <xf numFmtId="14" fontId="14" fillId="0" borderId="26" xfId="0" applyNumberFormat="1" applyFont="1" applyBorder="1" applyAlignment="1">
      <alignment horizontal="center" vertical="center" wrapText="1"/>
    </xf>
    <xf numFmtId="0" fontId="11" fillId="2" borderId="2" xfId="0" applyFont="1" applyFill="1" applyBorder="1" applyAlignment="1">
      <alignment horizontal="left" vertical="center" wrapText="1"/>
    </xf>
    <xf numFmtId="0" fontId="12" fillId="2" borderId="1" xfId="0" applyFont="1" applyFill="1" applyBorder="1" applyAlignment="1">
      <alignment horizontal="left" vertical="center" wrapText="1"/>
    </xf>
    <xf numFmtId="0" fontId="10" fillId="0" borderId="1" xfId="0" applyFont="1" applyBorder="1" applyAlignment="1">
      <alignment horizontal="left" vertical="center" wrapText="1"/>
    </xf>
    <xf numFmtId="0" fontId="14" fillId="0" borderId="30" xfId="0" applyFont="1" applyBorder="1" applyAlignment="1">
      <alignment horizontal="left" vertical="center" wrapText="1"/>
    </xf>
    <xf numFmtId="0" fontId="14" fillId="0" borderId="32" xfId="0" applyFont="1" applyBorder="1" applyAlignment="1">
      <alignment horizontal="left" vertical="center" wrapText="1"/>
    </xf>
    <xf numFmtId="0" fontId="14" fillId="0" borderId="31" xfId="0" applyFont="1" applyBorder="1" applyAlignment="1">
      <alignment horizontal="left" vertical="center" wrapText="1"/>
    </xf>
    <xf numFmtId="0" fontId="14" fillId="0" borderId="27" xfId="0" applyFont="1" applyBorder="1" applyAlignment="1">
      <alignment horizontal="left" vertical="center"/>
    </xf>
    <xf numFmtId="0" fontId="14" fillId="0" borderId="4" xfId="0" applyFont="1" applyBorder="1" applyAlignment="1">
      <alignment horizontal="left" vertical="center"/>
    </xf>
    <xf numFmtId="0" fontId="17" fillId="0" borderId="30" xfId="0" applyFont="1" applyBorder="1" applyAlignment="1">
      <alignment horizontal="left" vertical="center" wrapText="1"/>
    </xf>
    <xf numFmtId="0" fontId="14" fillId="0" borderId="33" xfId="0" applyFont="1" applyBorder="1" applyAlignment="1">
      <alignment horizontal="left" vertical="center" wrapText="1"/>
    </xf>
    <xf numFmtId="0" fontId="14" fillId="0" borderId="38" xfId="0" applyFont="1" applyBorder="1" applyAlignment="1">
      <alignment horizontal="left" vertical="center" wrapText="1"/>
    </xf>
    <xf numFmtId="0" fontId="14" fillId="0" borderId="16" xfId="0" applyFont="1" applyBorder="1" applyAlignment="1">
      <alignment horizontal="left" vertical="center" wrapText="1"/>
    </xf>
    <xf numFmtId="0" fontId="18" fillId="0" borderId="44" xfId="0" applyFont="1" applyBorder="1" applyAlignment="1">
      <alignment horizontal="left" vertical="center" wrapText="1"/>
    </xf>
    <xf numFmtId="0" fontId="18" fillId="0" borderId="0" xfId="0" applyFont="1" applyAlignment="1">
      <alignment horizontal="left" vertical="center" wrapText="1"/>
    </xf>
  </cellXfs>
  <cellStyles count="4">
    <cellStyle name="Hipervínculo" xfId="3" builtinId="8"/>
    <cellStyle name="Normal" xfId="0" builtinId="0"/>
    <cellStyle name="Normal 2" xfId="2" xr:uid="{00000000-0005-0000-0000-000001000000}"/>
    <cellStyle name="Porcentaje" xfId="1" builtinId="5"/>
  </cellStyles>
  <dxfs count="0"/>
  <tableStyles count="0" defaultTableStyle="TableStyleMedium2" defaultPivotStyle="PivotStyleLight16"/>
  <colors>
    <mruColors>
      <color rgb="FF6898FC"/>
      <color rgb="FFDCEAFB"/>
      <color rgb="FF0D4379"/>
      <color rgb="FF0F4A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409576</xdr:colOff>
      <xdr:row>1</xdr:row>
      <xdr:rowOff>123825</xdr:rowOff>
    </xdr:from>
    <xdr:to>
      <xdr:col>3</xdr:col>
      <xdr:colOff>1588575</xdr:colOff>
      <xdr:row>7</xdr:row>
      <xdr:rowOff>95250</xdr:rowOff>
    </xdr:to>
    <xdr:pic>
      <xdr:nvPicPr>
        <xdr:cNvPr id="2" name="Imagen 1">
          <a:extLst>
            <a:ext uri="{FF2B5EF4-FFF2-40B4-BE49-F238E27FC236}">
              <a16:creationId xmlns:a16="http://schemas.microsoft.com/office/drawing/2014/main" id="{02C29935-DC57-4533-8E10-C88CFD345B6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9576" y="333375"/>
          <a:ext cx="4046024" cy="7810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garzonp\Documents\Seguimiento%20calidad%20peticiones\Septiembre_2022\Seguimiento%20calidad%20de%20peticiones_septiembr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sheetName val="Instrucciones"/>
      <sheetName val="Despacho Ministro"/>
      <sheetName val="Viceministro"/>
      <sheetName val="Recursos y herramientas"/>
      <sheetName val="Posicionamiento"/>
      <sheetName val="Jurídica"/>
      <sheetName val="Control interno"/>
      <sheetName val="Secretaría General"/>
      <sheetName val="IVC"/>
      <sheetName val="Hoja2"/>
    </sheetNames>
    <sheetDataSet>
      <sheetData sheetId="0">
        <row r="7">
          <cell r="S7">
            <v>1449</v>
          </cell>
        </row>
      </sheetData>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youtube.com/watch?v=hYERkXpBNFI"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53"/>
  <sheetViews>
    <sheetView tabSelected="1" zoomScaleNormal="100" zoomScalePageLayoutView="68" workbookViewId="0">
      <selection activeCell="J52" sqref="J52"/>
    </sheetView>
  </sheetViews>
  <sheetFormatPr baseColWidth="10" defaultColWidth="11" defaultRowHeight="11.25" x14ac:dyDescent="0.2"/>
  <cols>
    <col min="1" max="2" width="11" style="7"/>
    <col min="3" max="3" width="15.625" style="7" customWidth="1"/>
    <col min="4" max="4" width="34.375" style="7" customWidth="1"/>
    <col min="5" max="8" width="11" style="7"/>
    <col min="9" max="9" width="12.5" style="7" customWidth="1"/>
    <col min="10" max="10" width="18.75" style="7" customWidth="1"/>
    <col min="11" max="15" width="11" style="7"/>
    <col min="16" max="16" width="110.625" style="7" customWidth="1"/>
    <col min="17" max="16384" width="11" style="7"/>
  </cols>
  <sheetData>
    <row r="1" spans="1:16" ht="12" thickBot="1" x14ac:dyDescent="0.25"/>
    <row r="2" spans="1:16" ht="12" thickBot="1" x14ac:dyDescent="0.25">
      <c r="A2" s="76"/>
      <c r="B2" s="77"/>
      <c r="C2" s="77"/>
      <c r="D2" s="78"/>
      <c r="E2" s="85" t="s">
        <v>0</v>
      </c>
      <c r="F2" s="85"/>
      <c r="G2" s="85"/>
      <c r="H2" s="85"/>
      <c r="I2" s="85"/>
      <c r="J2" s="85"/>
      <c r="K2" s="85"/>
      <c r="L2" s="85"/>
      <c r="M2" s="85"/>
      <c r="N2" s="85"/>
      <c r="O2" s="8"/>
      <c r="P2" s="9" t="s">
        <v>1</v>
      </c>
    </row>
    <row r="3" spans="1:16" x14ac:dyDescent="0.2">
      <c r="A3" s="79"/>
      <c r="B3" s="80"/>
      <c r="C3" s="80"/>
      <c r="D3" s="81"/>
      <c r="E3" s="10"/>
      <c r="F3" s="10"/>
      <c r="G3" s="10"/>
      <c r="H3" s="10"/>
      <c r="I3" s="10"/>
      <c r="J3" s="10"/>
      <c r="K3" s="10"/>
      <c r="L3" s="10"/>
      <c r="M3" s="10"/>
      <c r="N3" s="10"/>
      <c r="O3" s="10"/>
      <c r="P3" s="11" t="s">
        <v>2</v>
      </c>
    </row>
    <row r="4" spans="1:16" ht="12" thickBot="1" x14ac:dyDescent="0.25">
      <c r="A4" s="79"/>
      <c r="B4" s="80"/>
      <c r="C4" s="80"/>
      <c r="D4" s="81"/>
      <c r="E4" s="86" t="s">
        <v>3</v>
      </c>
      <c r="F4" s="86"/>
      <c r="G4" s="86"/>
      <c r="H4" s="86"/>
      <c r="I4" s="86"/>
      <c r="J4" s="86"/>
      <c r="K4" s="86"/>
      <c r="L4" s="86"/>
      <c r="M4" s="86"/>
      <c r="N4" s="86"/>
      <c r="O4" s="12"/>
      <c r="P4" s="13" t="s">
        <v>4</v>
      </c>
    </row>
    <row r="5" spans="1:16" x14ac:dyDescent="0.2">
      <c r="A5" s="79"/>
      <c r="B5" s="80"/>
      <c r="C5" s="80"/>
      <c r="D5" s="81"/>
      <c r="E5" s="87" t="s">
        <v>5</v>
      </c>
      <c r="F5" s="85"/>
      <c r="G5" s="85"/>
      <c r="H5" s="85"/>
      <c r="I5" s="85"/>
      <c r="J5" s="85"/>
      <c r="K5" s="85"/>
      <c r="L5" s="85"/>
      <c r="M5" s="85"/>
      <c r="N5" s="85"/>
      <c r="O5" s="8"/>
      <c r="P5" s="98" t="s">
        <v>6</v>
      </c>
    </row>
    <row r="6" spans="1:16" ht="12" thickBot="1" x14ac:dyDescent="0.25">
      <c r="A6" s="82"/>
      <c r="B6" s="83"/>
      <c r="C6" s="83"/>
      <c r="D6" s="84"/>
      <c r="E6" s="100" t="s">
        <v>7</v>
      </c>
      <c r="F6" s="86"/>
      <c r="G6" s="86"/>
      <c r="H6" s="86"/>
      <c r="I6" s="86"/>
      <c r="J6" s="86"/>
      <c r="K6" s="86"/>
      <c r="L6" s="86"/>
      <c r="M6" s="86"/>
      <c r="N6" s="86"/>
      <c r="O6" s="12"/>
      <c r="P6" s="99"/>
    </row>
    <row r="7" spans="1:16" ht="5.25" customHeight="1" x14ac:dyDescent="0.2"/>
    <row r="8" spans="1:16" ht="34.5" customHeight="1" x14ac:dyDescent="0.2">
      <c r="A8" s="60" t="s">
        <v>8</v>
      </c>
      <c r="B8" s="60"/>
      <c r="C8" s="60"/>
      <c r="D8" s="60"/>
      <c r="E8" s="51" t="s">
        <v>189</v>
      </c>
      <c r="F8" s="51"/>
      <c r="G8" s="51"/>
      <c r="H8" s="51"/>
      <c r="I8" s="51"/>
      <c r="J8" s="51"/>
      <c r="K8" s="51"/>
      <c r="L8" s="51"/>
      <c r="M8" s="51"/>
      <c r="N8" s="51"/>
      <c r="O8" s="51"/>
      <c r="P8" s="51"/>
    </row>
    <row r="9" spans="1:16" ht="25.5" customHeight="1" x14ac:dyDescent="0.2">
      <c r="A9" s="59" t="s">
        <v>9</v>
      </c>
      <c r="B9" s="59"/>
      <c r="C9" s="59"/>
      <c r="D9" s="59"/>
      <c r="E9" s="52"/>
      <c r="F9" s="53"/>
      <c r="G9" s="53"/>
      <c r="H9" s="53"/>
      <c r="I9" s="53"/>
      <c r="J9" s="53"/>
      <c r="K9" s="53"/>
      <c r="L9" s="53"/>
      <c r="M9" s="53"/>
      <c r="N9" s="53"/>
      <c r="O9" s="53"/>
      <c r="P9" s="53"/>
    </row>
    <row r="10" spans="1:16" ht="19.5" customHeight="1" x14ac:dyDescent="0.2">
      <c r="A10" s="57" t="s">
        <v>10</v>
      </c>
      <c r="B10" s="57"/>
      <c r="C10" s="57"/>
      <c r="D10" s="57"/>
      <c r="E10" s="58" t="s">
        <v>193</v>
      </c>
      <c r="F10" s="58"/>
      <c r="G10" s="58"/>
      <c r="H10" s="58"/>
      <c r="I10" s="58"/>
      <c r="J10" s="58"/>
      <c r="K10" s="58"/>
      <c r="L10" s="58"/>
      <c r="M10" s="58"/>
      <c r="N10" s="58"/>
      <c r="O10" s="58"/>
      <c r="P10" s="58"/>
    </row>
    <row r="11" spans="1:16" ht="12" thickBot="1" x14ac:dyDescent="0.25">
      <c r="A11" s="57" t="s">
        <v>11</v>
      </c>
      <c r="B11" s="57"/>
      <c r="C11" s="57"/>
      <c r="D11" s="57"/>
      <c r="E11" s="96">
        <v>45233</v>
      </c>
      <c r="F11" s="97"/>
      <c r="G11" s="97"/>
      <c r="H11" s="97"/>
      <c r="I11" s="97"/>
      <c r="J11" s="97"/>
      <c r="K11" s="97"/>
      <c r="L11" s="97"/>
      <c r="M11" s="97"/>
      <c r="N11" s="97"/>
      <c r="O11" s="97"/>
      <c r="P11" s="97"/>
    </row>
    <row r="12" spans="1:16" ht="24" customHeight="1" thickBot="1" x14ac:dyDescent="0.25">
      <c r="A12" s="54" t="s">
        <v>12</v>
      </c>
      <c r="B12" s="55"/>
      <c r="C12" s="55"/>
      <c r="D12" s="55"/>
      <c r="E12" s="55"/>
      <c r="F12" s="55"/>
      <c r="G12" s="55"/>
      <c r="H12" s="55"/>
      <c r="I12" s="55"/>
      <c r="J12" s="55"/>
      <c r="K12" s="55"/>
      <c r="L12" s="55"/>
      <c r="M12" s="55"/>
      <c r="N12" s="55"/>
      <c r="O12" s="55"/>
      <c r="P12" s="56"/>
    </row>
    <row r="13" spans="1:16" x14ac:dyDescent="0.2">
      <c r="A13" s="94" t="s">
        <v>13</v>
      </c>
      <c r="B13" s="95"/>
      <c r="C13" s="95"/>
      <c r="D13" s="62" t="s">
        <v>50</v>
      </c>
      <c r="E13" s="62"/>
      <c r="F13" s="62"/>
      <c r="G13" s="62"/>
      <c r="H13" s="61" t="s">
        <v>14</v>
      </c>
      <c r="I13" s="61"/>
      <c r="J13" s="61"/>
      <c r="K13" s="62" t="s">
        <v>74</v>
      </c>
      <c r="L13" s="62"/>
      <c r="M13" s="62"/>
      <c r="N13" s="62"/>
      <c r="O13" s="62"/>
      <c r="P13" s="63"/>
    </row>
    <row r="14" spans="1:16" ht="24" customHeight="1" x14ac:dyDescent="0.2">
      <c r="A14" s="93" t="s">
        <v>15</v>
      </c>
      <c r="B14" s="59"/>
      <c r="C14" s="59"/>
      <c r="D14" s="25">
        <v>45201</v>
      </c>
      <c r="E14" s="64" t="s">
        <v>16</v>
      </c>
      <c r="F14" s="64"/>
      <c r="G14" s="64"/>
      <c r="H14" s="91">
        <v>45201</v>
      </c>
      <c r="I14" s="92"/>
      <c r="J14" s="92"/>
      <c r="K14" s="64" t="s">
        <v>17</v>
      </c>
      <c r="L14" s="64"/>
      <c r="M14" s="64"/>
      <c r="N14" s="64" t="s">
        <v>192</v>
      </c>
      <c r="O14" s="64"/>
      <c r="P14" s="67"/>
    </row>
    <row r="15" spans="1:16" ht="36" customHeight="1" x14ac:dyDescent="0.25">
      <c r="A15" s="101" t="s">
        <v>18</v>
      </c>
      <c r="B15" s="52"/>
      <c r="C15" s="52"/>
      <c r="D15" s="68" t="s">
        <v>191</v>
      </c>
      <c r="E15" s="69"/>
      <c r="F15" s="69"/>
      <c r="G15" s="69"/>
      <c r="H15" s="69"/>
      <c r="I15" s="69"/>
      <c r="J15" s="69"/>
      <c r="K15" s="69"/>
      <c r="L15" s="69"/>
      <c r="M15" s="69"/>
      <c r="N15" s="69"/>
      <c r="O15" s="69"/>
      <c r="P15" s="70"/>
    </row>
    <row r="16" spans="1:16" ht="38.25" customHeight="1" thickBot="1" x14ac:dyDescent="0.25">
      <c r="A16" s="71" t="s">
        <v>19</v>
      </c>
      <c r="B16" s="72"/>
      <c r="C16" s="72"/>
      <c r="D16" s="73" t="s">
        <v>91</v>
      </c>
      <c r="E16" s="73"/>
      <c r="F16" s="73"/>
      <c r="G16" s="73"/>
      <c r="H16" s="72" t="s">
        <v>20</v>
      </c>
      <c r="I16" s="72"/>
      <c r="J16" s="72"/>
      <c r="K16" s="74" t="s">
        <v>190</v>
      </c>
      <c r="L16" s="74"/>
      <c r="M16" s="74"/>
      <c r="N16" s="74"/>
      <c r="O16" s="74"/>
      <c r="P16" s="75"/>
    </row>
    <row r="17" spans="1:16" ht="12" thickBot="1" x14ac:dyDescent="0.25">
      <c r="A17" s="54" t="s">
        <v>21</v>
      </c>
      <c r="B17" s="55"/>
      <c r="C17" s="55"/>
      <c r="D17" s="55"/>
      <c r="E17" s="55"/>
      <c r="F17" s="55"/>
      <c r="G17" s="55"/>
      <c r="H17" s="55"/>
      <c r="I17" s="55"/>
      <c r="J17" s="55"/>
      <c r="K17" s="55"/>
      <c r="L17" s="55"/>
      <c r="M17" s="55"/>
      <c r="N17" s="55"/>
      <c r="O17" s="55"/>
      <c r="P17" s="56"/>
    </row>
    <row r="18" spans="1:16" ht="36" customHeight="1" x14ac:dyDescent="0.2">
      <c r="A18" s="65" t="s">
        <v>22</v>
      </c>
      <c r="B18" s="66"/>
      <c r="C18" s="66"/>
      <c r="D18" s="14">
        <v>18</v>
      </c>
      <c r="E18" s="65" t="s">
        <v>23</v>
      </c>
      <c r="F18" s="66"/>
      <c r="G18" s="66"/>
      <c r="H18" s="103">
        <v>14</v>
      </c>
      <c r="I18" s="104"/>
      <c r="J18" s="105"/>
      <c r="K18" s="103" t="s">
        <v>24</v>
      </c>
      <c r="L18" s="104"/>
      <c r="M18" s="105"/>
      <c r="N18" s="103">
        <f>D18+H18</f>
        <v>32</v>
      </c>
      <c r="O18" s="104"/>
      <c r="P18" s="106"/>
    </row>
    <row r="19" spans="1:16" ht="12" thickBot="1" x14ac:dyDescent="0.25">
      <c r="A19" s="102" t="s">
        <v>25</v>
      </c>
      <c r="B19" s="53"/>
      <c r="C19" s="53"/>
      <c r="D19" s="88">
        <v>32</v>
      </c>
      <c r="E19" s="89"/>
      <c r="F19" s="89"/>
      <c r="G19" s="89"/>
      <c r="H19" s="89"/>
      <c r="I19" s="89"/>
      <c r="J19" s="89"/>
      <c r="K19" s="89"/>
      <c r="L19" s="89"/>
      <c r="M19" s="89"/>
      <c r="N19" s="89"/>
      <c r="O19" s="89"/>
      <c r="P19" s="90"/>
    </row>
    <row r="20" spans="1:16" ht="29.25" customHeight="1" thickBot="1" x14ac:dyDescent="0.25">
      <c r="A20" s="54" t="s">
        <v>26</v>
      </c>
      <c r="B20" s="55"/>
      <c r="C20" s="55"/>
      <c r="D20" s="55"/>
      <c r="E20" s="55"/>
      <c r="F20" s="55"/>
      <c r="G20" s="55"/>
      <c r="H20" s="55"/>
      <c r="I20" s="55"/>
      <c r="J20" s="55"/>
      <c r="K20" s="55"/>
      <c r="L20" s="55"/>
      <c r="M20" s="55"/>
      <c r="N20" s="55"/>
      <c r="O20" s="55"/>
      <c r="P20" s="56"/>
    </row>
    <row r="21" spans="1:16" ht="36" customHeight="1" x14ac:dyDescent="0.2">
      <c r="A21" s="21" t="s">
        <v>27</v>
      </c>
      <c r="B21" s="50" t="s">
        <v>28</v>
      </c>
      <c r="C21" s="50"/>
      <c r="D21" s="22" t="s">
        <v>29</v>
      </c>
      <c r="E21" s="47" t="s">
        <v>30</v>
      </c>
      <c r="F21" s="48"/>
      <c r="G21" s="48"/>
      <c r="H21" s="48"/>
      <c r="I21" s="49"/>
      <c r="J21" s="23" t="s">
        <v>31</v>
      </c>
      <c r="K21" s="43" t="s">
        <v>32</v>
      </c>
      <c r="L21" s="43"/>
      <c r="M21" s="43"/>
      <c r="N21" s="43"/>
      <c r="O21" s="43"/>
      <c r="P21" s="44"/>
    </row>
    <row r="22" spans="1:16" ht="149.25" customHeight="1" x14ac:dyDescent="0.2">
      <c r="A22" s="15">
        <v>1</v>
      </c>
      <c r="B22" s="45">
        <v>45161</v>
      </c>
      <c r="C22" s="46" t="s">
        <v>109</v>
      </c>
      <c r="D22" s="18" t="s">
        <v>107</v>
      </c>
      <c r="E22" s="40" t="s">
        <v>92</v>
      </c>
      <c r="F22" s="40"/>
      <c r="G22" s="40"/>
      <c r="H22" s="40"/>
      <c r="I22" s="40"/>
      <c r="J22" s="16" t="s">
        <v>106</v>
      </c>
      <c r="K22" s="33" t="s">
        <v>160</v>
      </c>
      <c r="L22" s="34"/>
      <c r="M22" s="34"/>
      <c r="N22" s="34"/>
      <c r="O22" s="34"/>
      <c r="P22" s="35"/>
    </row>
    <row r="23" spans="1:16" ht="63" customHeight="1" x14ac:dyDescent="0.2">
      <c r="A23" s="15">
        <v>2</v>
      </c>
      <c r="B23" s="45">
        <v>45161</v>
      </c>
      <c r="C23" s="46" t="s">
        <v>109</v>
      </c>
      <c r="D23" s="18" t="s">
        <v>99</v>
      </c>
      <c r="E23" s="36" t="s">
        <v>93</v>
      </c>
      <c r="F23" s="37" t="s">
        <v>93</v>
      </c>
      <c r="G23" s="37" t="s">
        <v>93</v>
      </c>
      <c r="H23" s="37" t="s">
        <v>93</v>
      </c>
      <c r="I23" s="38" t="s">
        <v>93</v>
      </c>
      <c r="J23" s="16" t="s">
        <v>106</v>
      </c>
      <c r="K23" s="33" t="s">
        <v>158</v>
      </c>
      <c r="L23" s="34"/>
      <c r="M23" s="34"/>
      <c r="N23" s="34"/>
      <c r="O23" s="34"/>
      <c r="P23" s="35"/>
    </row>
    <row r="24" spans="1:16" ht="33.75" customHeight="1" x14ac:dyDescent="0.2">
      <c r="A24" s="15">
        <v>3</v>
      </c>
      <c r="B24" s="45">
        <v>45161</v>
      </c>
      <c r="C24" s="46" t="s">
        <v>109</v>
      </c>
      <c r="D24" s="18" t="s">
        <v>100</v>
      </c>
      <c r="E24" s="36" t="s">
        <v>94</v>
      </c>
      <c r="F24" s="37" t="s">
        <v>94</v>
      </c>
      <c r="G24" s="37" t="s">
        <v>94</v>
      </c>
      <c r="H24" s="37" t="s">
        <v>94</v>
      </c>
      <c r="I24" s="38" t="s">
        <v>94</v>
      </c>
      <c r="J24" s="16" t="s">
        <v>106</v>
      </c>
      <c r="K24" s="33" t="s">
        <v>156</v>
      </c>
      <c r="L24" s="34"/>
      <c r="M24" s="34"/>
      <c r="N24" s="34"/>
      <c r="O24" s="34"/>
      <c r="P24" s="35"/>
    </row>
    <row r="25" spans="1:16" ht="53.25" customHeight="1" x14ac:dyDescent="0.2">
      <c r="A25" s="15">
        <v>4</v>
      </c>
      <c r="B25" s="45">
        <v>45161</v>
      </c>
      <c r="C25" s="46" t="s">
        <v>109</v>
      </c>
      <c r="D25" s="18" t="s">
        <v>101</v>
      </c>
      <c r="E25" s="39" t="s">
        <v>95</v>
      </c>
      <c r="F25" s="39"/>
      <c r="G25" s="39"/>
      <c r="H25" s="39"/>
      <c r="I25" s="39"/>
      <c r="J25" s="16" t="s">
        <v>106</v>
      </c>
      <c r="K25" s="33" t="s">
        <v>156</v>
      </c>
      <c r="L25" s="34"/>
      <c r="M25" s="34"/>
      <c r="N25" s="34"/>
      <c r="O25" s="34"/>
      <c r="P25" s="35"/>
    </row>
    <row r="26" spans="1:16" ht="409.5" customHeight="1" x14ac:dyDescent="0.2">
      <c r="A26" s="15">
        <v>5</v>
      </c>
      <c r="B26" s="45">
        <v>45162</v>
      </c>
      <c r="C26" s="46" t="s">
        <v>110</v>
      </c>
      <c r="D26" s="18" t="s">
        <v>102</v>
      </c>
      <c r="E26" s="40" t="s">
        <v>96</v>
      </c>
      <c r="F26" s="40"/>
      <c r="G26" s="40"/>
      <c r="H26" s="40"/>
      <c r="I26" s="40"/>
      <c r="J26" s="16" t="s">
        <v>106</v>
      </c>
      <c r="K26" s="108" t="s">
        <v>159</v>
      </c>
      <c r="L26" s="34"/>
      <c r="M26" s="34"/>
      <c r="N26" s="34"/>
      <c r="O26" s="34"/>
      <c r="P26" s="35"/>
    </row>
    <row r="27" spans="1:16" ht="103.5" customHeight="1" x14ac:dyDescent="0.2">
      <c r="A27" s="15">
        <v>6</v>
      </c>
      <c r="B27" s="45">
        <v>45162</v>
      </c>
      <c r="C27" s="46" t="s">
        <v>110</v>
      </c>
      <c r="D27" s="18" t="s">
        <v>103</v>
      </c>
      <c r="E27" s="40" t="s">
        <v>108</v>
      </c>
      <c r="F27" s="40"/>
      <c r="G27" s="40"/>
      <c r="H27" s="40"/>
      <c r="I27" s="40"/>
      <c r="J27" s="16" t="s">
        <v>106</v>
      </c>
      <c r="K27" s="33" t="s">
        <v>161</v>
      </c>
      <c r="L27" s="34"/>
      <c r="M27" s="34"/>
      <c r="N27" s="34"/>
      <c r="O27" s="34"/>
      <c r="P27" s="35"/>
    </row>
    <row r="28" spans="1:16" ht="214.5" customHeight="1" x14ac:dyDescent="0.2">
      <c r="A28" s="15">
        <v>7</v>
      </c>
      <c r="B28" s="45">
        <v>45162</v>
      </c>
      <c r="C28" s="46" t="s">
        <v>110</v>
      </c>
      <c r="D28" s="18" t="s">
        <v>104</v>
      </c>
      <c r="E28" s="110" t="s">
        <v>145</v>
      </c>
      <c r="F28" s="40"/>
      <c r="G28" s="40"/>
      <c r="H28" s="40"/>
      <c r="I28" s="40"/>
      <c r="J28" s="16" t="s">
        <v>106</v>
      </c>
      <c r="K28" s="33" t="s">
        <v>157</v>
      </c>
      <c r="L28" s="34"/>
      <c r="M28" s="34"/>
      <c r="N28" s="34"/>
      <c r="O28" s="34"/>
      <c r="P28" s="35"/>
    </row>
    <row r="29" spans="1:16" ht="135.75" customHeight="1" x14ac:dyDescent="0.2">
      <c r="A29" s="15">
        <v>8</v>
      </c>
      <c r="B29" s="45">
        <v>45163</v>
      </c>
      <c r="C29" s="46" t="s">
        <v>124</v>
      </c>
      <c r="D29" s="18" t="s">
        <v>105</v>
      </c>
      <c r="E29" s="40" t="s">
        <v>97</v>
      </c>
      <c r="F29" s="40"/>
      <c r="G29" s="40"/>
      <c r="H29" s="40"/>
      <c r="I29" s="40"/>
      <c r="J29" s="16" t="s">
        <v>106</v>
      </c>
      <c r="K29" s="33" t="s">
        <v>162</v>
      </c>
      <c r="L29" s="34"/>
      <c r="M29" s="34"/>
      <c r="N29" s="34"/>
      <c r="O29" s="34"/>
      <c r="P29" s="35"/>
    </row>
    <row r="30" spans="1:16" ht="185.25" customHeight="1" x14ac:dyDescent="0.2">
      <c r="A30" s="15">
        <v>9</v>
      </c>
      <c r="B30" s="45">
        <v>45168</v>
      </c>
      <c r="C30" s="46" t="s">
        <v>111</v>
      </c>
      <c r="D30" s="18" t="s">
        <v>113</v>
      </c>
      <c r="E30" s="40" t="s">
        <v>163</v>
      </c>
      <c r="F30" s="40"/>
      <c r="G30" s="40"/>
      <c r="H30" s="40"/>
      <c r="I30" s="40"/>
      <c r="J30" s="16" t="s">
        <v>106</v>
      </c>
      <c r="K30" s="33" t="s">
        <v>165</v>
      </c>
      <c r="L30" s="34"/>
      <c r="M30" s="34"/>
      <c r="N30" s="34"/>
      <c r="O30" s="34"/>
      <c r="P30" s="35"/>
    </row>
    <row r="31" spans="1:16" ht="45.75" customHeight="1" x14ac:dyDescent="0.2">
      <c r="A31" s="15">
        <v>10</v>
      </c>
      <c r="B31" s="45">
        <v>45178</v>
      </c>
      <c r="C31" s="107"/>
      <c r="D31" s="18" t="s">
        <v>112</v>
      </c>
      <c r="E31" s="40" t="s">
        <v>98</v>
      </c>
      <c r="F31" s="40"/>
      <c r="G31" s="40"/>
      <c r="H31" s="40"/>
      <c r="I31" s="40"/>
      <c r="J31" s="16" t="s">
        <v>106</v>
      </c>
      <c r="K31" s="109" t="s">
        <v>164</v>
      </c>
      <c r="L31" s="109"/>
      <c r="M31" s="109"/>
      <c r="N31" s="109"/>
      <c r="O31" s="109"/>
      <c r="P31" s="109"/>
    </row>
    <row r="32" spans="1:16" ht="119.25" customHeight="1" x14ac:dyDescent="0.2">
      <c r="A32" s="15">
        <v>11</v>
      </c>
      <c r="B32" s="45">
        <v>45201</v>
      </c>
      <c r="C32" s="46"/>
      <c r="D32" s="17" t="s">
        <v>114</v>
      </c>
      <c r="E32" s="36" t="s">
        <v>126</v>
      </c>
      <c r="F32" s="37"/>
      <c r="G32" s="37"/>
      <c r="H32" s="37"/>
      <c r="I32" s="38"/>
      <c r="J32" s="16" t="s">
        <v>125</v>
      </c>
      <c r="K32" s="36" t="s">
        <v>166</v>
      </c>
      <c r="L32" s="114"/>
      <c r="M32" s="114"/>
      <c r="N32" s="114"/>
      <c r="O32" s="114"/>
      <c r="P32" s="115"/>
    </row>
    <row r="33" spans="1:16" ht="147" customHeight="1" x14ac:dyDescent="0.2">
      <c r="A33" s="15">
        <v>12</v>
      </c>
      <c r="B33" s="45">
        <v>45201</v>
      </c>
      <c r="C33" s="46"/>
      <c r="D33" s="17" t="s">
        <v>115</v>
      </c>
      <c r="E33" s="36" t="s">
        <v>127</v>
      </c>
      <c r="F33" s="37"/>
      <c r="G33" s="37"/>
      <c r="H33" s="37"/>
      <c r="I33" s="38"/>
      <c r="J33" s="16" t="s">
        <v>125</v>
      </c>
      <c r="K33" s="36" t="s">
        <v>167</v>
      </c>
      <c r="L33" s="114"/>
      <c r="M33" s="114"/>
      <c r="N33" s="114"/>
      <c r="O33" s="114"/>
      <c r="P33" s="115"/>
    </row>
    <row r="34" spans="1:16" ht="84.75" customHeight="1" x14ac:dyDescent="0.2">
      <c r="A34" s="15">
        <v>13</v>
      </c>
      <c r="B34" s="45">
        <v>45201</v>
      </c>
      <c r="C34" s="46"/>
      <c r="D34" s="17" t="s">
        <v>116</v>
      </c>
      <c r="E34" s="36" t="s">
        <v>128</v>
      </c>
      <c r="F34" s="37"/>
      <c r="G34" s="37"/>
      <c r="H34" s="37"/>
      <c r="I34" s="38"/>
      <c r="J34" s="16" t="s">
        <v>125</v>
      </c>
      <c r="K34" s="36" t="s">
        <v>168</v>
      </c>
      <c r="L34" s="114"/>
      <c r="M34" s="114"/>
      <c r="N34" s="114"/>
      <c r="O34" s="114"/>
      <c r="P34" s="115"/>
    </row>
    <row r="35" spans="1:16" ht="346.5" customHeight="1" x14ac:dyDescent="0.2">
      <c r="A35" s="15">
        <v>14</v>
      </c>
      <c r="B35" s="45">
        <v>45201</v>
      </c>
      <c r="C35" s="46"/>
      <c r="D35" s="17" t="s">
        <v>117</v>
      </c>
      <c r="E35" s="36" t="s">
        <v>129</v>
      </c>
      <c r="F35" s="37"/>
      <c r="G35" s="37"/>
      <c r="H35" s="37"/>
      <c r="I35" s="38"/>
      <c r="J35" s="16" t="s">
        <v>125</v>
      </c>
      <c r="K35" s="36" t="s">
        <v>183</v>
      </c>
      <c r="L35" s="114"/>
      <c r="M35" s="114"/>
      <c r="N35" s="114"/>
      <c r="O35" s="114"/>
      <c r="P35" s="115"/>
    </row>
    <row r="36" spans="1:16" ht="102.75" customHeight="1" x14ac:dyDescent="0.2">
      <c r="A36" s="15">
        <v>15</v>
      </c>
      <c r="B36" s="45">
        <v>45201</v>
      </c>
      <c r="C36" s="46"/>
      <c r="D36" s="17" t="s">
        <v>118</v>
      </c>
      <c r="E36" s="36" t="s">
        <v>130</v>
      </c>
      <c r="F36" s="37"/>
      <c r="G36" s="37"/>
      <c r="H36" s="37"/>
      <c r="I36" s="38"/>
      <c r="J36" s="16" t="s">
        <v>125</v>
      </c>
      <c r="K36" s="36" t="s">
        <v>169</v>
      </c>
      <c r="L36" s="114"/>
      <c r="M36" s="114"/>
      <c r="N36" s="114"/>
      <c r="O36" s="114"/>
      <c r="P36" s="115"/>
    </row>
    <row r="37" spans="1:16" ht="142.5" customHeight="1" x14ac:dyDescent="0.2">
      <c r="A37" s="15">
        <v>16</v>
      </c>
      <c r="B37" s="45">
        <v>45201</v>
      </c>
      <c r="C37" s="46"/>
      <c r="D37" s="17" t="s">
        <v>119</v>
      </c>
      <c r="E37" s="36" t="s">
        <v>131</v>
      </c>
      <c r="F37" s="37"/>
      <c r="G37" s="37"/>
      <c r="H37" s="37"/>
      <c r="I37" s="38"/>
      <c r="J37" s="16" t="s">
        <v>125</v>
      </c>
      <c r="K37" s="36" t="s">
        <v>170</v>
      </c>
      <c r="L37" s="114"/>
      <c r="M37" s="114"/>
      <c r="N37" s="114"/>
      <c r="O37" s="114"/>
      <c r="P37" s="115"/>
    </row>
    <row r="38" spans="1:16" ht="124.5" customHeight="1" x14ac:dyDescent="0.2">
      <c r="A38" s="15">
        <v>17</v>
      </c>
      <c r="B38" s="45">
        <v>45201</v>
      </c>
      <c r="C38" s="107"/>
      <c r="D38" s="17" t="s">
        <v>119</v>
      </c>
      <c r="E38" s="36" t="s">
        <v>132</v>
      </c>
      <c r="F38" s="37"/>
      <c r="G38" s="37"/>
      <c r="H38" s="37"/>
      <c r="I38" s="38"/>
      <c r="J38" s="16" t="s">
        <v>125</v>
      </c>
      <c r="K38" s="36" t="s">
        <v>171</v>
      </c>
      <c r="L38" s="114"/>
      <c r="M38" s="114"/>
      <c r="N38" s="114"/>
      <c r="O38" s="114"/>
      <c r="P38" s="115"/>
    </row>
    <row r="39" spans="1:16" ht="75.75" customHeight="1" x14ac:dyDescent="0.2">
      <c r="A39" s="15">
        <v>18</v>
      </c>
      <c r="B39" s="45">
        <v>45201</v>
      </c>
      <c r="C39" s="46"/>
      <c r="D39" s="17" t="s">
        <v>120</v>
      </c>
      <c r="E39" s="36" t="s">
        <v>133</v>
      </c>
      <c r="F39" s="37"/>
      <c r="G39" s="37"/>
      <c r="H39" s="37"/>
      <c r="I39" s="38"/>
      <c r="J39" s="16" t="s">
        <v>125</v>
      </c>
      <c r="K39" s="36" t="s">
        <v>174</v>
      </c>
      <c r="L39" s="37"/>
      <c r="M39" s="37"/>
      <c r="N39" s="37"/>
      <c r="O39" s="37"/>
      <c r="P39" s="41"/>
    </row>
    <row r="40" spans="1:16" ht="103.5" customHeight="1" thickBot="1" x14ac:dyDescent="0.25">
      <c r="A40" s="15">
        <v>19</v>
      </c>
      <c r="B40" s="45">
        <v>45201</v>
      </c>
      <c r="C40" s="46"/>
      <c r="D40" s="17" t="s">
        <v>116</v>
      </c>
      <c r="E40" s="111" t="s">
        <v>134</v>
      </c>
      <c r="F40" s="112"/>
      <c r="G40" s="112"/>
      <c r="H40" s="112"/>
      <c r="I40" s="113"/>
      <c r="J40" s="16" t="s">
        <v>125</v>
      </c>
      <c r="K40" s="116" t="s">
        <v>172</v>
      </c>
      <c r="L40" s="112"/>
      <c r="M40" s="112"/>
      <c r="N40" s="112"/>
      <c r="O40" s="112"/>
      <c r="P40" s="117"/>
    </row>
    <row r="41" spans="1:16" ht="56.25" customHeight="1" x14ac:dyDescent="0.2">
      <c r="A41" s="15">
        <v>20</v>
      </c>
      <c r="B41" s="45">
        <v>45201</v>
      </c>
      <c r="C41" s="46"/>
      <c r="D41" s="17" t="s">
        <v>121</v>
      </c>
      <c r="E41" s="118" t="s">
        <v>135</v>
      </c>
      <c r="F41" s="119"/>
      <c r="G41" s="119"/>
      <c r="H41" s="119"/>
      <c r="I41" s="119"/>
      <c r="J41" s="16" t="s">
        <v>125</v>
      </c>
      <c r="K41" s="36" t="s">
        <v>173</v>
      </c>
      <c r="L41" s="37"/>
      <c r="M41" s="37"/>
      <c r="N41" s="37"/>
      <c r="O41" s="37"/>
      <c r="P41" s="41"/>
    </row>
    <row r="42" spans="1:16" ht="273" customHeight="1" x14ac:dyDescent="0.2">
      <c r="A42" s="15">
        <v>21</v>
      </c>
      <c r="B42" s="45">
        <v>45201</v>
      </c>
      <c r="C42" s="46"/>
      <c r="D42" s="17" t="s">
        <v>122</v>
      </c>
      <c r="E42" s="26" t="s">
        <v>136</v>
      </c>
      <c r="F42" s="28"/>
      <c r="G42" s="28"/>
      <c r="H42" s="28"/>
      <c r="I42" s="28"/>
      <c r="J42" s="16" t="s">
        <v>125</v>
      </c>
      <c r="K42" s="26" t="s">
        <v>175</v>
      </c>
      <c r="L42" s="27"/>
      <c r="M42" s="27"/>
      <c r="N42" s="27"/>
      <c r="O42" s="27"/>
      <c r="P42" s="27"/>
    </row>
    <row r="43" spans="1:16" ht="238.5" customHeight="1" x14ac:dyDescent="0.2">
      <c r="A43" s="15">
        <v>22</v>
      </c>
      <c r="B43" s="45">
        <v>45201</v>
      </c>
      <c r="C43" s="46"/>
      <c r="D43" s="17" t="s">
        <v>123</v>
      </c>
      <c r="E43" s="26" t="s">
        <v>137</v>
      </c>
      <c r="F43" s="28"/>
      <c r="G43" s="28"/>
      <c r="H43" s="28"/>
      <c r="I43" s="28"/>
      <c r="J43" s="16" t="s">
        <v>125</v>
      </c>
      <c r="K43" s="26" t="s">
        <v>176</v>
      </c>
      <c r="L43" s="27"/>
      <c r="M43" s="27"/>
      <c r="N43" s="27"/>
      <c r="O43" s="27"/>
      <c r="P43" s="27"/>
    </row>
    <row r="44" spans="1:16" ht="234" customHeight="1" x14ac:dyDescent="0.2">
      <c r="A44" s="15">
        <v>23</v>
      </c>
      <c r="B44" s="45">
        <v>45201</v>
      </c>
      <c r="C44" s="46"/>
      <c r="D44" s="17" t="s">
        <v>140</v>
      </c>
      <c r="E44" s="26" t="s">
        <v>138</v>
      </c>
      <c r="F44" s="28"/>
      <c r="G44" s="28"/>
      <c r="H44" s="28"/>
      <c r="I44" s="28"/>
      <c r="J44" s="16" t="s">
        <v>125</v>
      </c>
      <c r="K44" s="26" t="s">
        <v>177</v>
      </c>
      <c r="L44" s="27"/>
      <c r="M44" s="27"/>
      <c r="N44" s="27"/>
      <c r="O44" s="27"/>
      <c r="P44" s="27"/>
    </row>
    <row r="45" spans="1:16" ht="317.25" customHeight="1" x14ac:dyDescent="0.2">
      <c r="A45" s="15">
        <v>24</v>
      </c>
      <c r="B45" s="45">
        <v>45201</v>
      </c>
      <c r="C45" s="46"/>
      <c r="D45" s="17" t="s">
        <v>140</v>
      </c>
      <c r="E45" s="26" t="s">
        <v>139</v>
      </c>
      <c r="F45" s="28"/>
      <c r="G45" s="28"/>
      <c r="H45" s="28"/>
      <c r="I45" s="28"/>
      <c r="J45" s="16" t="s">
        <v>125</v>
      </c>
      <c r="K45" s="42" t="s">
        <v>178</v>
      </c>
      <c r="L45" s="28"/>
      <c r="M45" s="28"/>
      <c r="N45" s="28"/>
      <c r="O45" s="28"/>
      <c r="P45" s="28"/>
    </row>
    <row r="46" spans="1:16" ht="121.5" customHeight="1" x14ac:dyDescent="0.2">
      <c r="A46" s="15">
        <v>25</v>
      </c>
      <c r="B46" s="45">
        <v>45201</v>
      </c>
      <c r="C46" s="46"/>
      <c r="D46" s="17" t="s">
        <v>141</v>
      </c>
      <c r="E46" s="120" t="s">
        <v>146</v>
      </c>
      <c r="F46" s="121"/>
      <c r="G46" s="121"/>
      <c r="H46" s="121"/>
      <c r="I46" s="121"/>
      <c r="J46" s="24" t="s">
        <v>155</v>
      </c>
      <c r="K46" s="26" t="s">
        <v>179</v>
      </c>
      <c r="L46" s="27"/>
      <c r="M46" s="27"/>
      <c r="N46" s="27"/>
      <c r="O46" s="27"/>
      <c r="P46" s="27"/>
    </row>
    <row r="47" spans="1:16" ht="54.75" customHeight="1" x14ac:dyDescent="0.2">
      <c r="A47" s="15">
        <v>26</v>
      </c>
      <c r="B47" s="45">
        <v>45201</v>
      </c>
      <c r="C47" s="46"/>
      <c r="D47" s="19" t="s">
        <v>148</v>
      </c>
      <c r="E47" s="121" t="s">
        <v>149</v>
      </c>
      <c r="F47" s="121"/>
      <c r="G47" s="121"/>
      <c r="H47" s="121"/>
      <c r="I47" s="121"/>
      <c r="J47" s="24" t="s">
        <v>155</v>
      </c>
      <c r="K47" s="26" t="s">
        <v>180</v>
      </c>
      <c r="L47" s="28"/>
      <c r="M47" s="28"/>
      <c r="N47" s="28"/>
      <c r="O47" s="28"/>
      <c r="P47" s="28"/>
    </row>
    <row r="48" spans="1:16" ht="150.75" customHeight="1" x14ac:dyDescent="0.2">
      <c r="A48" s="15">
        <v>27</v>
      </c>
      <c r="B48" s="45">
        <v>45201</v>
      </c>
      <c r="C48" s="46"/>
      <c r="D48" s="17" t="s">
        <v>142</v>
      </c>
      <c r="E48" s="120" t="s">
        <v>147</v>
      </c>
      <c r="F48" s="121"/>
      <c r="G48" s="121"/>
      <c r="H48" s="121"/>
      <c r="I48" s="121"/>
      <c r="J48" s="24" t="s">
        <v>155</v>
      </c>
      <c r="K48" s="26" t="s">
        <v>181</v>
      </c>
      <c r="L48" s="27"/>
      <c r="M48" s="27"/>
      <c r="N48" s="27"/>
      <c r="O48" s="27"/>
      <c r="P48" s="27"/>
    </row>
    <row r="49" spans="1:16" ht="51" customHeight="1" x14ac:dyDescent="0.2">
      <c r="A49" s="15">
        <v>28</v>
      </c>
      <c r="B49" s="45">
        <v>45201</v>
      </c>
      <c r="C49" s="46"/>
      <c r="D49" s="19" t="s">
        <v>148</v>
      </c>
      <c r="E49" s="120" t="s">
        <v>150</v>
      </c>
      <c r="F49" s="121"/>
      <c r="G49" s="121"/>
      <c r="H49" s="121"/>
      <c r="I49" s="121"/>
      <c r="J49" s="24" t="s">
        <v>155</v>
      </c>
      <c r="K49" s="26" t="s">
        <v>180</v>
      </c>
      <c r="L49" s="28"/>
      <c r="M49" s="28"/>
      <c r="N49" s="28"/>
      <c r="O49" s="28"/>
      <c r="P49" s="28"/>
    </row>
    <row r="50" spans="1:16" ht="54" customHeight="1" x14ac:dyDescent="0.2">
      <c r="A50" s="15">
        <v>29</v>
      </c>
      <c r="B50" s="45">
        <v>45201</v>
      </c>
      <c r="C50" s="46"/>
      <c r="D50" s="19" t="s">
        <v>151</v>
      </c>
      <c r="E50" s="121" t="s">
        <v>152</v>
      </c>
      <c r="F50" s="121"/>
      <c r="G50" s="121"/>
      <c r="H50" s="121"/>
      <c r="I50" s="121"/>
      <c r="J50" s="24" t="s">
        <v>155</v>
      </c>
      <c r="K50" s="26" t="s">
        <v>180</v>
      </c>
      <c r="L50" s="28"/>
      <c r="M50" s="28"/>
      <c r="N50" s="28"/>
      <c r="O50" s="28"/>
      <c r="P50" s="28"/>
    </row>
    <row r="51" spans="1:16" ht="130.5" customHeight="1" x14ac:dyDescent="0.2">
      <c r="A51" s="15">
        <v>30</v>
      </c>
      <c r="B51" s="45">
        <v>45201</v>
      </c>
      <c r="C51" s="46"/>
      <c r="D51" s="17" t="s">
        <v>143</v>
      </c>
      <c r="E51" s="26" t="s">
        <v>153</v>
      </c>
      <c r="F51" s="28"/>
      <c r="G51" s="28"/>
      <c r="H51" s="28"/>
      <c r="I51" s="28"/>
      <c r="J51" s="24" t="s">
        <v>155</v>
      </c>
      <c r="K51" s="26" t="s">
        <v>182</v>
      </c>
      <c r="L51" s="27"/>
      <c r="M51" s="27"/>
      <c r="N51" s="27"/>
      <c r="O51" s="27"/>
      <c r="P51" s="27"/>
    </row>
    <row r="52" spans="1:16" ht="337.5" customHeight="1" x14ac:dyDescent="0.2">
      <c r="A52" s="15">
        <v>31</v>
      </c>
      <c r="B52" s="45">
        <v>45201</v>
      </c>
      <c r="C52" s="46"/>
      <c r="D52" s="17" t="s">
        <v>144</v>
      </c>
      <c r="E52" s="120" t="s">
        <v>154</v>
      </c>
      <c r="F52" s="121"/>
      <c r="G52" s="121"/>
      <c r="H52" s="121"/>
      <c r="I52" s="121"/>
      <c r="J52" s="24" t="s">
        <v>155</v>
      </c>
      <c r="K52" s="26" t="s">
        <v>184</v>
      </c>
      <c r="L52" s="27"/>
      <c r="M52" s="27"/>
      <c r="N52" s="27"/>
      <c r="O52" s="27"/>
      <c r="P52" s="27"/>
    </row>
    <row r="53" spans="1:16" ht="132" customHeight="1" x14ac:dyDescent="0.2">
      <c r="A53" s="7">
        <v>32</v>
      </c>
      <c r="B53" s="29">
        <v>45195</v>
      </c>
      <c r="C53" s="30"/>
      <c r="D53" s="20" t="s">
        <v>187</v>
      </c>
      <c r="E53" s="26" t="s">
        <v>185</v>
      </c>
      <c r="F53" s="31"/>
      <c r="G53" s="31"/>
      <c r="H53" s="31"/>
      <c r="I53" s="31"/>
      <c r="J53" s="24" t="s">
        <v>186</v>
      </c>
      <c r="K53" s="32" t="s">
        <v>188</v>
      </c>
      <c r="L53" s="28"/>
      <c r="M53" s="28"/>
      <c r="N53" s="28"/>
      <c r="O53" s="28"/>
      <c r="P53" s="28"/>
    </row>
  </sheetData>
  <protectedRanges>
    <protectedRange sqref="H13 A13" name="Rango3"/>
    <protectedRange sqref="B13" name="Rango3_1"/>
  </protectedRanges>
  <mergeCells count="138">
    <mergeCell ref="E44:I44"/>
    <mergeCell ref="E45:I45"/>
    <mergeCell ref="B44:C44"/>
    <mergeCell ref="B45:C45"/>
    <mergeCell ref="B46:C46"/>
    <mergeCell ref="B41:C41"/>
    <mergeCell ref="B42:C42"/>
    <mergeCell ref="B43:C43"/>
    <mergeCell ref="E41:I41"/>
    <mergeCell ref="E42:I42"/>
    <mergeCell ref="E43:I43"/>
    <mergeCell ref="E46:I46"/>
    <mergeCell ref="E27:I27"/>
    <mergeCell ref="E28:I28"/>
    <mergeCell ref="E40:I40"/>
    <mergeCell ref="K35:P35"/>
    <mergeCell ref="K36:P36"/>
    <mergeCell ref="K40:P40"/>
    <mergeCell ref="K37:P37"/>
    <mergeCell ref="K38:P38"/>
    <mergeCell ref="K39:P39"/>
    <mergeCell ref="E30:I30"/>
    <mergeCell ref="E31:I31"/>
    <mergeCell ref="K32:P32"/>
    <mergeCell ref="K33:P33"/>
    <mergeCell ref="K34:P34"/>
    <mergeCell ref="B40:C40"/>
    <mergeCell ref="B29:C29"/>
    <mergeCell ref="B30:C30"/>
    <mergeCell ref="B31:C31"/>
    <mergeCell ref="B32:C32"/>
    <mergeCell ref="B33:C33"/>
    <mergeCell ref="B34:C34"/>
    <mergeCell ref="B35:C35"/>
    <mergeCell ref="B36:C36"/>
    <mergeCell ref="B37:C37"/>
    <mergeCell ref="B38:C38"/>
    <mergeCell ref="B39:C39"/>
    <mergeCell ref="A2:D6"/>
    <mergeCell ref="E2:N2"/>
    <mergeCell ref="E4:N4"/>
    <mergeCell ref="E5:N5"/>
    <mergeCell ref="D19:P19"/>
    <mergeCell ref="H14:J14"/>
    <mergeCell ref="K14:M14"/>
    <mergeCell ref="A14:C14"/>
    <mergeCell ref="A13:C13"/>
    <mergeCell ref="A11:D11"/>
    <mergeCell ref="E11:P11"/>
    <mergeCell ref="D13:G13"/>
    <mergeCell ref="P5:P6"/>
    <mergeCell ref="E6:N6"/>
    <mergeCell ref="A17:P17"/>
    <mergeCell ref="A15:C15"/>
    <mergeCell ref="A19:C19"/>
    <mergeCell ref="E18:G18"/>
    <mergeCell ref="K18:M18"/>
    <mergeCell ref="N18:P18"/>
    <mergeCell ref="H18:J18"/>
    <mergeCell ref="B27:C27"/>
    <mergeCell ref="B28:C28"/>
    <mergeCell ref="B21:C21"/>
    <mergeCell ref="E8:P8"/>
    <mergeCell ref="E9:P9"/>
    <mergeCell ref="A12:P12"/>
    <mergeCell ref="A10:D10"/>
    <mergeCell ref="E10:P10"/>
    <mergeCell ref="A9:D9"/>
    <mergeCell ref="A8:D8"/>
    <mergeCell ref="H13:J13"/>
    <mergeCell ref="K13:P13"/>
    <mergeCell ref="E14:G14"/>
    <mergeCell ref="A18:C18"/>
    <mergeCell ref="N14:P14"/>
    <mergeCell ref="B26:C26"/>
    <mergeCell ref="B25:C25"/>
    <mergeCell ref="B24:C24"/>
    <mergeCell ref="A20:P20"/>
    <mergeCell ref="D15:P15"/>
    <mergeCell ref="A16:C16"/>
    <mergeCell ref="D16:G16"/>
    <mergeCell ref="H16:J16"/>
    <mergeCell ref="K16:P16"/>
    <mergeCell ref="K22:P22"/>
    <mergeCell ref="K23:P23"/>
    <mergeCell ref="K21:P21"/>
    <mergeCell ref="B22:C22"/>
    <mergeCell ref="B23:C23"/>
    <mergeCell ref="E21:I21"/>
    <mergeCell ref="E22:I22"/>
    <mergeCell ref="E23:I23"/>
    <mergeCell ref="K24:P24"/>
    <mergeCell ref="K25:P25"/>
    <mergeCell ref="E24:I24"/>
    <mergeCell ref="E25:I25"/>
    <mergeCell ref="E26:I26"/>
    <mergeCell ref="K41:P41"/>
    <mergeCell ref="K42:P42"/>
    <mergeCell ref="K43:P43"/>
    <mergeCell ref="K44:P44"/>
    <mergeCell ref="K45:P45"/>
    <mergeCell ref="E32:I32"/>
    <mergeCell ref="E33:I33"/>
    <mergeCell ref="E34:I34"/>
    <mergeCell ref="E35:I35"/>
    <mergeCell ref="E36:I36"/>
    <mergeCell ref="E37:I37"/>
    <mergeCell ref="E38:I38"/>
    <mergeCell ref="E39:I39"/>
    <mergeCell ref="K26:P26"/>
    <mergeCell ref="K28:P28"/>
    <mergeCell ref="K29:P29"/>
    <mergeCell ref="K27:P27"/>
    <mergeCell ref="E29:I29"/>
    <mergeCell ref="K30:P30"/>
    <mergeCell ref="K31:P31"/>
    <mergeCell ref="K46:P46"/>
    <mergeCell ref="K47:P47"/>
    <mergeCell ref="K48:P48"/>
    <mergeCell ref="K49:P49"/>
    <mergeCell ref="K50:P50"/>
    <mergeCell ref="K51:P51"/>
    <mergeCell ref="K52:P52"/>
    <mergeCell ref="B53:C53"/>
    <mergeCell ref="E53:I53"/>
    <mergeCell ref="K53:P53"/>
    <mergeCell ref="B48:C48"/>
    <mergeCell ref="B51:C51"/>
    <mergeCell ref="B52:C52"/>
    <mergeCell ref="E48:I48"/>
    <mergeCell ref="E47:I47"/>
    <mergeCell ref="E49:I49"/>
    <mergeCell ref="E50:I50"/>
    <mergeCell ref="E51:I51"/>
    <mergeCell ref="E52:I52"/>
    <mergeCell ref="B47:C47"/>
    <mergeCell ref="B49:C49"/>
    <mergeCell ref="B50:C50"/>
  </mergeCells>
  <phoneticPr fontId="10" type="noConversion"/>
  <hyperlinks>
    <hyperlink ref="D15" r:id="rId1" xr:uid="{637B958F-8A2E-453E-9633-5013BD2F4F3F}"/>
  </hyperlinks>
  <pageMargins left="0.7" right="0.7" top="0.75" bottom="0.75" header="0.3" footer="0.3"/>
  <pageSetup scale="39" orientation="portrait" r:id="rId2"/>
  <drawing r:id="rId3"/>
  <legacyDrawing r:id="rId4"/>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0000000}">
          <x14:formula1>
            <xm:f>Listas!$B$2:$B$12</xm:f>
          </x14:formula1>
          <xm:sqref>D13:G13</xm:sqref>
        </x14:dataValidation>
        <x14:dataValidation type="list" allowBlank="1" showInputMessage="1" showErrorMessage="1" xr:uid="{00000000-0002-0000-0000-000001000000}">
          <x14:formula1>
            <xm:f>Listas!$C$2:$C$41</xm:f>
          </x14:formula1>
          <xm:sqref>K13:P13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54"/>
  <sheetViews>
    <sheetView topLeftCell="B25" workbookViewId="0">
      <selection activeCell="B34" sqref="A34:XFD34"/>
    </sheetView>
  </sheetViews>
  <sheetFormatPr baseColWidth="10" defaultColWidth="10" defaultRowHeight="15" x14ac:dyDescent="0.25"/>
  <cols>
    <col min="1" max="1" width="31.25" style="1" customWidth="1"/>
    <col min="2" max="2" width="45.5" style="1" customWidth="1"/>
    <col min="3" max="3" width="47.125" style="1" customWidth="1"/>
    <col min="4" max="4" width="6.375" style="1" customWidth="1"/>
    <col min="5" max="5" width="14.25" style="1" customWidth="1"/>
    <col min="6" max="16384" width="10" style="1"/>
  </cols>
  <sheetData>
    <row r="1" spans="1:5" x14ac:dyDescent="0.25">
      <c r="B1" s="2" t="s">
        <v>33</v>
      </c>
      <c r="C1" s="2" t="s">
        <v>34</v>
      </c>
    </row>
    <row r="2" spans="1:5" x14ac:dyDescent="0.25">
      <c r="A2" s="1" t="s">
        <v>35</v>
      </c>
      <c r="B2" s="1" t="s">
        <v>36</v>
      </c>
      <c r="C2" s="1" t="s">
        <v>36</v>
      </c>
      <c r="D2" s="1" t="s">
        <v>35</v>
      </c>
      <c r="E2" s="1" t="s">
        <v>35</v>
      </c>
    </row>
    <row r="3" spans="1:5" x14ac:dyDescent="0.25">
      <c r="A3" s="1" t="s">
        <v>37</v>
      </c>
      <c r="B3" s="1" t="s">
        <v>38</v>
      </c>
      <c r="C3" s="1" t="s">
        <v>39</v>
      </c>
      <c r="D3" s="1" t="s">
        <v>37</v>
      </c>
      <c r="E3" s="1" t="s">
        <v>37</v>
      </c>
    </row>
    <row r="4" spans="1:5" x14ac:dyDescent="0.25">
      <c r="A4" s="1" t="s">
        <v>40</v>
      </c>
      <c r="B4" s="1" t="s">
        <v>41</v>
      </c>
      <c r="C4" s="1" t="s">
        <v>42</v>
      </c>
      <c r="D4" s="1" t="s">
        <v>43</v>
      </c>
    </row>
    <row r="5" spans="1:5" x14ac:dyDescent="0.25">
      <c r="B5" s="1" t="s">
        <v>44</v>
      </c>
      <c r="C5" s="1" t="s">
        <v>45</v>
      </c>
    </row>
    <row r="6" spans="1:5" x14ac:dyDescent="0.25">
      <c r="B6" s="1" t="s">
        <v>46</v>
      </c>
      <c r="C6" s="1" t="s">
        <v>47</v>
      </c>
    </row>
    <row r="7" spans="1:5" x14ac:dyDescent="0.25">
      <c r="B7" s="1" t="s">
        <v>48</v>
      </c>
      <c r="C7" s="1" t="s">
        <v>49</v>
      </c>
    </row>
    <row r="8" spans="1:5" x14ac:dyDescent="0.25">
      <c r="B8" s="1" t="s">
        <v>50</v>
      </c>
      <c r="C8" s="1" t="s">
        <v>51</v>
      </c>
    </row>
    <row r="9" spans="1:5" x14ac:dyDescent="0.25">
      <c r="B9" s="1" t="s">
        <v>52</v>
      </c>
      <c r="C9" s="1" t="s">
        <v>53</v>
      </c>
    </row>
    <row r="10" spans="1:5" x14ac:dyDescent="0.25">
      <c r="B10" s="1" t="s">
        <v>54</v>
      </c>
      <c r="C10" s="1" t="s">
        <v>55</v>
      </c>
    </row>
    <row r="11" spans="1:5" x14ac:dyDescent="0.25">
      <c r="B11" s="1" t="s">
        <v>56</v>
      </c>
      <c r="C11" s="1" t="s">
        <v>57</v>
      </c>
    </row>
    <row r="12" spans="1:5" x14ac:dyDescent="0.25">
      <c r="B12" s="1" t="s">
        <v>58</v>
      </c>
      <c r="C12" s="1" t="s">
        <v>59</v>
      </c>
    </row>
    <row r="13" spans="1:5" x14ac:dyDescent="0.25">
      <c r="C13" s="1" t="s">
        <v>60</v>
      </c>
    </row>
    <row r="14" spans="1:5" x14ac:dyDescent="0.25">
      <c r="C14" s="1" t="s">
        <v>61</v>
      </c>
    </row>
    <row r="15" spans="1:5" x14ac:dyDescent="0.25">
      <c r="C15" s="1" t="s">
        <v>62</v>
      </c>
    </row>
    <row r="16" spans="1:5" x14ac:dyDescent="0.25">
      <c r="C16" s="1" t="s">
        <v>38</v>
      </c>
    </row>
    <row r="17" spans="3:3" x14ac:dyDescent="0.25">
      <c r="C17" s="1" t="s">
        <v>63</v>
      </c>
    </row>
    <row r="18" spans="3:3" x14ac:dyDescent="0.25">
      <c r="C18" s="1" t="s">
        <v>46</v>
      </c>
    </row>
    <row r="19" spans="3:3" x14ac:dyDescent="0.25">
      <c r="C19" s="1" t="s">
        <v>48</v>
      </c>
    </row>
    <row r="20" spans="3:3" x14ac:dyDescent="0.25">
      <c r="C20" s="1" t="s">
        <v>44</v>
      </c>
    </row>
    <row r="21" spans="3:3" x14ac:dyDescent="0.25">
      <c r="C21" s="1" t="s">
        <v>64</v>
      </c>
    </row>
    <row r="22" spans="3:3" x14ac:dyDescent="0.25">
      <c r="C22" s="1" t="s">
        <v>65</v>
      </c>
    </row>
    <row r="23" spans="3:3" x14ac:dyDescent="0.25">
      <c r="C23" s="6" t="s">
        <v>66</v>
      </c>
    </row>
    <row r="24" spans="3:3" x14ac:dyDescent="0.25">
      <c r="C24" s="1" t="s">
        <v>67</v>
      </c>
    </row>
    <row r="25" spans="3:3" x14ac:dyDescent="0.25">
      <c r="C25" s="1" t="s">
        <v>68</v>
      </c>
    </row>
    <row r="26" spans="3:3" x14ac:dyDescent="0.25">
      <c r="C26" s="1" t="s">
        <v>69</v>
      </c>
    </row>
    <row r="27" spans="3:3" x14ac:dyDescent="0.25">
      <c r="C27" s="1" t="s">
        <v>70</v>
      </c>
    </row>
    <row r="28" spans="3:3" x14ac:dyDescent="0.25">
      <c r="C28" s="1" t="s">
        <v>71</v>
      </c>
    </row>
    <row r="29" spans="3:3" x14ac:dyDescent="0.25">
      <c r="C29" s="1" t="s">
        <v>52</v>
      </c>
    </row>
    <row r="30" spans="3:3" x14ac:dyDescent="0.25">
      <c r="C30" s="1" t="s">
        <v>54</v>
      </c>
    </row>
    <row r="31" spans="3:3" x14ac:dyDescent="0.25">
      <c r="C31" s="1" t="s">
        <v>72</v>
      </c>
    </row>
    <row r="32" spans="3:3" x14ac:dyDescent="0.25">
      <c r="C32" s="1" t="s">
        <v>73</v>
      </c>
    </row>
    <row r="33" spans="1:3" x14ac:dyDescent="0.25">
      <c r="C33" s="1" t="s">
        <v>74</v>
      </c>
    </row>
    <row r="34" spans="1:3" x14ac:dyDescent="0.25">
      <c r="C34" s="1" t="s">
        <v>75</v>
      </c>
    </row>
    <row r="35" spans="1:3" x14ac:dyDescent="0.25">
      <c r="C35" s="1" t="s">
        <v>58</v>
      </c>
    </row>
    <row r="36" spans="1:3" x14ac:dyDescent="0.25">
      <c r="C36" s="1" t="s">
        <v>76</v>
      </c>
    </row>
    <row r="37" spans="1:3" x14ac:dyDescent="0.25">
      <c r="C37" s="1" t="s">
        <v>3</v>
      </c>
    </row>
    <row r="38" spans="1:3" x14ac:dyDescent="0.25">
      <c r="C38" s="1" t="s">
        <v>77</v>
      </c>
    </row>
    <row r="39" spans="1:3" x14ac:dyDescent="0.25">
      <c r="C39" s="1" t="s">
        <v>78</v>
      </c>
    </row>
    <row r="40" spans="1:3" x14ac:dyDescent="0.25">
      <c r="C40" s="1" t="s">
        <v>79</v>
      </c>
    </row>
    <row r="41" spans="1:3" x14ac:dyDescent="0.25">
      <c r="C41" s="1" t="s">
        <v>80</v>
      </c>
    </row>
    <row r="48" spans="1:3" ht="21" x14ac:dyDescent="0.3">
      <c r="A48" s="3" t="s">
        <v>81</v>
      </c>
    </row>
    <row r="49" spans="1:5" x14ac:dyDescent="0.25">
      <c r="A49" s="1" t="s">
        <v>82</v>
      </c>
      <c r="B49" s="4" t="e">
        <f>E50/#REF!</f>
        <v>#REF!</v>
      </c>
      <c r="C49" s="1" t="s">
        <v>83</v>
      </c>
      <c r="D49" s="1" t="s">
        <v>84</v>
      </c>
      <c r="E49" s="1" t="s">
        <v>85</v>
      </c>
    </row>
    <row r="50" spans="1:5" x14ac:dyDescent="0.25">
      <c r="A50" s="1" t="s">
        <v>86</v>
      </c>
      <c r="B50" s="5">
        <v>1.645</v>
      </c>
      <c r="C50" s="1">
        <f>B50*B50</f>
        <v>2.7060249999999999</v>
      </c>
      <c r="E50" s="1">
        <f>C50*B53*B51*B52</f>
        <v>980.25755624999999</v>
      </c>
    </row>
    <row r="51" spans="1:5" x14ac:dyDescent="0.25">
      <c r="A51" s="1" t="s">
        <v>87</v>
      </c>
      <c r="B51" s="1">
        <v>0.5</v>
      </c>
      <c r="E51" s="1">
        <f>C50*B51*B52</f>
        <v>0.67650624999999998</v>
      </c>
    </row>
    <row r="52" spans="1:5" x14ac:dyDescent="0.25">
      <c r="A52" s="1" t="s">
        <v>88</v>
      </c>
      <c r="B52" s="1">
        <v>0.5</v>
      </c>
    </row>
    <row r="53" spans="1:5" x14ac:dyDescent="0.25">
      <c r="A53" s="1" t="s">
        <v>89</v>
      </c>
      <c r="B53" s="1">
        <f>[1]Formato!S7</f>
        <v>1449</v>
      </c>
      <c r="D53" s="1">
        <f>B53-1</f>
        <v>1448</v>
      </c>
    </row>
    <row r="54" spans="1:5" x14ac:dyDescent="0.25">
      <c r="A54" s="1" t="s">
        <v>90</v>
      </c>
      <c r="B54" s="1">
        <v>0.09</v>
      </c>
      <c r="C54" s="1">
        <f>B54*B54</f>
        <v>8.0999999999999996E-3</v>
      </c>
      <c r="E54" s="1">
        <f>C54*D53</f>
        <v>11.7288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a903c4c67924bcf16b806b60c92be50e">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480ecf46c1308c8c2f87d9f7c20a037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8C23672-C0D2-4494-B90B-6C5DBE740D74}">
  <ds:schemaRefs>
    <ds:schemaRef ds:uri="http://schemas.microsoft.com/sharepoint/v3/contenttype/forms"/>
  </ds:schemaRefs>
</ds:datastoreItem>
</file>

<file path=customXml/itemProps2.xml><?xml version="1.0" encoding="utf-8"?>
<ds:datastoreItem xmlns:ds="http://schemas.openxmlformats.org/officeDocument/2006/customXml" ds:itemID="{18DF3D30-CCC2-4205-A46C-DB6711335F89}">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3.xml><?xml version="1.0" encoding="utf-8"?>
<ds:datastoreItem xmlns:ds="http://schemas.openxmlformats.org/officeDocument/2006/customXml" ds:itemID="{4729399B-077F-49D0-A702-69CA62FC47B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Listas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Deisy Lucero Serrato Aldana</cp:lastModifiedBy>
  <cp:revision/>
  <dcterms:created xsi:type="dcterms:W3CDTF">2020-09-21T19:13:53Z</dcterms:created>
  <dcterms:modified xsi:type="dcterms:W3CDTF">2023-11-07T16:16:54Z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