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1985" yWindow="-15" windowWidth="12030" windowHeight="10140" tabRatio="756"/>
  </bookViews>
  <sheets>
    <sheet name="Consolidado" sheetId="19" r:id="rId1"/>
    <sheet name="1.Riesgos corrupción" sheetId="23" r:id="rId2"/>
    <sheet name="Riesgos de corrupción" sheetId="17" state="hidden" r:id="rId3"/>
    <sheet name="2.Racionalización" sheetId="33" r:id="rId4"/>
    <sheet name="3.Rendición de Cuentas" sheetId="29" r:id="rId5"/>
    <sheet name="4.Atencion al Ciudadano" sheetId="28" r:id="rId6"/>
    <sheet name="5.Transparencia " sheetId="31" r:id="rId7"/>
    <sheet name="6.Iniciativas adicionales" sheetId="32" r:id="rId8"/>
    <sheet name="Iniciativas adicionales" sheetId="18" state="hidden" r:id="rId9"/>
  </sheets>
  <externalReferences>
    <externalReference r:id="rId10"/>
    <externalReference r:id="rId11"/>
    <externalReference r:id="rId12"/>
    <externalReference r:id="rId13"/>
  </externalReferences>
  <definedNames>
    <definedName name="_xlnm._FilterDatabase" localSheetId="1" hidden="1">'1.Riesgos corrupción'!$A$4:$AK$14</definedName>
    <definedName name="_xlnm._FilterDatabase" localSheetId="4" hidden="1">'3.Rendición de Cuentas'!$A$5:$F$15</definedName>
    <definedName name="A_Obj1" localSheetId="1">OFFSET(#REF!,0,0,COUNTA(#REF!)-1,1)</definedName>
    <definedName name="A_Obj1" localSheetId="4">OFFSET(#REF!,0,0,COUNTA(#REF!)-1,1)</definedName>
    <definedName name="A_Obj1" localSheetId="5">OFFSET(#REF!,0,0,COUNTA(#REF!)-1,1)</definedName>
    <definedName name="A_Obj1" localSheetId="6">OFFSET(#REF!,0,0,COUNTA(#REF!)-1,1)</definedName>
    <definedName name="A_Obj1" localSheetId="7">OFFSET(#REF!,0,0,COUNTA(#REF!)-1,1)</definedName>
    <definedName name="A_Obj1">OFFSET(#REF!,0,0,COUNTA(#REF!)-1,1)</definedName>
    <definedName name="A_Obj2" localSheetId="1">OFFSET(#REF!,0,0,COUNTA(#REF!)-1,1)</definedName>
    <definedName name="A_Obj2" localSheetId="4">OFFSET(#REF!,0,0,COUNTA(#REF!)-1,1)</definedName>
    <definedName name="A_Obj2" localSheetId="5">OFFSET(#REF!,0,0,COUNTA(#REF!)-1,1)</definedName>
    <definedName name="A_Obj2" localSheetId="6">OFFSET(#REF!,0,0,COUNTA(#REF!)-1,1)</definedName>
    <definedName name="A_Obj2" localSheetId="7">OFFSET(#REF!,0,0,COUNTA(#REF!)-1,1)</definedName>
    <definedName name="A_Obj2">OFFSET(#REF!,0,0,COUNTA(#REF!)-1,1)</definedName>
    <definedName name="A_Obj3" localSheetId="1">OFFSET(#REF!,0,0,COUNTA(#REF!)-1,1)</definedName>
    <definedName name="A_Obj3" localSheetId="4">OFFSET(#REF!,0,0,COUNTA(#REF!)-1,1)</definedName>
    <definedName name="A_Obj3" localSheetId="5">OFFSET(#REF!,0,0,COUNTA(#REF!)-1,1)</definedName>
    <definedName name="A_Obj3" localSheetId="6">OFFSET(#REF!,0,0,COUNTA(#REF!)-1,1)</definedName>
    <definedName name="A_Obj3" localSheetId="7">OFFSET(#REF!,0,0,COUNTA(#REF!)-1,1)</definedName>
    <definedName name="A_Obj3">OFFSET(#REF!,0,0,COUNTA(#REF!)-1,1)</definedName>
    <definedName name="A_Obj4" localSheetId="1">OFFSET(#REF!,0,0,COUNTA(#REF!)-1,1)</definedName>
    <definedName name="A_Obj4" localSheetId="4">OFFSET(#REF!,0,0,COUNTA(#REF!)-1,1)</definedName>
    <definedName name="A_Obj4" localSheetId="5">OFFSET(#REF!,0,0,COUNTA(#REF!)-1,1)</definedName>
    <definedName name="A_Obj4" localSheetId="6">OFFSET(#REF!,0,0,COUNTA(#REF!)-1,1)</definedName>
    <definedName name="A_Obj4" localSheetId="7">OFFSET(#REF!,0,0,COUNTA(#REF!)-1,1)</definedName>
    <definedName name="A_Obj4">OFFSET(#REF!,0,0,COUNTA(#REF!)-1,1)</definedName>
    <definedName name="Acc_1" localSheetId="1">#REF!</definedName>
    <definedName name="Acc_1" localSheetId="4">#REF!</definedName>
    <definedName name="Acc_1" localSheetId="5">#REF!</definedName>
    <definedName name="Acc_1" localSheetId="6">#REF!</definedName>
    <definedName name="Acc_1" localSheetId="7">#REF!</definedName>
    <definedName name="Acc_1">#REF!</definedName>
    <definedName name="Acc_1234">#REF!</definedName>
    <definedName name="Acc_2" localSheetId="1">#REF!</definedName>
    <definedName name="Acc_2" localSheetId="4">#REF!</definedName>
    <definedName name="Acc_2" localSheetId="5">#REF!</definedName>
    <definedName name="Acc_2" localSheetId="6">#REF!</definedName>
    <definedName name="Acc_2" localSheetId="7">#REF!</definedName>
    <definedName name="Acc_2">#REF!</definedName>
    <definedName name="Acc_3" localSheetId="1">#REF!</definedName>
    <definedName name="Acc_3" localSheetId="4">#REF!</definedName>
    <definedName name="Acc_3" localSheetId="5">#REF!</definedName>
    <definedName name="Acc_3" localSheetId="6">#REF!</definedName>
    <definedName name="Acc_3" localSheetId="7">#REF!</definedName>
    <definedName name="Acc_3">#REF!</definedName>
    <definedName name="Acc_4" localSheetId="1">#REF!</definedName>
    <definedName name="Acc_4" localSheetId="4">#REF!</definedName>
    <definedName name="Acc_4" localSheetId="5">#REF!</definedName>
    <definedName name="Acc_4" localSheetId="6">#REF!</definedName>
    <definedName name="Acc_4" localSheetId="7">#REF!</definedName>
    <definedName name="Acc_4">#REF!</definedName>
    <definedName name="Acc_5" localSheetId="1">#REF!</definedName>
    <definedName name="Acc_5" localSheetId="4">#REF!</definedName>
    <definedName name="Acc_5" localSheetId="5">#REF!</definedName>
    <definedName name="Acc_5" localSheetId="6">#REF!</definedName>
    <definedName name="Acc_5" localSheetId="7">#REF!</definedName>
    <definedName name="Acc_5">#REF!</definedName>
    <definedName name="Acc_6" localSheetId="1">#REF!</definedName>
    <definedName name="Acc_6" localSheetId="4">#REF!</definedName>
    <definedName name="Acc_6" localSheetId="5">#REF!</definedName>
    <definedName name="Acc_6" localSheetId="6">#REF!</definedName>
    <definedName name="Acc_6" localSheetId="7">#REF!</definedName>
    <definedName name="Acc_6">#REF!</definedName>
    <definedName name="Acc_7" localSheetId="1">#REF!</definedName>
    <definedName name="Acc_7" localSheetId="4">#REF!</definedName>
    <definedName name="Acc_7" localSheetId="5">#REF!</definedName>
    <definedName name="Acc_7" localSheetId="6">#REF!</definedName>
    <definedName name="Acc_7" localSheetId="7">#REF!</definedName>
    <definedName name="Acc_7">#REF!</definedName>
    <definedName name="Acc_8" localSheetId="1">#REF!</definedName>
    <definedName name="Acc_8" localSheetId="4">#REF!</definedName>
    <definedName name="Acc_8" localSheetId="5">#REF!</definedName>
    <definedName name="Acc_8" localSheetId="6">#REF!</definedName>
    <definedName name="Acc_8" localSheetId="7">#REF!</definedName>
    <definedName name="Acc_8">#REF!</definedName>
    <definedName name="Acc_9" localSheetId="1">#REF!</definedName>
    <definedName name="Acc_9" localSheetId="4">#REF!</definedName>
    <definedName name="Acc_9" localSheetId="5">#REF!</definedName>
    <definedName name="Acc_9" localSheetId="6">#REF!</definedName>
    <definedName name="Acc_9" localSheetId="7">#REF!</definedName>
    <definedName name="Acc_9">#REF!</definedName>
    <definedName name="_xlnm.Print_Area" localSheetId="1">'1.Riesgos corrupción'!$A$1:$N$15</definedName>
    <definedName name="_xlnm.Print_Area" localSheetId="4">'3.Rendición de Cuentas'!$A$1:$N$14</definedName>
    <definedName name="_xlnm.Print_Area" localSheetId="5">'4.Atencion al Ciudadano'!$A$1:$N$20</definedName>
    <definedName name="_xlnm.Print_Area" localSheetId="6">'5.Transparencia '!$A$1:$N$15</definedName>
    <definedName name="_xlnm.Print_Area" localSheetId="7">'6.Iniciativas adicionales'!$A$1:$N$7</definedName>
    <definedName name="_xlnm.Print_Area" localSheetId="0">Consolidado!$A$1:$C$28</definedName>
    <definedName name="_xlnm.Print_Area" localSheetId="8">'Iniciativas adicionales'!$A$1:$M$16</definedName>
    <definedName name="_xlnm.Print_Area" localSheetId="2">'Riesgos de corrupción'!$A$1:$I$25</definedName>
    <definedName name="Componente_1._Mapa_de_Riesgos_de_Corrupción" localSheetId="4">[1]Consolidado!#REF!</definedName>
    <definedName name="Componente_1._Mapa_de_Riesgos_de_Corrupción" localSheetId="5">[2]Consolidado!#REF!</definedName>
    <definedName name="Componente_1._Mapa_de_Riesgos_de_Corrupción" localSheetId="6">[3]Consolidado!#REF!</definedName>
    <definedName name="Componente_1._Mapa_de_Riesgos_de_Corrupción" localSheetId="7">[4]Consolidado!#REF!</definedName>
    <definedName name="Componente_1._Mapa_de_Riesgos_de_Corrupción">Consolidado!#REF!</definedName>
    <definedName name="Departamentos" localSheetId="1">#REF!</definedName>
    <definedName name="Departamentos" localSheetId="4">#REF!</definedName>
    <definedName name="Departamentos" localSheetId="5">#REF!</definedName>
    <definedName name="Departamentos" localSheetId="6">#REF!</definedName>
    <definedName name="Departamentos" localSheetId="7">#REF!</definedName>
    <definedName name="Departamentos">#REF!</definedName>
    <definedName name="Fuentes" localSheetId="1">#REF!</definedName>
    <definedName name="Fuentes" localSheetId="4">#REF!</definedName>
    <definedName name="Fuentes" localSheetId="5">#REF!</definedName>
    <definedName name="Fuentes" localSheetId="6">#REF!</definedName>
    <definedName name="Fuentes" localSheetId="7">#REF!</definedName>
    <definedName name="Fuentes">#REF!</definedName>
    <definedName name="Indicadores" localSheetId="1">#REF!</definedName>
    <definedName name="Indicadores" localSheetId="4">#REF!</definedName>
    <definedName name="Indicadores" localSheetId="5">#REF!</definedName>
    <definedName name="Indicadores" localSheetId="6">#REF!</definedName>
    <definedName name="Indicadores" localSheetId="7">#REF!</definedName>
    <definedName name="Indicadores">#REF!</definedName>
    <definedName name="Objetivos" localSheetId="1">OFFSET(#REF!,0,0,COUNTA(#REF!)-1,1)</definedName>
    <definedName name="Objetivos" localSheetId="4">OFFSET(#REF!,0,0,COUNTA(#REF!)-1,1)</definedName>
    <definedName name="Objetivos" localSheetId="5">OFFSET(#REF!,0,0,COUNTA(#REF!)-1,1)</definedName>
    <definedName name="Objetivos" localSheetId="6">OFFSET(#REF!,0,0,COUNTA(#REF!)-1,1)</definedName>
    <definedName name="Objetivos" localSheetId="7">OFFSET(#REF!,0,0,COUNTA(#REF!)-1,1)</definedName>
    <definedName name="Objetivos">OFFSET(#REF!,0,0,COUNTA(#REF!)-1,1)</definedName>
  </definedNames>
  <calcPr calcId="144525"/>
</workbook>
</file>

<file path=xl/calcChain.xml><?xml version="1.0" encoding="utf-8"?>
<calcChain xmlns="http://schemas.openxmlformats.org/spreadsheetml/2006/main">
  <c r="M14" i="29" l="1"/>
  <c r="K10" i="33"/>
  <c r="M7" i="32" l="1"/>
  <c r="B23" i="19" s="1"/>
  <c r="M20" i="28"/>
  <c r="B19" i="19" s="1"/>
  <c r="B17" i="19"/>
  <c r="B15" i="19"/>
  <c r="M15" i="23"/>
  <c r="B13" i="19" s="1"/>
  <c r="M11" i="31" l="1"/>
  <c r="M15" i="31" s="1"/>
  <c r="B21" i="19" s="1"/>
  <c r="B25" i="19" s="1"/>
  <c r="F10" i="33" l="1"/>
  <c r="H7" i="32"/>
  <c r="H15" i="31"/>
  <c r="H20" i="28"/>
  <c r="H14" i="29"/>
  <c r="H15" i="23"/>
</calcChain>
</file>

<file path=xl/comments1.xml><?xml version="1.0" encoding="utf-8"?>
<comments xmlns="http://schemas.openxmlformats.org/spreadsheetml/2006/main">
  <authors>
    <author>Rosa Valentina Aceros Garcia</author>
    <author>Martha Ligia Ortega Santamaria</author>
  </authors>
  <commentList>
    <comment ref="B8" authorId="0">
      <text>
        <r>
          <rPr>
            <b/>
            <sz val="9"/>
            <color indexed="81"/>
            <rFont val="Tahoma"/>
            <family val="2"/>
          </rPr>
          <t>Precise los objetivos que la entidad desea lograr en la vigencia y Enuncie una a una las actividades que se realizarán  al logro de cada objetivo planteado.</t>
        </r>
      </text>
    </comment>
    <comment ref="A21" authorId="1">
      <text>
        <r>
          <rPr>
            <b/>
            <sz val="9"/>
            <color indexed="81"/>
            <rFont val="Tahoma"/>
            <family val="2"/>
          </rPr>
          <t>Martha Ligia Ortega Santamaria:</t>
        </r>
        <r>
          <rPr>
            <sz val="9"/>
            <color indexed="81"/>
            <rFont val="Tahoma"/>
            <family val="2"/>
          </rPr>
          <t xml:space="preserve">
</t>
        </r>
      </text>
    </comment>
  </commentList>
</comments>
</file>

<file path=xl/comments2.xml><?xml version="1.0" encoding="utf-8"?>
<comments xmlns="http://schemas.openxmlformats.org/spreadsheetml/2006/main">
  <authors>
    <author>Rosa Valentina Aceros Garcia</author>
  </authors>
  <commentList>
    <comment ref="B8" authorId="0">
      <text>
        <r>
          <rPr>
            <b/>
            <sz val="9"/>
            <color indexed="81"/>
            <rFont val="Tahoma"/>
            <family val="2"/>
          </rPr>
          <t>Precise los objetivos que la entidad desea lograr en la vigencia y Enuncie una a una las actividades que se realizarán  al logro de cada objetivo planteado.</t>
        </r>
      </text>
    </comment>
  </commentList>
</comments>
</file>

<file path=xl/sharedStrings.xml><?xml version="1.0" encoding="utf-8"?>
<sst xmlns="http://schemas.openxmlformats.org/spreadsheetml/2006/main" count="755" uniqueCount="476">
  <si>
    <t xml:space="preserve">Responsable </t>
  </si>
  <si>
    <t>Fecha programada</t>
  </si>
  <si>
    <t>Meta o producto</t>
  </si>
  <si>
    <t>Evaluación de la estrategia de rendición de cuentas en el marco del plan anticorrupción</t>
  </si>
  <si>
    <t>Oficina Asesora de Planeación</t>
  </si>
  <si>
    <t>GIT Comunicaciones</t>
  </si>
  <si>
    <t>Permanente</t>
  </si>
  <si>
    <t xml:space="preserve"> Secretaria General - GIT Comunicaciones</t>
  </si>
  <si>
    <t>Oficina de Control Interno</t>
  </si>
  <si>
    <t>Presentación de resultados</t>
  </si>
  <si>
    <t>Información actualizada</t>
  </si>
  <si>
    <t>Subcomponente</t>
  </si>
  <si>
    <t xml:space="preserve"> Actividades</t>
  </si>
  <si>
    <t xml:space="preserve">GIT Comunicaciones y GIT Tics </t>
  </si>
  <si>
    <t xml:space="preserve">Plan Anticorrupción y de Atención al Ciudadano                                                                                                                                                                                   </t>
  </si>
  <si>
    <t>Componente 1: Gestión del Riesgo de Corrupción  -Mapa de Riesgos de Corrupción</t>
  </si>
  <si>
    <r>
      <rPr>
        <b/>
        <sz val="14"/>
        <color theme="1"/>
        <rFont val="Calibri"/>
        <family val="2"/>
        <scheme val="minor"/>
      </rPr>
      <t xml:space="preserve">Subcomponente /proceso 1                                          </t>
    </r>
    <r>
      <rPr>
        <sz val="14"/>
        <color theme="1"/>
        <rFont val="Calibri"/>
        <family val="2"/>
        <scheme val="minor"/>
      </rPr>
      <t xml:space="preserve"> Política de Administración de Riesgos de Corrupción</t>
    </r>
  </si>
  <si>
    <t>1.1</t>
  </si>
  <si>
    <t>Revisar y reformular la Politica de Administración de Riesgos de Coldeportes</t>
  </si>
  <si>
    <t>Proyecto de Politica Administración de Riesgos</t>
  </si>
  <si>
    <t>Jefe Oficina de Control Interno</t>
  </si>
  <si>
    <t>1.2</t>
  </si>
  <si>
    <t xml:space="preserve">Presentar a comité de Control Interno la Politica de Administración de Riesgos </t>
  </si>
  <si>
    <t>Acta Aprobación Politica de Administración de Riesgos</t>
  </si>
  <si>
    <t>1.3</t>
  </si>
  <si>
    <t>Socializar a Servidores Públicos de la entidad la nueva Politica de Administración de Riesgos.</t>
  </si>
  <si>
    <t>Servidores Publicos con conocimiento de la Politica de Administración de Riesgo</t>
  </si>
  <si>
    <t>Jefe Oficina Asesora de Planeación</t>
  </si>
  <si>
    <t>1.4</t>
  </si>
  <si>
    <t xml:space="preserve">Realizar seguimiento a la apropiación y conocimiento de la politica </t>
  </si>
  <si>
    <t>Resultado evaluación de Apropiación</t>
  </si>
  <si>
    <r>
      <rPr>
        <b/>
        <sz val="14"/>
        <color theme="1"/>
        <rFont val="Calibri"/>
        <family val="2"/>
        <scheme val="minor"/>
      </rPr>
      <t xml:space="preserve">Subcomponente/proceso  2                                                                    </t>
    </r>
    <r>
      <rPr>
        <sz val="14"/>
        <color theme="1"/>
        <rFont val="Calibri"/>
        <family val="2"/>
        <scheme val="minor"/>
      </rPr>
      <t xml:space="preserve">  Construcción del Mapa de Riesgos de Corrupción</t>
    </r>
  </si>
  <si>
    <t>2.1</t>
  </si>
  <si>
    <t>Elaborar y aplicar encuesta de percepción Riesgos de Corrupción a nivel Directivo</t>
  </si>
  <si>
    <t xml:space="preserve">Resultados encuesta de percepción </t>
  </si>
  <si>
    <t>profesional Oficina de Control Interno</t>
  </si>
  <si>
    <t>2.2</t>
  </si>
  <si>
    <t>Elaborar el contexto Interno y Externo de los riesgos de corrupción</t>
  </si>
  <si>
    <t>factores generadores de Riesgos de Corrupción</t>
  </si>
  <si>
    <t>09/03/2016
18/03/2016</t>
  </si>
  <si>
    <t>2.3</t>
  </si>
  <si>
    <t>Identificar los riesgos de corrupción establecidendo sus causas y consecuencias</t>
  </si>
  <si>
    <t>Riesgos de Corrupción identificados</t>
  </si>
  <si>
    <t>Responsables de Proceso</t>
  </si>
  <si>
    <t>2.4</t>
  </si>
  <si>
    <t>Valorar los Riesgos de Corrupción definiendo su probabilidad e impacto</t>
  </si>
  <si>
    <t>Riesgos de Corrupción Valorados</t>
  </si>
  <si>
    <t>2.5</t>
  </si>
  <si>
    <t>Realizar la evaluación de los riesgos de Corrupción identificando la naturaleza de sus controles (preventivos, correctivos, detectivos). Establecer acciones asociadas al control</t>
  </si>
  <si>
    <t>Riesgo Residual y Controles asociados</t>
  </si>
  <si>
    <t>2.6</t>
  </si>
  <si>
    <t>Consolidar mapas de riesgos de corrupción de cada Proceso/dependencia</t>
  </si>
  <si>
    <t xml:space="preserve">Matriz Mapa de Riesgos de Corrupción </t>
  </si>
  <si>
    <r>
      <rPr>
        <b/>
        <sz val="14"/>
        <color theme="1"/>
        <rFont val="Calibri"/>
        <family val="2"/>
        <scheme val="minor"/>
      </rPr>
      <t xml:space="preserve">Subcomponente /proceso 3                                            </t>
    </r>
    <r>
      <rPr>
        <sz val="14"/>
        <color theme="1"/>
        <rFont val="Calibri"/>
        <family val="2"/>
        <scheme val="minor"/>
      </rPr>
      <t xml:space="preserve"> Consulta y divulgación </t>
    </r>
  </si>
  <si>
    <t>3.1</t>
  </si>
  <si>
    <t>Difundir el mapa de riesgos de corrupción a los servidores públicos de cada dependencia, con el fin de recoger observaciones o ajustes de ser pertinente</t>
  </si>
  <si>
    <t>Ajustes Mapa de Riesgos de Corrupción</t>
  </si>
  <si>
    <t>3.2</t>
  </si>
  <si>
    <t>Chat Temático mapa de Riesgos de Corrupción</t>
  </si>
  <si>
    <t>28/03/2016
30/03/2016</t>
  </si>
  <si>
    <r>
      <rPr>
        <b/>
        <sz val="14"/>
        <color theme="1"/>
        <rFont val="Calibri"/>
        <family val="2"/>
        <scheme val="minor"/>
      </rPr>
      <t>Subcomponente /proceso 4</t>
    </r>
    <r>
      <rPr>
        <sz val="14"/>
        <color theme="1"/>
        <rFont val="Calibri"/>
        <family val="2"/>
        <scheme val="minor"/>
      </rPr>
      <t xml:space="preserve">                                           Monitoreo o revisión</t>
    </r>
  </si>
  <si>
    <t>4.1</t>
  </si>
  <si>
    <t>Realizar monitoreo y seguimiento períodico a los controles definidos evaluando la pertinencia del mismo.</t>
  </si>
  <si>
    <t>Eficacia de los Controles 
Cambios en el mapa de riesgos</t>
  </si>
  <si>
    <t>01/04/2016
30/12/2016</t>
  </si>
  <si>
    <t>4.2</t>
  </si>
  <si>
    <t>Registrar las acciones resultado de los controles definidos con corte a 30 de abril, 31 de agosto, 31 de diciembre y reportar a la Oficina de Control Interno</t>
  </si>
  <si>
    <t>Avances mapa de Riesgos de Corrupción</t>
  </si>
  <si>
    <t>05/05/2016
30/12/2016</t>
  </si>
  <si>
    <r>
      <rPr>
        <b/>
        <sz val="14"/>
        <color theme="1"/>
        <rFont val="Calibri"/>
        <family val="2"/>
        <scheme val="minor"/>
      </rPr>
      <t>Subcomponente/proceso 5</t>
    </r>
    <r>
      <rPr>
        <sz val="14"/>
        <color theme="1"/>
        <rFont val="Calibri"/>
        <family val="2"/>
        <scheme val="minor"/>
      </rPr>
      <t xml:space="preserve"> Seguimiento</t>
    </r>
  </si>
  <si>
    <t>5.1.</t>
  </si>
  <si>
    <t>Realizar seguimiento tres veces al año analizando las cuasas, los riesgos, y la efectividad de los controles.</t>
  </si>
  <si>
    <t>Seguimiento Mapa de Riesgos</t>
  </si>
  <si>
    <t>5.2.</t>
  </si>
  <si>
    <t>Consoldar información de seguimiento al Mapa de Riesgos y solicitar su publicación en la pagina web de la entidad</t>
  </si>
  <si>
    <t>Seguimiento Mapa de Riesgos publicado</t>
  </si>
  <si>
    <t>Componente 6: Iniciativas Adicionales - Codigo de Ética y Buen Gobierno</t>
  </si>
  <si>
    <r>
      <rPr>
        <b/>
        <sz val="14"/>
        <color theme="1"/>
        <rFont val="Calibri"/>
        <family val="2"/>
        <scheme val="minor"/>
      </rPr>
      <t xml:space="preserve">Subcomponente /proceso 1                                          </t>
    </r>
    <r>
      <rPr>
        <sz val="14"/>
        <color theme="1"/>
        <rFont val="Calibri"/>
        <family val="2"/>
        <scheme val="minor"/>
      </rPr>
      <t xml:space="preserve"> Construcción Codigo de Ética y Buen Gobierno</t>
    </r>
  </si>
  <si>
    <t>Resultados análisis encuesta</t>
  </si>
  <si>
    <t>Proyecto documento: Codigo de ética y Buen Gobierno</t>
  </si>
  <si>
    <t xml:space="preserve">Revisar, analizar y elaborar propuesta de los Principios y Valores Eticos de COLDEPORTES, planteando, de ser necesario, nuevos principios y /o valores acorde con los resultados de la encuesta </t>
  </si>
  <si>
    <t>propuesta de Principios y Valores Éticos</t>
  </si>
  <si>
    <r>
      <rPr>
        <b/>
        <sz val="14"/>
        <color theme="1"/>
        <rFont val="Calibri"/>
        <family val="2"/>
        <scheme val="minor"/>
      </rPr>
      <t>Subcomponente /proceso 2</t>
    </r>
    <r>
      <rPr>
        <sz val="14"/>
        <color theme="1"/>
        <rFont val="Calibri"/>
        <family val="2"/>
        <scheme val="minor"/>
      </rPr>
      <t xml:space="preserve">                                           Consulta Codigo de Ética y Buen Gobierno</t>
    </r>
  </si>
  <si>
    <t>Revisar el documento: "proyecto Codigo de Ética y Buen Gobierno COLDEPORTES"</t>
  </si>
  <si>
    <t>Documento Revisado por Comité</t>
  </si>
  <si>
    <t>Integrantes Comité Directivo</t>
  </si>
  <si>
    <r>
      <rPr>
        <b/>
        <sz val="14"/>
        <color theme="1"/>
        <rFont val="Calibri"/>
        <family val="2"/>
        <scheme val="minor"/>
      </rPr>
      <t xml:space="preserve">Subcomponente /proceso 3 </t>
    </r>
    <r>
      <rPr>
        <sz val="14"/>
        <color theme="1"/>
        <rFont val="Calibri"/>
        <family val="2"/>
        <scheme val="minor"/>
      </rPr>
      <t xml:space="preserve">                                          Comunicación y Evaluación de la apropiación</t>
    </r>
  </si>
  <si>
    <t>Desarrollar estrategia de socialización e interiorización del Codigo de Etica y Buen Gobierno de COLDEPORTES a todos los Servidores Públicos y partes interezadas</t>
  </si>
  <si>
    <t>Estrategia Socialización e Interniorización Codigo de Ética y Buen Gobierno</t>
  </si>
  <si>
    <t>Secretaria General - GIT Talento Humano
GIT Comunicaciones
GIT Atención al Ciudadano</t>
  </si>
  <si>
    <t>Resultados evaluación apropiacion Codigo de Etica y Buen Gobierno COLDEPORTES</t>
  </si>
  <si>
    <t>Evaluar conocimiento y apropiación del Codigo de Etica y Buen Gobierno de COLDEPORTES</t>
  </si>
  <si>
    <t xml:space="preserve">Jefe Oficina Control Interno </t>
  </si>
  <si>
    <t xml:space="preserve">profesional Oficina  asesora de planeación/ oficina de Control Interno. </t>
  </si>
  <si>
    <t xml:space="preserve">Jefe Oficina de Control Interno </t>
  </si>
  <si>
    <t>22/03/2016
29/03/2016</t>
  </si>
  <si>
    <t xml:space="preserve">Revisar y actualizar procedimiento de Administración de riesgos y demas documentos relacionados </t>
  </si>
  <si>
    <t xml:space="preserve">Procedimiento Revisado </t>
  </si>
  <si>
    <t xml:space="preserve">profesional Oficina de planeación </t>
  </si>
  <si>
    <t>18/03/2016
30/06/2016</t>
  </si>
  <si>
    <t xml:space="preserve">Oficina Asesora de Planeación / GIT Comunicaciones </t>
  </si>
  <si>
    <t xml:space="preserve">Oficina de Control Interno </t>
  </si>
  <si>
    <t xml:space="preserve">Consolidar y Analizar los resultados encuesta aplicada a Servidores Publicos, sobre gestión etica. </t>
  </si>
  <si>
    <t xml:space="preserve">Comité de Desarrollo administrativo </t>
  </si>
  <si>
    <t>Acto administrativo por medio del cual se aprueba el Codigo de ética y Buen Gobierno de COLDEPORTES</t>
  </si>
  <si>
    <t xml:space="preserve"> Acto Administrativo</t>
  </si>
  <si>
    <t xml:space="preserve">Director </t>
  </si>
  <si>
    <t>Definir estructura del Codigo de etica y Buen Gobierno de COLDEPORTES</t>
  </si>
  <si>
    <t xml:space="preserve">Publicar el Mapa de Riesgos de Corrupción consolidado invitando a las partes interesadas a generar observaciones o recomendaciones y realizar los ajustes de acuerdo con la retroalimentación. </t>
  </si>
  <si>
    <t>Secretaría General/Atención al Ciudadano</t>
  </si>
  <si>
    <t>GIT. Comunicaciones, GIT. Atención al Ciudadano y Oficina de Control Interno</t>
  </si>
  <si>
    <t>Actividades Cumplidas</t>
  </si>
  <si>
    <t>% Avance</t>
  </si>
  <si>
    <t xml:space="preserve">Observaciones </t>
  </si>
  <si>
    <t>Se socializó la Política para la Administración de Riesgos incluida la Oficina de Control Interno</t>
  </si>
  <si>
    <t>Vía correo electrónico desde la Oficina Asesora de Planeación se socializó la Política para la Administración de Riesgos</t>
  </si>
  <si>
    <t xml:space="preserve">Se revisaron y definieron los riesgos de corrupcíon de la Oficina Asesora de Planeación </t>
  </si>
  <si>
    <t>Riesgos de corrupción consolidados y publicados en Isolucion</t>
  </si>
  <si>
    <t>Se hizo el planteamiento de los riesgos de Corrupción con participación de los servidores públicos de la Oficina Asesora  de Planeación</t>
  </si>
  <si>
    <t>Se hizo revisión y ajustes al Mapa de Riesgos de la Oficina Asesora de Planeación incluyendo los indicadores</t>
  </si>
  <si>
    <t xml:space="preserve">En proceso de elaboración del reporte de seguimiento a Mapa de Riesgos </t>
  </si>
  <si>
    <t>Observaciones</t>
  </si>
  <si>
    <t xml:space="preserve">Se realizó identificación de riesgos de corrupción con el responsable del área, y la asesoria de la oficina de control interno. </t>
  </si>
  <si>
    <t xml:space="preserve">Mapa consolido y publicado en la web institucional. </t>
  </si>
  <si>
    <t xml:space="preserve">Se realizó primer seguimiento con corte a 30 de abril, el segundo se encuentra programado para el mes de agosto de 2016. </t>
  </si>
  <si>
    <t xml:space="preserve">Pendiente de ejecución </t>
  </si>
  <si>
    <t>Elaboración de la Política de Administración del Riesgo, como documento interno, se encuetra en ISOLUCION</t>
  </si>
  <si>
    <t xml:space="preserve">En ejecución </t>
  </si>
  <si>
    <t xml:space="preserve">Se elaboró previo a la elaboración del mapa de riesgos. </t>
  </si>
  <si>
    <t xml:space="preserve">Se realizó chat tematico, atendido por la Oficina de Control Interno, con el apoyo de el GIT de Atención al ciudadano. </t>
  </si>
  <si>
    <t>Secretaria General / GIT. Atención al Ciudadano</t>
  </si>
  <si>
    <t>Todas las dependencias
Apoyo para publicación GIT Comunicaciones</t>
  </si>
  <si>
    <t xml:space="preserve">Realizar permanente seguimiento a la actualización de los tramites y servicios inscritos en el SUIT. </t>
  </si>
  <si>
    <t>Tramites y servicios actualizados</t>
  </si>
  <si>
    <t xml:space="preserve">Oficina Asesora de Planeación/ Responsables de los Tramites y servicios </t>
  </si>
  <si>
    <t>% Avance 30  abril</t>
  </si>
  <si>
    <t>Seguimiento 30  agosto</t>
  </si>
  <si>
    <t>Ya se aprobó y socializó el procedimiento.</t>
  </si>
  <si>
    <t>Subcomponente /proceso 4: Monitoreo o revisión</t>
  </si>
  <si>
    <t>Subcomponente/proceso 5: Seguimiento</t>
  </si>
  <si>
    <t>5.1</t>
  </si>
  <si>
    <t>5.2</t>
  </si>
  <si>
    <t xml:space="preserve">PLAN ANTICORRUPCIÓN Y DE ATENCIÓN AL CIUDADANO </t>
  </si>
  <si>
    <t>Matriz actualizada</t>
  </si>
  <si>
    <t xml:space="preserve"> Oficina Asesora de Planeación </t>
  </si>
  <si>
    <t>Matriz de seguimiento del plan de participación ciudadana.</t>
  </si>
  <si>
    <t>Mantener el portal de Coldeportes con los criterios de Accesibilidad definidos en la NTC 5854</t>
  </si>
  <si>
    <t xml:space="preserve">Selecciona el componente que desea consultar: </t>
  </si>
  <si>
    <t>Componente 1: Mapa de riesgos de corrupción y medidas para mitigar los riesgos</t>
  </si>
  <si>
    <t xml:space="preserve">Campañas digitales </t>
  </si>
  <si>
    <t>Documentar las acciones hechas durante el año (digitales y presenciales), sobre ejercicios de participación ciudadana y rendición de cuentas.</t>
  </si>
  <si>
    <t>Anual</t>
  </si>
  <si>
    <t>Componente 5: Transparencia y Acceso a la información</t>
  </si>
  <si>
    <t>Componente 6: Iniciativas adicionales</t>
  </si>
  <si>
    <t xml:space="preserve"> Subcomponente /proceso 1                                          Comunicación y Evaluación de la apropiación</t>
  </si>
  <si>
    <t>Socialización realizado.</t>
  </si>
  <si>
    <t>Publicación en pagina web</t>
  </si>
  <si>
    <t>Criterios de accesibilidad definidos y aplicados</t>
  </si>
  <si>
    <t>Documento publicado y socializado</t>
  </si>
  <si>
    <t>Generar espacios de diálogo presenciales (encuentros regionales/grupos de interés) o digitales (hung out, chats temáticos o foros virtuales) para realizar rendición de cuentas.</t>
  </si>
  <si>
    <t>Subcomponente/ Proceso 1: Política de Administración de riesgos</t>
  </si>
  <si>
    <t>Subcomponente/proceso 2: Construcción del modelo de gestión de riesgos de corrupción (Mapa de Riesgos de Corrupción)</t>
  </si>
  <si>
    <t>Componente 3. Rendición de cuentas</t>
  </si>
  <si>
    <t>Componente 4. Atención al Ciudadano</t>
  </si>
  <si>
    <t>Componente 5. Transparencia y Acceso a la Información</t>
  </si>
  <si>
    <t xml:space="preserve">Subcomponente /proceso 3: Comunicación y Consulta </t>
  </si>
  <si>
    <t>Coordinar  la participación del Departamento en las Ferias Nacionales de Servicio al Ciudadano programadas por el DNP a través del Programa Nacional del Servicio al Ciudadano (PNSC)</t>
  </si>
  <si>
    <t>Informes que contengan: 
- Presentaciones
- Listado de asistencias
- Fotos
Publicaciones en la página Web</t>
  </si>
  <si>
    <t>Capacitación virtual a ciudadanos sobre rendición de cuentas y reconocimiento de participación  a través de estrategia digital</t>
  </si>
  <si>
    <t>Revisar la Política de Administración de Riesgos de Coldeportes y demás documentos relacionados, acorde con el nuevo modelo de planeación y gestión.</t>
  </si>
  <si>
    <t xml:space="preserve">Publicar las anteriores actualizaciones realizadas. </t>
  </si>
  <si>
    <t>Documentos actualizados</t>
  </si>
  <si>
    <t>01/02/2018 
30/03/2018</t>
  </si>
  <si>
    <t>Actualizar los riesgos de corrupción estableciendo sus causas y consecuencias.</t>
  </si>
  <si>
    <t xml:space="preserve">Hacer la valoración de los riesgos de Corrupción definiendo su probabilidad e impacto, y establecer acciones de control. </t>
  </si>
  <si>
    <t>Consolidar los mapas de riesgos de corrupción de cada Proceso/dependencia.</t>
  </si>
  <si>
    <t>Mapas de riesgo de corrupción consolidado vigencia 2018</t>
  </si>
  <si>
    <t>18/01/2018
25/01/2018</t>
  </si>
  <si>
    <t xml:space="preserve">Borrador de Mapa de riesgos de corrupción publicado </t>
  </si>
  <si>
    <t>Publicar el borrador del mapa de riesgos de corrupción para generar espacios de participación y recibir observaciones o recomendaciones. Realizar los ajustes de acuerdo con la retroalimentación.</t>
  </si>
  <si>
    <t>26-29/01/2018</t>
  </si>
  <si>
    <t>Publicar el Mapa de Riesgos de Corrupción consolidado para la vigencia 2018</t>
  </si>
  <si>
    <t xml:space="preserve">Monitoreo a la efectividad de los controles  establecidos en el mapa de riesgos de corrupción 2018, y realizar los ajustes pertinentes. </t>
  </si>
  <si>
    <t>Informe de monitoreo realizado
Mapa de riesgos de corrupción ajustado (si procede)</t>
  </si>
  <si>
    <t>01/03/2018
30/11/2018</t>
  </si>
  <si>
    <t>Realizar seguimiento al Mapa de Riesgos de Corrupción mínimo tres veces al año, analizando la  efectividad de los controles.</t>
  </si>
  <si>
    <t>Informes de seguimiento</t>
  </si>
  <si>
    <t>30/04/2018
31/08/2018
31/12/2018</t>
  </si>
  <si>
    <t xml:space="preserve">Publicar la matriz de seguimiento, en la página web de la entidad. </t>
  </si>
  <si>
    <t>Matriz de seguimiento publicada</t>
  </si>
  <si>
    <t>10/05/2018
10/09/2018
10/01/2019</t>
  </si>
  <si>
    <t>Analizar y retroalimentar a las áreas sobre la información solicitada por la Oficina Asesora de Planeación, para la elaboración de los informes de gestión por dependencia.</t>
  </si>
  <si>
    <t>Informes de gestión por dependencia</t>
  </si>
  <si>
    <t>Información actualizada en la  página web</t>
  </si>
  <si>
    <t xml:space="preserve"> GIT Comunicaciones</t>
  </si>
  <si>
    <t>Realizar ejercicios de rendición de cuentas con grupos de interés,  mínimo dos en el año, a través de estrategias de participación con que cuente la entidad (presencial, digital, otra).</t>
  </si>
  <si>
    <t>Informes de rendición de cuentas publicados</t>
  </si>
  <si>
    <t>Secretaría General
GIT Comunicaciones</t>
  </si>
  <si>
    <t>Continuar con la socialización de los mecanismos de participación ciudadana con los servidores públicos de la entidad y demás partes interesadas.</t>
  </si>
  <si>
    <t>Registros y evidencias de los ejercicios de socialización</t>
  </si>
  <si>
    <t>Registro de publicación y socialización</t>
  </si>
  <si>
    <t>Reporte trimestral sobre PQRS, envío de alertas a los servidores para el cumplimiento de la normatividad vigente.</t>
  </si>
  <si>
    <t>Informes trimestrales</t>
  </si>
  <si>
    <t xml:space="preserve">Trimestral:
- 30 abril
- 31 julio
- 31 Octubre
- 30 Diciembre </t>
  </si>
  <si>
    <t>Cuatrimestral:
- 30 abril
- 30 agosto
- 30 diciembre</t>
  </si>
  <si>
    <t>Actualizar la información publicada en la página web sobre la  caracterización de usuarios y grupos de interés de Coldeportes.</t>
  </si>
  <si>
    <t>Mantener la vinculación de las cuentas de correo electrónico de los grupos internos de trabajo y/o programas al correo contacto@coldeportes.gov.co, garantizando el 100% de las comunicaciones recibidas en el GESDOC.</t>
  </si>
  <si>
    <t>Cuentas de correo electrónicos actualizadas y  vinculadas al correo contacto@coldeportes.gov.co</t>
  </si>
  <si>
    <t>GIT Tic's</t>
  </si>
  <si>
    <t>Secretaría General/GIT Atención al Ciudadano</t>
  </si>
  <si>
    <t>Evidencias de cumplimiento</t>
  </si>
  <si>
    <t>Continuar con la implementación y mejoramiento del chat virtual en horario de 8 am a 5 pm.</t>
  </si>
  <si>
    <t>Evidencias de implementación</t>
  </si>
  <si>
    <t>Estrategias revisadas</t>
  </si>
  <si>
    <t>01/02/2018
30/03/2018</t>
  </si>
  <si>
    <t>Desarrollar las acciones del Plan Institucional de Capacitación, que fortalezcan la cultura del servicio al ciudadano en la entidad.</t>
  </si>
  <si>
    <t>Evidencias del desarrollo de las acciones</t>
  </si>
  <si>
    <t>01/02/2018
30/12/2018</t>
  </si>
  <si>
    <t xml:space="preserve">Continuar con la socialización y sensibilización a los servidores públicos en  normatividad vigente,  Ley 1712/2014  (Ley de Transparencia y del Derecho de Acceso a la Información Pública), Ley 1755/2015 (regula el Derecho Fundamental de Petición), Régimen disciplinario servidores públicos, Decreto 1166 de 2016.   </t>
  </si>
  <si>
    <t>01/02/2018
30/08/2018</t>
  </si>
  <si>
    <t>Diseñar y desarrollar actividades para el conocimiento y cumplimiento del procedimiento de atención al ciudadano, con los servidores de la entidad.</t>
  </si>
  <si>
    <t>01/02/2018
30/06/2018</t>
  </si>
  <si>
    <t>Continuar con el acompañamiento a los grupos internos de trabajo de la entidad, en sus ejercicios de  caracterización de usuarios y grupos de interés de la entidad.</t>
  </si>
  <si>
    <t>Actas y demás soportes</t>
  </si>
  <si>
    <t xml:space="preserve">Registros de participación en ferias de atención al ciudadano. </t>
  </si>
  <si>
    <t>5.3</t>
  </si>
  <si>
    <t>Registros y soportes de acciones implementadas</t>
  </si>
  <si>
    <t>Continuar con las acciones de accesibilidad y atención diferencial a los diferentes grupos poblacionales, revisar resultados anteriores y hacer los ajustes para el mejoramiento.</t>
  </si>
  <si>
    <t>5.4</t>
  </si>
  <si>
    <t>Medición de la percepción de los ciudadanos respecto a la calidad y accesibilidad de la oferta institucional.</t>
  </si>
  <si>
    <t>Informes de medición</t>
  </si>
  <si>
    <t>Monitorear la actualización de la información publicada en la página web de la entidad.</t>
  </si>
  <si>
    <t>Registros de actualización</t>
  </si>
  <si>
    <t>Oficina Asesora de Planeación / GIT Comunicaciones</t>
  </si>
  <si>
    <t>Revisar y hacer los ajustes necesarios al formato de informe de trámite de PQR, con la finalidad de cumplir con los requerimientos de la Ley 1712/2014,  Art.11, literal h); y al Decreto Dec 103/15, Art. 52 - Par. 2.</t>
  </si>
  <si>
    <t>Formato ajustado</t>
  </si>
  <si>
    <t>Actualizar y publicar el Registro de Activos de Información./ Información Clasificada y Reservada, de acuerdo con las tablas de retención documental vigentes en la entidad.</t>
  </si>
  <si>
    <t>Registro de activos de información actualizado</t>
  </si>
  <si>
    <t xml:space="preserve">Actualizar la matriz de publicación de información (Esquema de Información) por dependencia y área responsable. </t>
  </si>
  <si>
    <t>Secretaría General/GIT Administrativa</t>
  </si>
  <si>
    <t>3.3</t>
  </si>
  <si>
    <t xml:space="preserve">Verificación del cumplimiento  normativo relacionado con la publicación de información mínima, de acuerdo con la Matriz de la Procuraduría General de la Nación . </t>
  </si>
  <si>
    <t>Matriz de seguimiento</t>
  </si>
  <si>
    <t xml:space="preserve">5.2 </t>
  </si>
  <si>
    <t>Informar a la Alta Dirección los resultados del seguimiento al cumplimiento de publicación de información mínima, para la toma de decisiones respectivas.</t>
  </si>
  <si>
    <t>Informes de seguimiento,
Actas de Comités</t>
  </si>
  <si>
    <t>30/05/2018
30/11/2018</t>
  </si>
  <si>
    <t>30/06/2018
20/12/2018</t>
  </si>
  <si>
    <t>Hacer los ajustes respectivos al Código de Ética de la entidad, teniendo en cuenta los parámetros del Código de Integridad para el Sector Público.</t>
  </si>
  <si>
    <t>Secretaría General/GIT Talento Humano</t>
  </si>
  <si>
    <t>Código de Ética Ajustado</t>
  </si>
  <si>
    <t xml:space="preserve">Socializar  la guía para la rendición de cuentas de Coldeportes. </t>
  </si>
  <si>
    <t>01/03/2018
15/12/2018</t>
  </si>
  <si>
    <t>01/02/2018
15/12/2018</t>
  </si>
  <si>
    <t>Actualizar y socializar el Programa de Gestión Documental de la entidad.</t>
  </si>
  <si>
    <t>Programa de Gestión Documental actualizado</t>
  </si>
  <si>
    <t>Continuar con la organización del archivo para la aplicación de las tablas de retención documental actualizadas en el 2017, y  mejorar su entendimiento y aplicación en cada dependencia y/o GIT.</t>
  </si>
  <si>
    <t>Informes a la Alta Dirección</t>
  </si>
  <si>
    <t>Monitorear la efectividad de los controles implementados.</t>
  </si>
  <si>
    <t>Acuerdo de Servicios revisado</t>
  </si>
  <si>
    <t>Documento soporte</t>
  </si>
  <si>
    <t>Oficina de Planeación y Responsables de los Tramites</t>
  </si>
  <si>
    <t>GIT Tics</t>
  </si>
  <si>
    <t>Jefe Oficina Asesora de Planeación/ GIT Comunicaciones</t>
  </si>
  <si>
    <t>Continuar con la publicación y socialización de los canales y mecanismos de PQRS , al interior de la entidad y hacia los demás grupos de interés.</t>
  </si>
  <si>
    <t>Control de Verificación</t>
  </si>
  <si>
    <t>Evidencias de monitoreo</t>
  </si>
  <si>
    <t>Diseñar e implementar controles para garantizar la seguridad del tramite en línea del Certificado de Existencia y Representación Legal y del servicio: Certificado de Atleta Excelencia y Glorias del Deporte</t>
  </si>
  <si>
    <t>Rol consulta</t>
  </si>
  <si>
    <t>Plan Anticorrupción y de Atención al Ciudadano 2018</t>
  </si>
  <si>
    <t>Publicación en la página web de la entidad.</t>
  </si>
  <si>
    <t>En la pagina Web se dispuso un link para la participación ciudadana y de los servidores de la entidad.</t>
  </si>
  <si>
    <t>Revisión de los trámites y servicios identificados por Coldeportes, que se encuentra en el SUIT.</t>
  </si>
  <si>
    <t>Se solicitó la actualización a todas las dependencias el esquema de publicación , falta terminar de consolidar las actualización y socializarlo a toda la entidad.</t>
  </si>
  <si>
    <t>%
Avance</t>
  </si>
  <si>
    <t>Observaciones OCI</t>
  </si>
  <si>
    <t>Consolidación del seguimiento efectuado por los responsables de proceso, con verificación de la aplicación de los indicadores.</t>
  </si>
  <si>
    <t>Componente 2: Racionalización (Estrategia antitrámites)</t>
  </si>
  <si>
    <t>Implementar un nuevo rol de consulta para visualizar el reporte estadístico.</t>
  </si>
  <si>
    <t>Oficina de Planeación y Responsables de los Trámites</t>
  </si>
  <si>
    <t xml:space="preserve">Se solicitó al asesor del DAFP nuevamente los requisitos para determinar si se consideran trámites o servicios los solicitados por la Dirección de Posicionamiento y el área los está verificando. </t>
  </si>
  <si>
    <t>Se está realizando el borrador de la actualización del PGD.
Se actualizó el contenido de acuerdo con el nuevo mapa de procesos de la entidad.</t>
  </si>
  <si>
    <t>En la actualidad se está realizando la organización de los archivos de acuerdo a las tablas de retención documental. El proceso de actualización es de un 45%.</t>
  </si>
  <si>
    <t>La OCI con radicado 2018IE0001419 remitió a la Dirección de la entidad, el informe de cumplimiento de la ley de transparencia.</t>
  </si>
  <si>
    <t xml:space="preserve">El reporte sobre PQRS del primer trimestre se desarrollará en el mes de mayo debido a que hay plazo hasta el 30 de abril para cerrar y realizar el reporte. </t>
  </si>
  <si>
    <t>Se tiene actualizada la información en la página web sobre la caracterización de ciudadanos.</t>
  </si>
  <si>
    <t>Se han realizado las siguientes acciones:
Se está construyendo la ruta de las estrategias a seguir del Plan de participación ciudadana.</t>
  </si>
  <si>
    <t>Se continúa con dos contratistas especialmente para la atención telefónica.</t>
  </si>
  <si>
    <t>Semestral</t>
  </si>
  <si>
    <t>Se participó en el trimestre en la Feria Nacional programada en el Municipio de Manaure - Guajira, donde se atendieron 454 habitantes.</t>
  </si>
  <si>
    <t>Para la formulación del Mapa de Riesgos de Corrupción 2018, todas las dependencias revisaron  contexto estratégico,  causas, consecuencias de los riesgos en las fechas previstas. Adicional se tuvo en cuenta el informe  de la Oficina de Control Interno sobre el Mapa de riesgos 2017.</t>
  </si>
  <si>
    <t xml:space="preserve">Todas las dependencias están incluidas en el Mapa de Riesgos de Corrupción del año 2018.
</t>
  </si>
  <si>
    <t>Se realizó la implementación de una nueva opción de la página inicial de los aplicativos para el Certificado de Existencia y Representación Legal y del servicio: Certificado de Atleta Excelencia y Glorias del Deporte para validar el certificado, así se puede constatar la veracidad del certificado y la información que contiene. Soportes en el GIT de Tics.</t>
  </si>
  <si>
    <t>Determinar si se suprime del listado de trámites y servicios de la pág. web de Coldeportes: "Postulación Atleta excelencia, Incentivo a medallistas y entrenadores, Cofinanciación a los Entes Departamentales, Cofinanciación a Organismos del Sector Asociado, Cofinanciación de Proyectos Especiales Carácter Apoyo de Asociación, Cofinanciación Proyectos especiales Carácter Interadministrativo."  Incluye solicitud de apoyo al asesor del DAFP para Coldeportes.</t>
  </si>
  <si>
    <t xml:space="preserve">Se socializó la guía para la Rendición de Cuentas. El documento se encuentra publicado en la Política Editorial. </t>
  </si>
  <si>
    <t xml:space="preserve">Se incluyó en el plan operativo de comunicaciones internas actividades de pedagogía sobre rendición de cuentas. </t>
  </si>
  <si>
    <t>Revisar que la información proporcionada por las dependencias  y publicada en el link de Transparencia, esté actualizada y de fácil acceso para la ciudadanía.</t>
  </si>
  <si>
    <t xml:space="preserve">Se  remitió a la Alta Consejería de las Comunicaciones de la Presidencia de la República una propuesta de fechas para la realización de la audiencia pública a la cual asistiría el señor Presidente de la República. 
Se programó como ejercicio de rendición de cuentas el recorrido con presidencia y medios de comunicación para la entrega de las obras de los Juegos Centroamericanos y del Caribe. 
El plan de medios incluye la publicación de informes de rendición de cuentas  de los programas priorizados de 2018. </t>
  </si>
  <si>
    <t>Se incluyó  en la estrategia digital actividades de pedagogía sobre rendición de cuentas a través de Coldeportes digital-Coldeportes Juega Limpio</t>
  </si>
  <si>
    <t xml:space="preserve">El mapa de Riesgos de Corrupción se encuentra publicado desde el 30 de enero. </t>
  </si>
  <si>
    <t>Se elaboró el proyecto de la resolución del código de integridad y el documento técnico anexo.</t>
  </si>
  <si>
    <t>Se revisó la Política de Administración de Riesgos y se determinó que  no requiere ajuste. Se divulgó a través de la red interna información sobre la importancia de los roles en la administración del Riesgo en la entidad.</t>
  </si>
  <si>
    <t>Las funcionarias encargadas manifiestan que durante la presente vigencia no se han presentado inconsistencias.
La funcionalidad de los controles realizados por TICs es para garantizar la veracidad de la información, que no se adulterado. Sin embargo la funcionaria realiza pruebas de funcionalidad periódicamente, para validar que la información sea correcta como nombres, datos generales del deportista.</t>
  </si>
  <si>
    <t>La Jefe de la Oficina de Planeación, revisó los informes de gestión allegados por las dependencias, de los cuales devolvió 8 informes para ser ajustados.  En virtud de lo anterior, la Oficina de Planeación está revisando la mejora de la plantilla del informe de gestión para mejorar la calidad y veracidad de la información requerida.</t>
  </si>
  <si>
    <t>Revisados nuevamente se determina que no requiere ajustes. El informe de PQRs cumple con la norma.</t>
  </si>
  <si>
    <t>Se han venido adelantando capacitaciones a 9 grupos de trabajo tanto de caracterización, como de manejo de peticiones por el gesdoc.</t>
  </si>
  <si>
    <t>Se  realizó en el trimestre  medición de la percepción dela calidad a 4 programas de Coldeportes en las regiones y en las capacitaciones de IVC en Valledupar, floridablanca y Barrrancabermeja.</t>
  </si>
  <si>
    <t>Una vez revisados los trámites y servicios publicados en el SUIT, siguen los 24 inscritos. El acuerdo de servicios está actualizado en ISOLUCION, este año no ha tenido cambios hasta la fecha.</t>
  </si>
  <si>
    <t xml:space="preserve">Hasta el 30 de abril se han realizado 20 reuniones con los enlaces para la actualización del esquema de la Ley de Transparencia. 
Adicionalmente se envió un memorando por parte de la Oficina Asesora de Planeación, a todos los coordinadores a manera de requerimiento para el envío de la información pendiente, los cuales ha sido contestados en un 90%.
Con la respuesta de los coordinadores, se avanza en la actualización la página. </t>
  </si>
  <si>
    <t xml:space="preserve">Se realizó un Facebook Live con motivo de la conmemoración del día de la mujer como ejercicio de participación ciudadana y rendición de cuentas sobre mujeres deportistas. 
Se implementó una estrategia digital de rendición de cuentas de inversión en infraestructura deportiva durante los meses de enero y febrero. 
Se produjo un video y una presentación con el informe de rendición de cuentas de los 8 años de presidencia de Juan Manuel Santos. 
Se hizo la publicación de un artículo en El Espectador, rendición de cuentas de la Dirección de Fomento y Desarrollo y del Programa Supérate Intercolegiados. </t>
  </si>
  <si>
    <t>1. Se realizó un seguimiento con corte al 12-02-2018, el cual se remitió a los líderes de proceso responsables, como insumo para el seguimiento del primer trimestre.
2. Se realizó el seguimiento con corte al 30 de abril.
En los dos seguimientos se aplicó el formato guía de la Procuraduría General de la Nación.</t>
  </si>
  <si>
    <t>Realizar jornadas de capacitación y prevención en contra de la corrupción dirigido a todos los servidores públicos de la entidad.</t>
  </si>
  <si>
    <t>Registros de capacitación</t>
  </si>
  <si>
    <t>Oficina Jurídica / GIT Contratación</t>
  </si>
  <si>
    <t xml:space="preserve">Se monitorea y se realizan los ajustes pertinentes de accesibilidad al portal de la entidad, para lo cual se usa la herramienta http://tawdis.net
Se encuentra al día según los criterios básicos emanados de la norma. </t>
  </si>
  <si>
    <t xml:space="preserve">Se cuenta con los soportes de los ejercicios de diálogo y de rendición de cuentas hechos hasta la fecha, publicados en el módulo de rendición de cuentas de la vigencia. </t>
  </si>
  <si>
    <r>
      <rPr>
        <b/>
        <sz val="9"/>
        <color theme="1"/>
        <rFont val="Arial"/>
        <family val="2"/>
      </rPr>
      <t>Subcomponente 1</t>
    </r>
    <r>
      <rPr>
        <sz val="9"/>
        <color theme="1"/>
        <rFont val="Arial"/>
        <family val="2"/>
      </rPr>
      <t xml:space="preserve">                                                                                         Lineamientos de Transparencia Activa</t>
    </r>
  </si>
  <si>
    <r>
      <rPr>
        <b/>
        <sz val="9"/>
        <color theme="1"/>
        <rFont val="Arial"/>
        <family val="2"/>
      </rPr>
      <t xml:space="preserve">Subcomponente 2                                                                                          </t>
    </r>
    <r>
      <rPr>
        <sz val="9"/>
        <color theme="1"/>
        <rFont val="Arial"/>
        <family val="2"/>
      </rPr>
      <t xml:space="preserve"> Lineamientos de Transparencia Pasiva</t>
    </r>
  </si>
  <si>
    <r>
      <rPr>
        <b/>
        <sz val="9"/>
        <color theme="1"/>
        <rFont val="Arial"/>
        <family val="2"/>
      </rPr>
      <t xml:space="preserve">Subcomponente 3                                                                                             </t>
    </r>
    <r>
      <rPr>
        <sz val="9"/>
        <color theme="1"/>
        <rFont val="Arial"/>
        <family val="2"/>
      </rPr>
      <t>Elaboración los Instrumentos de Gestión de la Información</t>
    </r>
  </si>
  <si>
    <r>
      <rPr>
        <b/>
        <sz val="9"/>
        <color theme="1"/>
        <rFont val="Arial"/>
        <family val="2"/>
      </rPr>
      <t xml:space="preserve">Subcomponente 4                                                                                        </t>
    </r>
    <r>
      <rPr>
        <sz val="9"/>
        <color theme="1"/>
        <rFont val="Arial"/>
        <family val="2"/>
      </rPr>
      <t xml:space="preserve">   Criterio diferencial de accesibilidad</t>
    </r>
  </si>
  <si>
    <r>
      <rPr>
        <b/>
        <sz val="9"/>
        <color theme="1"/>
        <rFont val="Arial"/>
        <family val="2"/>
      </rPr>
      <t xml:space="preserve">Subcomponente 5                                                                                      </t>
    </r>
    <r>
      <rPr>
        <sz val="9"/>
        <color theme="1"/>
        <rFont val="Arial"/>
        <family val="2"/>
      </rPr>
      <t xml:space="preserve">   Monitoreo del Acceso a la Información Pública</t>
    </r>
  </si>
  <si>
    <t>Subcomponente 4                                               Evaluación y retroalimentación a  la gestión institucional</t>
  </si>
  <si>
    <t>Subcomponente 1
Estructura administrativa y
Direccionamiento estratégico</t>
  </si>
  <si>
    <r>
      <t xml:space="preserve">En el primer semestre de 2018, la Oficina de Control Interno ha realizado seguimiento a la implementación de la Ley de Transparencia, habiéndose presentado informe a la alta Dirección con corte al 30 de marzo, aplicándose para esto Guía para el Cumplimiento de Transparencia Activa de la Ley 1712 de 2014 de la Procuraduría General de la Nación. El resumen de la revisión fue el siguiente: </t>
    </r>
    <r>
      <rPr>
        <b/>
        <sz val="8"/>
        <color theme="1"/>
        <rFont val="Arial"/>
        <family val="2"/>
      </rPr>
      <t>RECOMENDACIONES</t>
    </r>
    <r>
      <rPr>
        <sz val="9"/>
        <color theme="1"/>
        <rFont val="Arial"/>
        <family val="2"/>
      </rPr>
      <t xml:space="preserve">: 1.Que a través de los Comités institucionales se revisen y adopten medidas y políticas de transparencia con la debida socialización a los grupos de interés que se considere pertinente. 2. Identificar las posibles falencias o debilidades en los diseños institucionales para garantizar el acceso a la información pública y hacer los ajustes del caso. 3. Revisar los indicadores que estructuran el Índice de Transparencia Nacional para mejor comprensión, identificación de debilidades y designación de acciones de mejora en las diferentes áreas de la entidad
</t>
    </r>
  </si>
  <si>
    <r>
      <rPr>
        <b/>
        <sz val="9"/>
        <color theme="1"/>
        <rFont val="Arial"/>
        <family val="2"/>
      </rPr>
      <t>A agosto 30: 
1.</t>
    </r>
    <r>
      <rPr>
        <sz val="9"/>
        <color theme="1"/>
        <rFont val="Arial"/>
        <family val="2"/>
      </rPr>
      <t xml:space="preserve">.Durante el segundo trimestre de la presente vigencia la Oficina de Control Interno realizó el seguimiento al cumplimiento del derecho al acceso a la información pública, a través de las siguientes actividades: 1) Reunión con responsables de proceso para revisión de avances en la publicación de información. 2) Revisión conjunta con el encargado del tema por parte del GIT Comunicaciones para confirmar actualización de información y avances. 3) Revisión de cada uno de los links de la página web correspondientes a los requerimientos establecidos en el la Ley 1712 de 2014 y su Decreto Reglamentario 103 de 2015, recogidos en el Formato de Cumplimiento de Transparencia Activa de la Procuraduría General de la Nación.
Se observa que para el segundo trimestre de la vigencia actual, la entidad avanzó en un 49% del cumplimiento de los requisitos de transparencia activa, para un total acumulado del 98%, con solo dos requerimientos en estado de cumplimiento parcial los cuales representan el 2%.
</t>
    </r>
  </si>
  <si>
    <t xml:space="preserve">
1. Retroalimentación permanente al interior de las áreas sobre la importancia de revisar y mantener actualizada la información que se publica en la ventana de transparencia y acceso a la información pública de la página web de la entidad. Se recomienda que la entidad revise la estructura de acceso a la publicación de la información a través de la ventana de transparencia de la página web, con el objeto de hacer mejoras tales como: Imagen o visibilidad comprensible de los componentes, reducción de pasos, acceso amable para el usuario externo. 
2. Para seguimiento y acciones de autocontrol se recomienda a los responsables del cumplimiento de la transparencia activa, que revisen de forma continua el seguimiento con corte a 30 de junio de 2018, efectuado por esta Oficina en el Formato Guía de la Procuraduría General de la Nación para el Cumplimiento de Transparencia Activa de la Ley 1712 de 2014, el cual se encuentra publicado en ISOLUCION.
</t>
  </si>
  <si>
    <t xml:space="preserve">1.Archivos de Gestión en Formato Físico  la Entidad, se contrató con Servicios Postales Nacionales72 para la organización de los archivos de gestión de la entidad, y que a la fecha el contrato se encuentra vigente, para esta revisión no se tuvo en cuenta la aplicación de procesos técnicos archivísticos, sino la utilización de las plantillas y formatos establecidos por Coldeportes en el desarrollo de la gestión de la dependencia tales como: Comunicaciones oficiales, Memorandos, Resoluciones, Formato de eliminación Documental, Formato Único de Inventario Documental. Los formatos de comunicaciones oficiales, memorandos y resoluciones, son utilizados sin ningún inconveniente por la mayoría de unidades administrativas de la entidad. Los formatos de eliminación documental e inventario documental, son utilizados en menor proporción por las unidades administrativas de la entidad.  Manejo Aplicativo Gesdoc: Para este periodo se evaluaron 38 dependencias en las cuales se realizó la revisión en el manejo y cumplimiento en los procesos de gestión de los radicados de entrada, comunicaciones de salida en el sistema de información GESDOC, uso de las plantillas,  organización de los radicados (ER/IE),  vinculación de radicados (ER, EE, IE) y radicación de las comunicaciones (EE/IE).
Este proceso se llevó a cabo con coordinadores y jefes de oficina revisando las bandejas “mis documentos y Documentos de la Dependencia”, en las cuales se tomó un aleatorio de los radicados que en su momento se encontraban en dichas bandejas. Se elaboró una ficha técnica de verificación en donde se evaluaron once (11) ítems: Radicado Recibido en el tiempo establecido, Radicado asignado / Trasladado en el tiempo establecido, Radicado Organizado, Uso correcto de la plantilla, Organización del documento, Generación del radicado EE, Archivo digitalizado y cargado en GESDOC, Finalizar el Trámite del radicado, Radicación correcta de la plantilla
</t>
  </si>
  <si>
    <t>La entidad permanentemente viene realizando el acompañamiento a todos los GIT para la actualización de caracterización de usuarios, la cual se puede evidenciar en la página web.</t>
  </si>
  <si>
    <t>Continuar con la implementación y seguimiento al cumplimiento del Decreto 1166 de 2016 (Peticiones presentadas verbalmente).</t>
  </si>
  <si>
    <t xml:space="preserve">
Durante el trimestre se vienen realizando reuniones personalizadas con aquellos funcionarios y/o contratistas que demanda un mayor numero de respuestas a aquellas peticiones que llegan</t>
  </si>
  <si>
    <t>A la fecha no se han recibido solicitudes de modificación del Mapa de Riesgos de Corrupción</t>
  </si>
  <si>
    <t>No se ha presentado inconsistencias durante el periodo mayo-agosto</t>
  </si>
  <si>
    <t>El esquema de publicación se actualizó y se encuentra publicado en la página web de Coldeportes</t>
  </si>
  <si>
    <t>Se realizó el monitoreo correspondiente a la información publicada en el link de transparencia y se enviaron las alertas respectivas a las personas competentes.</t>
  </si>
  <si>
    <t>El registro de activos de información se actualizó y se encuentra publicado en la página web de Coldeportes y en la pagina de datos.gov.co</t>
  </si>
  <si>
    <t>Para la fecha programada (30-06-2018) se revisó la totalidad de  los trámites y servicios identificados por Coldeportes, que se encuentra en el SUIT.</t>
  </si>
  <si>
    <t>A la fecha de reporte se actualizó la pagina web de Coldeportes con los trámites y servicios vigentes, se solicitó la actualización del sistema de PQR en cuanto al listado de tramites vigentes.</t>
  </si>
  <si>
    <t xml:space="preserve">
Se realizaron 3 capacitaciones a aquellos Grupos Interno de Trabajo que no han adelantado la caracterización de usuarios o grupos de interés</t>
  </si>
  <si>
    <t xml:space="preserve">
La entidad participo en dos (2) ferias nacionales en Necocli  (Antioquia y Cumaribo (Vichada) de las cuatro (4) programadas para la vigencia 2018.</t>
  </si>
  <si>
    <t xml:space="preserve">1. Se cuenta con  El horario de atención a público de la entidad en un lugar visible.
2. Atención al ciudadano hace parte del plan de inducción a los nuevos funcionarios planta y/o contratistas que ingresan a la Entidad, donde se les informa todos los procedimientos que hacen parte del proceso del servicio integral al ciudadano, 
</t>
  </si>
  <si>
    <t>Realizar seguimiento a las acciones del Plan de Participación Ciudadana.</t>
  </si>
  <si>
    <t xml:space="preserve">
Se realizó el segundo informe trimestral  sobre PQRs con fecha de corte 30 de junio/2018</t>
  </si>
  <si>
    <t>No se realizó ninguna actividad distinta a la programada y ejecutada para el seguimiento con corte a 30 de abril de 2018</t>
  </si>
  <si>
    <t>Se han realizado los respectivos seguimientos de acuerdo al Cronograma de Informes de la OCI con la oportunidad y calidad esperada</t>
  </si>
  <si>
    <t>Fue cumplida al 100% en el periodo anterior</t>
  </si>
  <si>
    <t>Se recomienda a la OAP realizar monitoreo sobre la efectividad de los nuevos controles a través de las PQRs que maneja el GIT Atención al Ciudadano.</t>
  </si>
  <si>
    <t>La OCI evidencio que los avances reportados corresponden frente a la evidencia que reposa en la pagina web.</t>
  </si>
  <si>
    <t>Se viene dando cumplimiento a las actividades reportadas en  el periodo.</t>
  </si>
  <si>
    <t>La OCI dentro del seguimiento a las PQRS ha visto los respectivos avances.</t>
  </si>
  <si>
    <t>Se esta dando cumplimiento a la implementación del Decreto 1166/2016</t>
  </si>
  <si>
    <t>Se recomienda que esta capacitación tenga una cobertura al 100% de los GIT, teniendo en cuenta la rotación de funcionarios y contratistas que se ha dado en el periodo.</t>
  </si>
  <si>
    <t>Se pudo evidenciar que la información esta actualizada y al alcance de los usuarios en el siguiente link
http://www.coldeportes.gov.co/servicio_ciudadano/transparencia_acceso_informacion_66933/instrumentos_gestion_informacion_91142</t>
  </si>
  <si>
    <t>Se evidencia diferencias en el numero de tramites inscritos en el SUIT frente a los Reportados en la pagina web de la entidad.</t>
  </si>
  <si>
    <r>
      <t xml:space="preserve">1. Se realizó una jordana de capacitación con el tema central en las labores de supervisión a fin de prevenir acciones constitutivas de corrupción en la ejecución de contratos estatales, la cual fue dirigida a la Dirección de Recursos y Herramientas del S.N.D., el día 26-02-2018 en las instalaciones  auditorio Centro de Alto Rendimiento. 
2. Se realizó capacitación en temas de supervisión, interventoría, liquidación de contratos y aplicación de la nueva normatividad en contratación estatal dentro del programa COLDEPORTES EN LAS REGIONES, en el municipio de Mocoa el día 13-04-2018, a cargo del Jefe de la Oficina Jurídica y la Coordinadora del GIT de Contratación.
</t>
    </r>
    <r>
      <rPr>
        <sz val="9"/>
        <rFont val="Arial"/>
        <family val="2"/>
      </rPr>
      <t>3.  Se realizó la capacitación  en el Municipio de Caldas - Antioquia los días 25, 26 y 27 de abril  de 2018.</t>
    </r>
  </si>
  <si>
    <t>Reporte a 30 de abril de 2018</t>
  </si>
  <si>
    <t>Actividades adelantadas</t>
  </si>
  <si>
    <t>Reporte a 31 de agosto de 2018</t>
  </si>
  <si>
    <t>Reporte a 31 de diciembre de 2018</t>
  </si>
  <si>
    <t>No aplica.</t>
  </si>
  <si>
    <r>
      <t>Se implementó en el menú la opción "</t>
    </r>
    <r>
      <rPr>
        <b/>
        <i/>
        <sz val="9"/>
        <color theme="1"/>
        <rFont val="Calibri"/>
        <family val="2"/>
        <scheme val="minor"/>
      </rPr>
      <t>estadísticas</t>
    </r>
    <r>
      <rPr>
        <sz val="9"/>
        <color theme="1"/>
        <rFont val="Calibri"/>
        <family val="2"/>
        <scheme val="minor"/>
      </rPr>
      <t>" con la cual se puede generar reporte ya sea para Atleta de Excelencia, Glorias del Deportes o ambas entre un rango de fechas. Soportes en el GIT de Tics. Esta opción es de cara a la entidad para conocer cuantos certificados se expiden en el plazo acordado.</t>
    </r>
  </si>
  <si>
    <t>Componente 3: Rendición de Cuentas</t>
  </si>
  <si>
    <t>Debido a la coyuntura presentada por la entidad por cambio de gobierno y para no desgastar a las dependencias se suplió el Informe de gestión con el Informe de Empalme, que incluye información amplia de la gestión de la entidad.
Se viene adelantando la estructuración de un nuevo formato para el reporte del Informe de gestión por parte de las dependencias.</t>
  </si>
  <si>
    <t xml:space="preserve">Se promovió entre las áreas la consulta de la guía de rendición de cuentas. </t>
  </si>
  <si>
    <t>Se han realizado 44 reuniones de seguimiento con los enlaces de las áreas. 
De acuerdo con el informe elaborado por la oficina de Control Interno de la entidad, en el transcurso del segundo trimestre de la presente vigencia las áreas responsables de suministrar la información han prestado colaboración para mejorar aspectos de acceso y actualización de información.
Se observa una mejora continua en el cumplimiento del derecho de acceso a la información pública de la entidad, debiéndose mantener el nivel de cumplimiento por parte de las áreas responsables.
Para el segundo trimestre de la vigencia actual, la entidad avanzó en un 49% del cumplimiento de los requisitos de transparencia activa, para un total acumulado del 98%, con solo dos requerimientos en estado de cumplimiento parcial los cuales representan el 2%.</t>
  </si>
  <si>
    <t>Previo a la audiencia pública de rendición de cuentas:
• Se publicó el informe de gestión de la vigencia 2017:  http://www.coldeportes.gov.co/acciones_rendicion_cuentas_2018/informes_91440
• Se publicó el informe de gestión por áreas de la vigencia 2017: http://www.coldeportes.gov.co/acciones_rendicion_cuentas_2018/informes/informes_gestion_area_92821
• Se publicó el informe de gestión del periodo 2010-2018: http://www.coldeportes.gov.co/acciones_rendicion_cuentas_2018/informes/informes_gestion_area_92821
• Se publicó una nota de prensa de las áreas misionales: 
Supérate Intercolegiados: http://www.coldeportes.gov.co/index.php?idcategoria=92729
Dirección Técnica de Posicionamiento y Liderazgo Deportivo: http://www.coldeportes.gov.co/index.php?idcategoria=92739
Recursos y Herramientas del Sistema –Infraestructura: http://www.coldeportes.gov.co/index.php?idcategoria=92744
Dirección Técnica de Inspección, Vigilancia y Control: http://www.coldeportes.gov.co/index.php?idcategoria=92752&amp;ne&amp;inf=0
Links publicados en los diferentes medios de artículos que corresponden a la estrategia de rendición de cuentas, a través del plan de medios:  
El Espectador 
https://www.elespectador.com/deportes/otros-deportes/coldeportes-mucho-mas-que-alto-rendimiento-articulo-750017
https://www.elespectador.com/deportes/otros-deportes/mas-listos-que-nunca-articulo-793433
https://www.elespectador.com/deportes/otros-deportes/clara-luz-roldan-somos-un-referente-deportivo-en-el-continente-articulo-754055
https://www.elespectador.com/deportes/otros-deportes/conozca-los-escenarios-de-los-juegos-centroamericanos-y-del-caribe-barranquilla-2018-galeria-793577
https://www.elespectador.com/deportes/otros-deportes/los-juegos-superate-intercolegiados-sembrando-para-el-futuro-articulo-741069
https://www.elespectador.com/deportes/la-primera-medalla-de-oro-los-centroamericanos-fue-para-la-organizacion-articulo-801440
El País
Infraestructura recreodeportiva, orgullo vallecaucano http://elperiodicoweb.com.co/2018/07/02/la-infraestructura-recreodeportiva-otro-orgullo-vallecaucano/
Cali Escribe
https://caliescribe.com/es/26052018-0540/deporte/14555-deporte/el-salto-del-deporte-colombiano
Revista Semana: http://especiales.semana.com/colombia-potencia-deportiva-sudamericana/
El día 8 de junio se realizó el recorrido con medios de comunicación por los escenarios y obras a cargo de Coldeportes previo a la realización de los Juegos Centroamericanos y del Caribe Barranquilla 2018.</t>
  </si>
  <si>
    <t xml:space="preserve">Comunicaciones internas 
Se ejecutó lo planeado desde comunicaciones internas así:  el equipo de comunicaciones internas fue el encargado de realizar la socialización pedagógica por medio de mensajes en los cuáles se daba información relevante sobre la Rendición de Cuentas y la audiencia pública.
La socialización se difundió por medio de: dos mailings acerca de las funciones y de los objetivos de la Rendición de Cuentas, un mailing con la invitación a participar en el foro y en la encuesta, un mailing de invitación para ver la transmisión vía streaming por la página web de Coldeportes, un fondo de pantalla, imágenes para la cartelera digital y la transmisión el 23 de mayo, una nota y un aviso para el En Casa. 
Cada una de las acciones que se ejecutaron, con el fin de socializar la Audiencia Pública de Rendición de Cuentas, están enmarcadas dentro del Manual de comunicaciones internas 2018 en donde se puede verificar la pertinencia de cada una de los productos socializados. 
Fechas de ejecución: 23 de abril de 2018 a 23 de mayo de 2018
Productos socializados: 
En Casa 2 mayo 18 y  25 de 2018
Mailing 4 abril 23, 25 mayo 18, 23 de 2018
Pantalla 3 mayo 8 y transmisión mayo 23 de 2018
Fondo de pantalla 1 mayo 8 de 2018 
</t>
  </si>
  <si>
    <t>% Avance remitido por el Área</t>
  </si>
  <si>
    <r>
      <t xml:space="preserve">Subcomponente 1                                          </t>
    </r>
    <r>
      <rPr>
        <sz val="9"/>
        <color theme="2" tint="-0.89999084444715716"/>
        <rFont val="Calibri"/>
        <family val="2"/>
        <scheme val="minor"/>
      </rPr>
      <t xml:space="preserve"> Información de calidad y en lenguaje comprensible</t>
    </r>
  </si>
  <si>
    <r>
      <t xml:space="preserve">Subcomponente 2                             </t>
    </r>
    <r>
      <rPr>
        <sz val="9"/>
        <color theme="2" tint="-0.89999084444715716"/>
        <rFont val="Calibri"/>
        <family val="2"/>
        <scheme val="minor"/>
      </rPr>
      <t xml:space="preserve">               Diálogo de doble vía con la ciudadanía y sus organizaciones</t>
    </r>
  </si>
  <si>
    <r>
      <t xml:space="preserve">Subcomponente 3                                    </t>
    </r>
    <r>
      <rPr>
        <sz val="9"/>
        <color theme="2" tint="-0.89999084444715716"/>
        <rFont val="Calibri"/>
        <family val="2"/>
        <scheme val="minor"/>
      </rPr>
      <t xml:space="preserve">             Incentivos para motivar la cultura de la rendición y petición de cuentas</t>
    </r>
  </si>
  <si>
    <r>
      <t xml:space="preserve">Pedagogía con los ciudadanos sobre las características de la rendición de cuentas de Coldeporte  sa través de redes sociales: 
Facebook: 29 publicaciones, 335 compartidos, 189 comentarios, 58.229 el alcance, 107.853 impresiones.
Twitter: 102 publicaciones, 400 Retweets, 70% de conversaciones.
Instagram: 26 publicaciones, 17 comentarios, 16.427 el alcance, 58.492 impresiones
Cuentas oficiales @ClaraLuzRoldan
Facebook: 20 publicaciones, 199 compartidos, 37 comentarios, 32.293 el alcance, 59.751 impresiones
Twitter: 46 publicaciones, 484 Retweets, 13% de conversaciones. 
Se hizo invitación vía WhatsApp a organismos relacionados con el deporte a nivel nacional como entes territoriales, secretarías de deportes y federaciones deportivas a participar activamente del evento y divulgar desde sus redes sociales los logros de la entidad.
Adicionalmente se enviaron contenidos a la oficina de Fuerza Digital de la Presidencia para que desde las cuentas aliadas oficiales se hiciera divulgación de contenidos, todo lo anterior cobijado bajo el HT #ElSaltoDelDeporteColombiano, con el cual se buscó posicionar una tendencia.
El día de la audiencia pública se hizo un Facebook Live desde el Valle del Cauca.
</t>
    </r>
    <r>
      <rPr>
        <b/>
        <sz val="9"/>
        <color theme="1"/>
        <rFont val="Calibri"/>
        <family val="2"/>
        <scheme val="minor"/>
      </rPr>
      <t>Transmisión de magazin de rendición de cuentas:</t>
    </r>
    <r>
      <rPr>
        <sz val="9"/>
        <color theme="1"/>
        <rFont val="Calibri"/>
        <family val="2"/>
        <scheme val="minor"/>
      </rPr>
      <t xml:space="preserve"> se transmitió el sábado 26 de mayo, por el Canal Institucional. 
El magazín editado se publicó en el siguiente link: https://youtu.be/ezd3my4plvc </t>
    </r>
  </si>
  <si>
    <r>
      <t>Se cuenta con los soportes de los ejercicios de diálogo y de rendición de cuentas hechos hasta la fecha, publicados en el módulo de rendición de cuentas de la vigencia.</t>
    </r>
    <r>
      <rPr>
        <sz val="9"/>
        <color rgb="FF0070C0"/>
        <rFont val="Calibri"/>
        <family val="2"/>
        <scheme val="minor"/>
      </rPr>
      <t xml:space="preserve"> http://www.coldeportes.gov.co/acciones_rendicion_cuentas_2018
</t>
    </r>
    <r>
      <rPr>
        <sz val="9"/>
        <rFont val="Calibri"/>
        <family val="2"/>
        <scheme val="minor"/>
      </rPr>
      <t xml:space="preserve">
Se hace necesario consolidar los soportes de las acciones adelantadas desde la estrategia Coldeportes en las Regiones.</t>
    </r>
    <r>
      <rPr>
        <sz val="9"/>
        <color rgb="FF0070C0"/>
        <rFont val="Calibri"/>
        <family val="2"/>
        <scheme val="minor"/>
      </rPr>
      <t xml:space="preserve"> </t>
    </r>
  </si>
  <si>
    <t>Componente 4: Atención al Ciudadano</t>
  </si>
  <si>
    <r>
      <rPr>
        <b/>
        <sz val="9"/>
        <color rgb="FF000000"/>
        <rFont val="Calibri"/>
        <family val="2"/>
        <scheme val="minor"/>
      </rPr>
      <t>Subcomponente 2</t>
    </r>
    <r>
      <rPr>
        <sz val="9"/>
        <color rgb="FF000000"/>
        <rFont val="Calibri"/>
        <family val="2"/>
        <scheme val="minor"/>
      </rPr>
      <t xml:space="preserve"> Fortalecimiento de los canales de atención</t>
    </r>
  </si>
  <si>
    <r>
      <t xml:space="preserve">Se está cumpliendo, se tiene como única cuenta de correo para recibir solicitudes </t>
    </r>
    <r>
      <rPr>
        <b/>
        <i/>
        <sz val="9"/>
        <color rgb="FF000000"/>
        <rFont val="Calibri"/>
        <family val="2"/>
        <scheme val="minor"/>
      </rPr>
      <t>contacto@coldeportes.gov.co.</t>
    </r>
  </si>
  <si>
    <r>
      <rPr>
        <b/>
        <sz val="9"/>
        <color rgb="FF231F20"/>
        <rFont val="Calibri"/>
        <family val="2"/>
        <scheme val="minor"/>
      </rPr>
      <t>Subcomponente 3</t>
    </r>
    <r>
      <rPr>
        <sz val="9"/>
        <color rgb="FF231F20"/>
        <rFont val="Calibri"/>
        <family val="2"/>
        <scheme val="minor"/>
      </rPr>
      <t xml:space="preserve">
Talento Humano</t>
    </r>
  </si>
  <si>
    <r>
      <rPr>
        <b/>
        <sz val="9"/>
        <color rgb="FF231F20"/>
        <rFont val="Calibri"/>
        <family val="2"/>
        <scheme val="minor"/>
      </rPr>
      <t>Subcomponente 4</t>
    </r>
    <r>
      <rPr>
        <sz val="9"/>
        <color rgb="FF231F20"/>
        <rFont val="Calibri"/>
        <family val="2"/>
        <scheme val="minor"/>
      </rPr>
      <t xml:space="preserve">
Normativo y procedimental</t>
    </r>
  </si>
  <si>
    <r>
      <rPr>
        <b/>
        <sz val="9"/>
        <color rgb="FF231F20"/>
        <rFont val="Calibri"/>
        <family val="2"/>
        <scheme val="minor"/>
      </rPr>
      <t>Subcomponente 5</t>
    </r>
    <r>
      <rPr>
        <sz val="9"/>
        <color rgb="FF231F20"/>
        <rFont val="Calibri"/>
        <family val="2"/>
        <scheme val="minor"/>
      </rPr>
      <t xml:space="preserve">
Relacionamiento con el ciudadano</t>
    </r>
  </si>
  <si>
    <t>Observaciones y Recomendaciones OCI</t>
  </si>
  <si>
    <t xml:space="preserve">Se elaboró el Informe Final de Acciones de Rendición de Cuentas 2018, el cual se encuentra publicado en el módulo de rendición de cuentas de la página web de la entidad. Será socializado en la primera semana de enero con las áreas misionales, estratégicas y de apoyo. </t>
  </si>
  <si>
    <t xml:space="preserve">Se cumplió con la actividad. La guía se encuentra publicada en el módulo de rendición de cuentas de la página web y fue el documento base para la ejecución de las acciones de rendición de cuentas de las áreas misionales, las cuales se encuentran relacionadas en el "Informe Final de Acciones de Rendición de Cuentas 2018" que se encuentra publicado en el módulo de rendición de cuentas de la página web. </t>
  </si>
  <si>
    <t xml:space="preserve">Hasta el 30 de diciembre se han realizado  71 reuniones con los enlaces de cada aérea con el fin de actualizar la información requerida por la Ley de Transparencia.
En total se realizaron 281 actualizaciones durante el año 2018 dando un avance del 99%. El 1% restante hace referencia a los informes finales que se presentan en el mes de enero después de su consolidación. </t>
  </si>
  <si>
    <t>Se realiza monitoreo permanente a las fichas y en la medida que surjan actualizaciones se realizan en el SUIT</t>
  </si>
  <si>
    <t>No se recibió el soporte documental de la gestión reportada.</t>
  </si>
  <si>
    <t>No se recibió evidencia de la solicitud realizada.</t>
  </si>
  <si>
    <t>Con el apoyo del GIT de Talento Humano se programaron tres (3) capacitaciones, de las cuales ya finalizaron dos y una está en curso, en los siguientes temas: 
1. Con la ESAP: Contratación Estatal con énfasis en supervisión de contratos (Régimen jurídico de contratación de Coldeportes, estructura de los procesos contractuales de la Ley 80 de 1993 y régimen jurídico del supervisor e interventor). 
2. Con la AREANDINA: Derecho Administrativo (Formas de iniciar las actuaciones administrativas,  actos administrativos, omisiones administrativas, operaciones administrativas, vías de hecho, mecanismos de consulta previa;  procedimiento administrativo sancionatorio; uso de medios electrónicos en el procedimiento administrativo; publicaciones, citaciones, comunicaciones y notificaciones; recursos,  silencio administrativo; conclusión del procedimiento administrativo;  revocatoria directa de los actos administrativos; procedimiento administrativo de cobro coactivo; extensión de la jurisprudencia del consejo de estado. Derechos de petición / acciones constitucionales). 
3. Con la AREANDINA: Actuaciones Administrativas y Gestión Pública (Código Único Disciplinario. Delitos contra la Administración Pública - Ley 599 de 2000. Decreto 019 de 2012 - Ley anti trámites).</t>
  </si>
  <si>
    <t>Nivel de Cumplimiento</t>
  </si>
  <si>
    <t>ZONA ALTA</t>
  </si>
  <si>
    <t>Profesional Oficina de Control Interno</t>
  </si>
  <si>
    <t>Debido al porcentaje de avance alcanzado, se recomienda tener en cuenta esta actividad en el plan anticorrupción de la vigencia 2019.</t>
  </si>
  <si>
    <t>Las funcionarias encargadas manifiestan que durante la presente vigencia no se han presentado inconsistencias.
La funcionalidad de los controles realizados por TICs es para garantizar la veracidad de la información, que no se adulterado. Sin embargo la funcionaria realiza pruebas de funcionalidad periódicamente, para validar que la información sea correcta como nombres, datos generales del deportista.</t>
  </si>
  <si>
    <t xml:space="preserve">El chat se habilita de lunes a viernes de 8:00 a 5:00 pm. </t>
  </si>
  <si>
    <t xml:space="preserve">Se realizó el 100 % de los acompañamientos a los grupos internos de trabajo de toda la Entidad, como estrategia central para el desarrollo de los ejercicios de participación ciudadana. </t>
  </si>
  <si>
    <t>La Oficina de Control Interno realizó la verificación del cumplimiento  normativo relacionado con la publicación de información mínima correspondiente al segundo semestre de 2018, de acuerdo con la Matriz de la Procuraduría General de la Nación, cuyos resultados fueron comunicados mediante informe radicado N° 2018IE0008436 del 21 de diciembre de 2018.</t>
  </si>
  <si>
    <t>No se recibió el soporte documental de:
- Matriz de seguimiento del plan de participación ciudadana.</t>
  </si>
  <si>
    <t>Como resultado de la verificación de la información publicada en la página web de la Entidad (http://www.coldeportes.gov.co/servicio_ciudadano/caracterizacion_usuarios_64778), del total de 18 caracterizaciones publicadas: 4 corresponden a 2017, 6 a 2018 y las restantes no tienen fecha.</t>
  </si>
  <si>
    <t>No se recibió el soporte documental de:
- Estrategias revisadas</t>
  </si>
  <si>
    <t xml:space="preserve">Se han realizado la publicación de los informes de caracterización de ciudadanos, usuarios y grupos de interés de las dependencias que han finalizado sus ejercicios. </t>
  </si>
  <si>
    <t xml:space="preserve">El GIT de Atención al Ciudadano se vinculó con el GIT de Talento Humano, para participar en las jornadas de capacitación del proceso de inducción de los nuevos funcionarios. Donde se hace especial énfasis en los temas de respuestas de los derechos de petición, acceso a la información pública y transparencia. </t>
  </si>
  <si>
    <t xml:space="preserve">Teniendo en cuenta el cambio de administración, se realizo un diagnostico del estado actual de la gestión documental, de acuerdo a los resultados arrojados se  ajustara el borrador existente y presentara ante el Comité de  Gestión y Desempeño Institucional. </t>
  </si>
  <si>
    <t xml:space="preserve">1. Revisar los mapas de riesgos tanto de Gestión como de Corrupción de la vigencia 2018 para evaluar la correlación entre la causa, el riesgo y los controles, hacer los ajustes del caso. Considerar la inclusión de controles directamente relacionados con la conservación de los acervos documentales. 
2. Divulgar periódicamente la política de gestión documental de la entidad la cual se encuentra incluida en el Plan de Gestión Documental.
3.  Evaluar la meta del 100% que se encuentra en el Plan Estratégico Institucional 2014-2018, asociada al objetivo de “Implementar buenas prácticas de gestión documental, dirigidas al mejoramiento de la prestación de servicios de la entidad, mediante el uso de tecnologías de la información y las comunicaciones.”, y de manera oportuna hacer las recomendaciones del caso para el siguiente plan.
4.Estructurar los programas y/o proyectos del Plan de Conservación Institucional incluyendo: Nombre, alcance, meta, actividades, indicadores y asignación de responsables, de acuerdo con las orientaciones del Archivo General de la Nación en la Guía para la implementación del Sistema Integrado de Conservación –SIC Versión marzo 2018(Pág. 17). Así mismo, mejorar el ítem correspondiente a la administración del riesgo, teniendo en cuenta que en los actuales Mapas de Riesgos de Gestión y de Corrupción se encuentra un solo riesgo general. </t>
  </si>
  <si>
    <t>% Avance remitido por el Área al corte 31-dic-18</t>
  </si>
  <si>
    <t>TOTAL</t>
  </si>
  <si>
    <t>El presente informe hace parte del seguimiento programado</t>
  </si>
  <si>
    <t xml:space="preserve">Se pudo evidenciar que la información esta actualizada y al alcance de los usuarios en el siguiente link
http://www.coldeportes.gov.co/servicio_ciudadano/transparencia_acceso_informacion_66933/instrumentos_gestion_informacion_91142 </t>
  </si>
  <si>
    <t>No se recibieron los reportes de los resultados del seguimiento (acciones, resultado del indicador y soportes documentales) del plan de manejo de riesgos de dos (2) riesgos.</t>
  </si>
  <si>
    <t>En los informes anteriores (corte a 30 de abril y/o 31 de agosto de 2018), fueron reportadas las actividades ejecutadas y el avance en un 100%.</t>
  </si>
  <si>
    <t>Se cuenta con los soportes de los ejercicios de diálogo y de rendición de cuentas hechos hasta la fecha, publicados en el módulo de rendición de cuentas de la vigencia. http://www.coldeportes.gov.co/acciones_rendicion_cuentas_2018</t>
  </si>
  <si>
    <t>No se recibió el soporte documental de:
- Informes a la Alta Dirección
Debido al porcentaje de avance alcanzado, se recomienda tener en cuenta esta actividad en el plan anticorrupción de la vigencia 2019.</t>
  </si>
  <si>
    <t>Se incluyó el numeral  4.1.5.2 Gestión del Riesgo en la nueva versión del Manual de Calidad (versión 11)
Se incluyó la Gestión del Riesgo en la presentación de Inducción</t>
  </si>
  <si>
    <t>Se evidencio que en el Manual de Calidad código GO-MN-001 v.11 del 16/07/2018, se incluyó un numeral para la Gestión del Riesgo en la Entidad. 
En la agenda de los procesos de Inducción para el personal en periodo de prueba, se evidencio la inclusión del temas Gestión de Riesgos</t>
  </si>
  <si>
    <t>Mediante Informe Final Auditoría Interna del Proceso Gestión Organizacional, memorando radicado 2018IE0006955 del 3 de diciembre de 2018, se dieron a conocer las debilidades identificadas en los lineamientos de la Gestión del Riesgo de la Entidad, así como en el diseño de los Mapas de Riesgos de Gestión y Corrupción 2018, en virtud de lo establecido en la Guía para la Administración de los Riesgos de Gestión, Corrupción y Seguridad Digital y el Diseño de Controles en Entidades Públicas, versión 1 de agosto de 2018, con el propósito de establecer acciones de mejora que permitan su cumplimiento.</t>
  </si>
  <si>
    <t>Una de las funciones del Rol de la Oficina de Planeación es: " Monitorear el cambio del entorno y nuevas amenazas" sin que esta función desligue la responsabilidad que tienen todos los funcionarios públicos de "Actualizar el Mapa de Riesgos cuando la administración de los mismos lo requiera", así las cosas no se tuvo en cuenta el cambio de Gobierno como una oportunidad de análisis del los mapas, dado que no hay evidencia de dicho ejercicio.</t>
  </si>
  <si>
    <t>La Oficina de control interno en desarrollo de las auditorías internas de gestión realiza el monitoreo a la efectividad de los controles a los siguientes procesos y/o áreas: Planeación estratégica, altos logros, proyecto juegos centroamericanos, gestión de los recursos físicos,  programa supérate,  formulación y adopción de políticas, planes y programas, gestión de las comunicaciones,  servicio integral al ciudadano, Inspección Vigilancia y Control- deporte profesional,  Regalías,  fomento al desarrollo humano y social,  gestión documental, apoyo a infraestructura  técnica y científica CAR,  gestión financiera y tesorería NICSP.
Se brindó capacitaciones en riesgos a: Oficina Asesora de Planeación, Centro del Alto Rendimiento -CAR, Fomento y Control Interno</t>
  </si>
  <si>
    <t>Los responsables de los procesos realizaron el monitoreo del Mapa de Riesgos de Corrupción 2018 al corte abril, agosto y diciembre de 2018, cuyos resultados se encuentran publicados en ISOLUCIÓN.
Adicionalmente la Oficina de Control Interno en cumplimiento de lo establecido en el Cronograma de Informes de la OCI 2018 y lo indicado en el documento Estrategias para la Construcción del Plan Anticorrupción y de Atención al Ciudadano de la Presidencia de la República, realizó los respectivos seguimientos al Mapa de Riesgos de Corrupción 2018, cuyos informes son publicados en la pagina Web de la Entidad a mas tardar el decimo día hábil de los meses de: mayo, septiembre y enero.</t>
  </si>
  <si>
    <t>La Oficina de Control Interno en cumplimiento de lo establecido en el Cronograma de Informes de la OCI 2018 y lo indicado en el documento Estrategias para la Construcción del Plan Anticorrupción y de Atención al Ciudadano de la Presidencia de la República, realizó los respectivos seguimientos al Plan Anticorrupción y de Atención al Ciudadano 2018, cuyos informes son publicados en la pagina Web de la Entidad a mas tardar el decimo día hábil de los meses de: mayo, septiembre y enero.</t>
  </si>
  <si>
    <t>La publicación del informe se realiza de acuerdo a la normatividad vigente, 10 días hábiles siguientes al corte del cuatrimestre</t>
  </si>
  <si>
    <t>Se cumplió el 100% de la actividad programada en el periodo con corte a 30 de abril</t>
  </si>
  <si>
    <t>En la Pagina web de COLDEPORTES están publicados 18 tramites y 10 Servicios, frente al reporte de la pagina web SUIT se observan 20 tramites de los años 2016 a 2018. Adicionalmente en el aplicativo ISOLUCION el total de tramites y servicios es de 26.</t>
  </si>
  <si>
    <t>A la fecha de reporte se actualizó la pagina web de Coldeportes con los trámites y servicios vigentes, se solicitó la actualización del sistema de PQR en cuanto al listado de tramites vigentes.
El GIT de Atención al Ciudadano, realizó la solicitud para modificar los trámites que ya fueron eliminados de la Entidad, en el formulario del sistema de gestión de peticiones, el requerimiento solo esta pendiente de la implementación por parte del proveedor del sistema de información. (ver soportes)</t>
  </si>
  <si>
    <t>Debido a la coyuntura presentada por la entidad por cambio de gobierno y para no desgastar a las dependencias se suplió el Informe de gestión con el Informe de Empalme, que incluye información amplia de la gestión de la entidad.
Para el cierre de la vigencia 2018 se solicitó a las dependencias enviar el informe de gestión, que su fecha límite es el 11 de enero de 2019.</t>
  </si>
  <si>
    <t>Se observa el documento en el aplicativo ISOLUCION, con código GC-MN-001 el cual fue socializado también a través del correo electrónico a los funcionarios de la entidad.</t>
  </si>
  <si>
    <t>El link de Transparencia y acceso a la información cumple con fácil acceso y visualización dentro del portal al presente corte</t>
  </si>
  <si>
    <r>
      <t xml:space="preserve">La audiencia pública de rendición de cuentas se realizó el día 23 de mayo, en el Coliseo de la Escuela Nacional del Deporte, Cali, desde las 10:00 a.m. y hasta 12:00 m., con la asistencia de 1.993 personas entre ciudadanía, grupos de interés según caracterización de usuarios. 
Link listas de asistencia a la audiencia pública: http://www.coldeportes.gov.co/recursos_user/2018/Atencion_al_ciudadano/Listado-de-Asistencia-ok.pdf 
Se realizó la transmisión en vivo vía streaming a través de la página web de Coldeportes,  por el canal Telepacífico, Facebook Live desde la fan page de Coldeportes y se editó un magazín de 1:30 minutos cuya transmisión se hizo el sábado 26 de mayo, por el Canal Institucional. https://www.youtube.com/watch?v=ezd3my4plvc
El evento público convocó a los representantes de: el Sistema Nacional del Deporte, gobierno, entidades de control, ciudadanos, organizaciones, servidores públicos y representantes de los grupos de interés tanto de las áreas misionales como estratégicas y de apoyo. 
Lo anterior, con el propósito de ratificar su compromiso con los deportistas, miembros del Sistema Nacional del Deporte y la ciudadanía en general, a través de la presentación del balance de su gestión frente al cumplimiento de las metas en el desarrollo, masificación y divulgación de la actividad física, recreativa, deportiva, social comunitaria, en el alto rendimiento, infraestructura deportiva y gestión durante el periodo del gobierno del presidente Juan Manuel Santos 2010-2018.
El informe completo de las acciones implementadas para la audiencia pública se encuentra publicado en: </t>
    </r>
    <r>
      <rPr>
        <sz val="9"/>
        <color rgb="FF0070C0"/>
        <rFont val="Calibri"/>
        <family val="2"/>
        <scheme val="minor"/>
      </rPr>
      <t xml:space="preserve">http://www.coldeportes.gov.co/recursos_user/2018/Rendicion_cuentas/INFORME-ACCIONES-AUDIENCIA-PuBLICA-2018.pdf </t>
    </r>
  </si>
  <si>
    <t>La OCI evidencio que los avances reportados corresponden frente a la evidencia que reposa en la pagina web, asimismo se recibió de parte del GIT Comunicaciones el día 31/05/2018 copia del informe de las acciones adelantadas para la pedagogía antes, durante y después de la Audiencia.</t>
  </si>
  <si>
    <t>La OCI en el informe de seguimiento a la Estrategia de Redición de Cuentas evidencio que no se habían publicado las acciones adelantadas desde la estrategia Coldeporte en las Regiones.</t>
  </si>
  <si>
    <t>En cumplimiento de las actividades establecidas en la estrategia de rendición de cuentas se efectuó la audiencia pública de rendición de cuentas el pasado 23 de mayo de 2018 en el Coliseo Iván Todoróv de la Institución Universitaria Escuela Nacional del Deporte (Cali/Valle); se publicaron los informes de gestión consolidados periodo 2010-2018 (periodo presidencial), informe 2016-2018 (periodo gestión de la actual Directora); las memorias del evento y acciones desarrolladas en la audiencia pública se encuentran publicadas en la página web sección Rendición de Cuentas vigencia 2018. Además, La Oficina de Control Interno junto con el GIT de Comunicaciones realiza seguimientos trimestrales al cumplimiento de la Ley de Transparencia 1712 de 2014, aplicando la guía metodológica de la PGN, así Página 8 de 9 como seguimiento al Plan Anticorrupción y de Atención al Ciudadano – componente Rendición de Cuentas, evidenciándose la responsabilidad de los respectivos líderes en la actualización de la información publicada en la página web de Coldeportes y de avance en las actividades programadas en la estrategia de rendición de cuentas de la presente vigencia.</t>
  </si>
  <si>
    <t xml:space="preserve">Con Oficio No. 2018E0002629 de fecha 30/07/2018, la Oficina de Control Interno, remitió a la Dirección, el  Informe de seguimiento a la “ESTRATEGIA DE RENDICION DE CUENTAS VIGENCIA 2018”,  en el cual se presentaron las respectivas recomendaciones para el mejoramiento continuo.
</t>
  </si>
  <si>
    <t>La Oficina de Control Interno en cumplimiento de lo establecido en el Cronograma de Informes de la OCI 2018 y lo indicado en el documento Estrategias para la Construcción del Plan Anticorrupción y de Atención al Ciudadano de la Presidencia de la República, realizó la evaluación de la estrategia de rendición de cuentas en el marco del seguimiento del Plan Anticorrupción y de Atención al Ciudadano 2018 al corte 31 de diciembre de 2018, cuyo informe fue publicado en la pagina Web de la Entidad a mas tardar el decimo día hábil de los meses de
enero de 2019.</t>
  </si>
  <si>
    <t xml:space="preserve">
Con respecto a la socialización, se solicitó al GIT de Comunicaciones el apoyo para la elaboración de un plan de comunicaciones permanente con respecto al tema, se está esperando respuesta del GIT de Comunicaciones con el fin de iniciar con la publicación y socialización tanto a los usuarios externos como internos.</t>
  </si>
  <si>
    <t xml:space="preserve">
La entidad continua con la socialización  de la información de los canales  a través  de los diferentes medios utilizados en la Entidad (correo, web, ) y a nivel externo acompaña a los diferentes programas, aprovechando los espacios para socializar los canales con la comunidad y/o ciudadanía.</t>
  </si>
  <si>
    <t>Se debe evidenciar la publicación del plan de comunicaciones relacionado con la socialización de los canales y mecanismos de PQRs para conocimiento de grupos internos y externos garantizando su comunicación.</t>
  </si>
  <si>
    <t xml:space="preserve">Se han realizado la presentación del proceso de servicio integral al ciudadano en todas las jornadas de inducción e individualmente a los funcionarios que se han posesionado durante el segundo semestre de 2018.
El GIT de Atención al Ciudadano se vinculó con el GIT de Talento Humano, para participar en las jornadas de capacitación del proceso de inducción de los nuevos funcionarios. Donde se hace especial énfasis en los temas de respuestas de los derechos de petición. </t>
  </si>
  <si>
    <t>Se cumplió con lo descrito en el periodo</t>
  </si>
  <si>
    <t>Se han realizado la publicación de los tres informes de gestión correspondientes a los tres trimestres de 2018. Actualmente se encuentra en construcción el cuarto informe que será entregado en la segunda semana de Enero de 2019. 
Se ha verificado el correcto funcionamiento de las alertas del sistema de gestión de peticiones, cuando quedan cinco y un día de plazo para cumplirse los términos de las peticiones.
Se verificó el funcionamiento del contador de días pendientes del GESDOC, para las comunicaciones con carácter de derecho de petición.</t>
  </si>
  <si>
    <t xml:space="preserve">La estrategia se ha basado por un lado  en que todos los GIT tengan su  caracterización de usuarios y grupos de interés actualizado y por otro en la realización de la  medición de la percepción de la calidad de los programas de la entidad </t>
  </si>
  <si>
    <t>Se realizó el 100 % de los acompañamientos a los grupos internos de trabajo de toda la Entidad, como estrategia central para el desarrollo de los ejercicios de participación ciudadana. 
Se han realizado reuniones con la oficina asesora de planeación, para la incorporación de los temas de participación ciudadana en los planes de acción de todas las dependencias. 
Se viene adelantando un ejercicio de participación para incluir la opinión de los ciudadanos en los planes de acción. 
Se han desarrollado 4 mediciones de percepción de calidad en el servicio como estrategias para el control social.</t>
  </si>
  <si>
    <t xml:space="preserve">Se viene avanzando  y la mayoría de los funcionarios  reenvían a contacto@coldeportes.gov.co los correos que llegan a sus correos personales.
En el informe de gestión del segundo trimestre se observa el aumento de las peticiones por canal virtual un 63%   entre ellos esta el correo </t>
  </si>
  <si>
    <t>Coldeportes viene dando cumplimiento al Decreto 1166/2016 (atenciones verbales a la ciudadanía a través de los diferentes medios, con que cuenta la entidad: teléfono, presencial)</t>
  </si>
  <si>
    <t>Se mantiene la implementación del chat virtual en el horario de 8 am a 5 pm.</t>
  </si>
  <si>
    <t xml:space="preserve">
Se mantiene la implementación del chat virtual en el horario de 8 am a 5 pm.</t>
  </si>
  <si>
    <t>Como resultado de las ocho (8) pruebas realizadas al funcionamiento del Chat virtual disponible en la  página web de la Entidad (http://www.coldeportes.gov.co/tools/phplive/phplive.php?d=0&amp;onpage=livechatimagelink&amp;title=LiveChatImageLink),  los días 9, 10,11 y 14 de enero de 2019, no fue posible obtener atención a través de dicho medio, debido a que no hay agentes disponibles.</t>
  </si>
  <si>
    <t xml:space="preserve">Revisar las estrategias dirigidas a los servidores  de la entidad sobre la socialización de los lineamientos institucionales de atención al ciudadano, y hacer los ajustes necesarios. </t>
  </si>
  <si>
    <t>Se han adelantado 3 reuniones con  grupos  que le llegan un mayor número de peticiones, con el objeto de detectar inconvenientes en la respuesta a tiempo de las peticiones.</t>
  </si>
  <si>
    <t>la OCI recomienda que se continúe con las reuniones de socialización y se deje trazabilidad de las mismas.</t>
  </si>
  <si>
    <t>Se continúan realizando los acompañamientos individuales a los diferentes grupos internos de trabajo para la respuesta oportuna de los derechos de petición. 
Se han realizado la presentación del proceso de servicio integral al ciudadano en todas las jornadas de inducción e individualmente a los funcionarios que se han posesionado durante el segundo semestre de 2018.</t>
  </si>
  <si>
    <t xml:space="preserve">El GIT de Atención al Ciudadano se vinculó con el GIT de Talento Humano, para participar en las jornadas de capacitación del proceso de inducción de los nuevos funcionarios. Donde se hace especial énfasis en los temas de respuestas de los derechos de petición. </t>
  </si>
  <si>
    <t>Soportes de las actividades de socialización</t>
  </si>
  <si>
    <t>Con respecto a la socialización, se solicitó al GIT de Comunicaciones el apoyo para la elaboración de un plan de comunicaciones permanente con respecto a la normatividad vigente, se está esperando respuesta del GIT de Comunicaciones con el fin de iniciar con la publicación y socialización tanto a los usuarios externos como internos.</t>
  </si>
  <si>
    <t>Se evidencia que en la agenda de inducción a los funcionarios en periodo de prueba se incluyo la Ley 1712/2014 y ley 1755/2015</t>
  </si>
  <si>
    <t>Se han adelantado capacitaciones en el manejo de las peticiones por el GESDOC a los funcionarios que la han requerido, ésta se hace con el acompañamiento de Administrativa.</t>
  </si>
  <si>
    <t xml:space="preserve">1. Se viene realizando  capacitaciones individuales en el manejo de las Peticiones por el GESDOC, liderados por el GIT administrativa.
2.Atención al ciudadano hace parte del plan de inducción a los nuevos funcionarios planta y/o contratistas que ingresan a la Entidad, donde se les informa todos los procedimientos que hacen parte del proceso del servicio integral al ciudadano, </t>
  </si>
  <si>
    <t>Se realizaron  en el trimestre  9 reuniones con igual número de grupos internos para la caracterización de sus grupos de interés.</t>
  </si>
  <si>
    <t>Se realizaron  en el trimestre 21 acompañamientos  con igual número de grupos internos para la caracterización de sus grupos de interés.</t>
  </si>
  <si>
    <t xml:space="preserve">Se participó en las 6 ferias nacionales de servicio al ciudadano realizadas durante 2018 y se han acompañado 2 ferias en el marco de los talleres construyendo país. </t>
  </si>
  <si>
    <t xml:space="preserve">No se recibió el soporte documental de:
- Tres (3) ferias nacionales de servicio al ciudadano no reportadas en seguimientos anteriores, así como del acompañamiento a  2 ferias en el marco de los talleres construyendo país. </t>
  </si>
  <si>
    <t>Se programó para el mes de agosto la semana de la inclusión para sensibilizar a todos los funcionarios sobre la atención de las personas con discapacidad que nos visitan.</t>
  </si>
  <si>
    <t>1. Se ha adelantado reuniones con las diferentes áreas que tienen que ver con las personas en condición de discapacidad para planear  la semana de inclusión.
2. Uno de los integrantes del GIT atención al ciudadano se capacitó en el lenguaje de señas para atender a las personas sordas  directamente por personal de la entidad</t>
  </si>
  <si>
    <t>La OCI  recomienda que se de cumplimiento a la realización de la semana de inclusión, dado que se observa que en el periodo anterior se había propuesto realizarse en el mes de agosto y se observa que en el reporte se sigue planeando la realización de la misma.</t>
  </si>
  <si>
    <t>Se realizaron dos capacitaciones de sensibilización, una para la atención de personas en condición de discapacidad visual y una para la atención de personas en condición de discapacidad auditiva. 
Se realizó la entrega y sensibilización del portafolio de servicio en braille con los monitores, gestores y representantes del programa deportes más del grupo interno de trabajo de deporte social comunitario.</t>
  </si>
  <si>
    <t>No se recibió el soporte documental de:
- Entrega y sensibilización del portafolio de servicio en braille con los monitores, gestores y representantes del programa deportes más del grupo interno de trabajo de deporte social comunitario.</t>
  </si>
  <si>
    <t>Se  realizó en el trimestre  8 mediciones de la percepción de la calidad  a programas como  Coldeportes en las regiones (Caldas Antioquia, Mocoa Putumayo,  las capacitaciones de IVC en Medellín y Bogotá, y otros programas.</t>
  </si>
  <si>
    <t>Se evidencia la actualización en la pagina de coldeportes 
http://www.coldeportes.gov.co/servicio_ciudadano/transparencia_acceso_informacion_66933/instrumentos_gestion_informacion_91142 
 y en la pagina de datos abiertos 
www.datos.gov.co</t>
  </si>
  <si>
    <t xml:space="preserve">
El borrador de la actualización del  Programa de Gestión Documental, será presentado en el próximo comité de  gestión organizacional, para su discusión y aprobación</t>
  </si>
  <si>
    <t>La gestión reportada no corresponde a la actividad establecida "Actualizar y socializar el Programa de Gestión Documental de la entidad." así como tampoco se recibió soporte de la meta "Programa de Gestión Documental actualizado".
Debido al porcentaje de avance alcanzado, se recomienda tener en cuenta esta actividad en el plan anticorrupción de la vigencia 2019.</t>
  </si>
  <si>
    <t xml:space="preserve">
De acuerdo a Ley 594/2000 y Acuerdo 004/2013 la Entidad viene implementado las Tablas de Retención Documental en cada una de las áreas. 
Además la entidad a través del contrato No. 1715 del 2017, cuyo objeto es la organización y digitalización de los archivos de gestión vienen realizando esta labor  cuya finalización será en septiembre de 2018, y su posterior seguimiento se hará a 31 de diciembre de 2018.</t>
  </si>
  <si>
    <t xml:space="preserve">Se realizo la organización y digitalización de la totalidad de los documentos de archivo, aplicándoles las Tablas de Retención Documental vigentes  </t>
  </si>
  <si>
    <r>
      <rPr>
        <b/>
        <sz val="9"/>
        <color theme="1"/>
        <rFont val="Arial"/>
        <family val="2"/>
      </rPr>
      <t>A agosto 30:</t>
    </r>
    <r>
      <rPr>
        <sz val="9"/>
        <color theme="1"/>
        <rFont val="Arial"/>
        <family val="2"/>
      </rPr>
      <t xml:space="preserve"> Se mantienen las revisiones al portal de Coldeportes por medio de la herramienta tawdis, realizándose los ajustes que correspondan</t>
    </r>
  </si>
  <si>
    <t>La OCI mediante sus informes de seguimiento a la Política Digital pudo evidenciar que las actividades descritas por el área concuerdan con la realidad.</t>
  </si>
  <si>
    <t>El GIT de TIC´s indicó que el responsable de la actividad informó que se monitorea y se realizan los ajustes pertinentes de accesibilidad al portal de la entidad, para lo cual se usa la herramienta http://tawdis.net
Actualmente se encuentran 12 problemas se adjunta informe.
Obligación establecida en el contrato Ct 497 Soporte, mantenimiento, actualización y desarrollo en el Portal de Coldeportes, subsitios,PQRD, PQRD Móvil de Coldeportes, supervisor Erick Dovales García
Adicionalmente, el GIT de Comunicaciones indicó que se han seguido los requerimientos de la norma permanentemente. Aún falta por incorporar al portal el leguaje de señas.</t>
  </si>
  <si>
    <t xml:space="preserve">Con Oficio No 2018E0002434 la Oficina de Control Interno remitió a la Dirección  de la Entidad el  Informe cumplimiento de los criterios del Índice de Transparencia Nacional.
</t>
  </si>
  <si>
    <t xml:space="preserve">sin información del área </t>
  </si>
  <si>
    <t>Publicación por medio de Boletines, correo electrónico, ISOLUCION,pagina institucional,Mailing, fondo de pantalla del Código de Ética y Buen Gobierno que aplica a todos los servidores públicos y colaboradores que prestan servicios en la entidad o a nombre de la entidad, quienes asumirán y cumplirán de manera consciente y responsable los principios éticos, las orientaciones éticas, las políticas de buen gobierno y los valores establecidos en el presente documento</t>
  </si>
  <si>
    <r>
      <rPr>
        <sz val="9"/>
        <rFont val="Arial"/>
        <family val="2"/>
      </rPr>
      <t xml:space="preserve">La actualización del código de integridad se encuentra publicado en ISOLUCION, </t>
    </r>
    <r>
      <rPr>
        <u/>
        <sz val="9"/>
        <color theme="10"/>
        <rFont val="Arial"/>
        <family val="2"/>
      </rPr>
      <t>http://www.sigcoldeportes.gov.co/Isolucion4Coldeportes/Administracion/frmFrameSet.aspx?Ruta=fi9CYW5jb0Nvbm9jaW1pZW50bzRDb2xkZXBvcnRlcy80LzRmODZkYTNkNTNiZDQxNDJiNmEyYTM2YWY0NGQ0MTBlLzRmODZkYTNkNTNiZDQxNDJiNmEyYTM2YWY0NGQ0MTBlLmFzcA==</t>
    </r>
  </si>
  <si>
    <r>
      <rPr>
        <b/>
        <sz val="9"/>
        <color theme="1"/>
        <rFont val="Arial"/>
        <family val="2"/>
      </rPr>
      <t xml:space="preserve">1. </t>
    </r>
    <r>
      <rPr>
        <sz val="9"/>
        <color theme="1"/>
        <rFont val="Arial"/>
        <family val="2"/>
      </rPr>
      <t xml:space="preserve">Se realizó capacitación en temas de supervisión, interventoría, liquidación de contratos, adicional a ello se dieron pautas de aplicación de la nueva legislación contractual, a saber, Decreto 092 de 2017 dentro del programa Coldeportes en las Regiones en la ciudad de Riohacha el día 5 de julio de 2018.
</t>
    </r>
    <r>
      <rPr>
        <b/>
        <sz val="9"/>
        <color theme="1"/>
        <rFont val="Arial"/>
        <family val="2"/>
      </rPr>
      <t>2.</t>
    </r>
    <r>
      <rPr>
        <sz val="9"/>
        <color theme="1"/>
        <rFont val="Arial"/>
        <family val="2"/>
      </rPr>
      <t xml:space="preserve"> Se tiene previsto programar una capacitación a los nuevos funcionarios de la entidad en virtud del concurso de méritos adelantado, respecto de supervisión e interventoría de los contratos estatales, no se ha realizado la convocatoria esperando el ingreso de la mayoría de los nuevos funcionarios. no obstante la misma se realizará antes del mes de noviembre de 2018.                                       </t>
    </r>
  </si>
  <si>
    <t>Se recomienda continuar con el ciclo de capacitaciones dada la alta rotación de funcionarios que se dará en el segundo semestre de 2018.</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</si>
</sst>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0.0;###0.0"/>
  </numFmts>
  <fonts count="41" x14ac:knownFonts="1">
    <font>
      <sz val="11"/>
      <color theme="1"/>
      <name val="Calibri"/>
      <family val="2"/>
      <scheme val="minor"/>
    </font>
    <font>
      <sz val="10"/>
      <color theme="1"/>
      <name val="Calibri"/>
      <family val="2"/>
      <scheme val="minor"/>
    </font>
    <font>
      <b/>
      <sz val="10"/>
      <color theme="1"/>
      <name val="Calibri"/>
      <family val="2"/>
      <scheme val="minor"/>
    </font>
    <font>
      <b/>
      <sz val="14"/>
      <color theme="1"/>
      <name val="Calibri"/>
      <family val="2"/>
      <scheme val="minor"/>
    </font>
    <font>
      <b/>
      <sz val="9"/>
      <color indexed="81"/>
      <name val="Tahoma"/>
      <family val="2"/>
    </font>
    <font>
      <b/>
      <sz val="12"/>
      <color theme="1"/>
      <name val="Calibri"/>
      <family val="2"/>
      <scheme val="minor"/>
    </font>
    <font>
      <sz val="14"/>
      <color theme="1"/>
      <name val="Calibri"/>
      <family val="2"/>
      <scheme val="minor"/>
    </font>
    <font>
      <b/>
      <sz val="11"/>
      <color theme="1"/>
      <name val="Calibri"/>
      <family val="2"/>
      <scheme val="minor"/>
    </font>
    <font>
      <sz val="10"/>
      <color theme="1"/>
      <name val="Arial"/>
      <family val="2"/>
    </font>
    <font>
      <sz val="9"/>
      <color indexed="81"/>
      <name val="Tahoma"/>
      <family val="2"/>
    </font>
    <font>
      <sz val="10"/>
      <color rgb="FF000000"/>
      <name val="Times New Roman"/>
      <family val="1"/>
    </font>
    <font>
      <sz val="10"/>
      <color rgb="FF000000"/>
      <name val="Arial"/>
      <family val="2"/>
    </font>
    <font>
      <b/>
      <sz val="10"/>
      <color rgb="FF000000"/>
      <name val="Arial"/>
      <family val="2"/>
    </font>
    <font>
      <u/>
      <sz val="11"/>
      <color theme="10"/>
      <name val="Calibri"/>
      <family val="2"/>
      <scheme val="minor"/>
    </font>
    <font>
      <b/>
      <sz val="12"/>
      <color rgb="FF000000"/>
      <name val="Arial"/>
      <family val="2"/>
    </font>
    <font>
      <sz val="11"/>
      <color theme="1"/>
      <name val="Calibri"/>
      <family val="2"/>
    </font>
    <font>
      <b/>
      <sz val="12"/>
      <color rgb="FF000000"/>
      <name val="Calibri"/>
      <family val="2"/>
    </font>
    <font>
      <sz val="11"/>
      <color theme="1"/>
      <name val="Calibri"/>
      <family val="2"/>
      <scheme val="minor"/>
    </font>
    <font>
      <sz val="9"/>
      <color theme="1"/>
      <name val="Calibri"/>
      <family val="2"/>
      <scheme val="minor"/>
    </font>
    <font>
      <b/>
      <sz val="9"/>
      <color theme="1"/>
      <name val="Calibri"/>
      <family val="2"/>
      <scheme val="minor"/>
    </font>
    <font>
      <sz val="9"/>
      <color rgb="FF000000"/>
      <name val="Calibri"/>
      <family val="2"/>
      <scheme val="minor"/>
    </font>
    <font>
      <sz val="9"/>
      <color theme="1"/>
      <name val="Arial"/>
      <family val="2"/>
    </font>
    <font>
      <b/>
      <sz val="9"/>
      <color theme="1"/>
      <name val="Arial"/>
      <family val="2"/>
    </font>
    <font>
      <b/>
      <sz val="10"/>
      <color theme="1"/>
      <name val="Arial"/>
      <family val="2"/>
    </font>
    <font>
      <sz val="9"/>
      <name val="Arial"/>
      <family val="2"/>
    </font>
    <font>
      <sz val="9"/>
      <color rgb="FF000000"/>
      <name val="Arial"/>
      <family val="2"/>
    </font>
    <font>
      <b/>
      <sz val="8"/>
      <color theme="1"/>
      <name val="Arial"/>
      <family val="2"/>
    </font>
    <font>
      <b/>
      <sz val="8"/>
      <color rgb="FF000000"/>
      <name val="Arial"/>
      <family val="2"/>
    </font>
    <font>
      <u/>
      <sz val="9"/>
      <color theme="10"/>
      <name val="Arial"/>
      <family val="2"/>
    </font>
    <font>
      <sz val="9"/>
      <name val="Calibri"/>
      <family val="2"/>
      <scheme val="minor"/>
    </font>
    <font>
      <sz val="9"/>
      <color rgb="FFFF0000"/>
      <name val="Calibri"/>
      <family val="2"/>
      <scheme val="minor"/>
    </font>
    <font>
      <b/>
      <sz val="9"/>
      <color rgb="FF231F20"/>
      <name val="Calibri"/>
      <family val="2"/>
      <scheme val="minor"/>
    </font>
    <font>
      <sz val="9"/>
      <color theme="2" tint="-0.89999084444715716"/>
      <name val="Calibri"/>
      <family val="2"/>
      <scheme val="minor"/>
    </font>
    <font>
      <b/>
      <i/>
      <sz val="9"/>
      <color theme="1"/>
      <name val="Calibri"/>
      <family val="2"/>
      <scheme val="minor"/>
    </font>
    <font>
      <b/>
      <sz val="9"/>
      <color theme="2" tint="-0.89999084444715716"/>
      <name val="Calibri"/>
      <family val="2"/>
      <scheme val="minor"/>
    </font>
    <font>
      <sz val="9"/>
      <color rgb="FF0070C0"/>
      <name val="Calibri"/>
      <family val="2"/>
      <scheme val="minor"/>
    </font>
    <font>
      <sz val="9"/>
      <color rgb="FF231F20"/>
      <name val="Calibri"/>
      <family val="2"/>
      <scheme val="minor"/>
    </font>
    <font>
      <b/>
      <sz val="9"/>
      <color rgb="FF000000"/>
      <name val="Calibri"/>
      <family val="2"/>
      <scheme val="minor"/>
    </font>
    <font>
      <b/>
      <i/>
      <sz val="9"/>
      <color rgb="FF000000"/>
      <name val="Calibri"/>
      <family val="2"/>
      <scheme val="minor"/>
    </font>
    <font>
      <b/>
      <u/>
      <sz val="8"/>
      <color theme="10"/>
      <name val="Arial"/>
      <family val="2"/>
    </font>
    <font>
      <sz val="8"/>
      <color rgb="FF000000"/>
      <name val="Arial"/>
      <family val="2"/>
    </font>
  </fonts>
  <fills count="16">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patternFill>
    </fill>
    <fill>
      <patternFill patternType="solid">
        <fgColor rgb="FFE6E7E8"/>
      </patternFill>
    </fill>
    <fill>
      <patternFill patternType="solid">
        <fgColor theme="4" tint="0.39997558519241921"/>
        <bgColor indexed="64"/>
      </patternFill>
    </fill>
    <fill>
      <patternFill patternType="solid">
        <fgColor rgb="FFFFFFFF"/>
        <bgColor rgb="FF000000"/>
      </patternFill>
    </fill>
    <fill>
      <patternFill patternType="solid">
        <fgColor theme="9" tint="0.79998168889431442"/>
        <bgColor indexed="64"/>
      </patternFill>
    </fill>
    <fill>
      <patternFill patternType="solid">
        <fgColor indexed="9"/>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9" tint="0.39997558519241921"/>
        <bgColor indexed="64"/>
      </patternFill>
    </fill>
    <fill>
      <patternFill patternType="solid">
        <fgColor rgb="FF00B050"/>
        <bgColor indexed="64"/>
      </patternFill>
    </fill>
  </fills>
  <borders count="42">
    <border>
      <left/>
      <right/>
      <top/>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style="medium">
        <color theme="4" tint="-0.24994659260841701"/>
      </left>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diagonal/>
    </border>
    <border>
      <left style="medium">
        <color theme="4" tint="-0.24994659260841701"/>
      </left>
      <right style="medium">
        <color theme="4" tint="-0.24994659260841701"/>
      </right>
      <top/>
      <bottom/>
      <diagonal/>
    </border>
    <border>
      <left style="thin">
        <color theme="0"/>
      </left>
      <right/>
      <top/>
      <bottom/>
      <diagonal/>
    </border>
    <border>
      <left style="thin">
        <color indexed="64"/>
      </left>
      <right style="thin">
        <color indexed="64"/>
      </right>
      <top style="thin">
        <color indexed="64"/>
      </top>
      <bottom style="thin">
        <color indexed="64"/>
      </bottom>
      <diagonal/>
    </border>
    <border>
      <left style="medium">
        <color theme="4" tint="-0.24994659260841701"/>
      </left>
      <right style="medium">
        <color theme="4" tint="-0.24994659260841701"/>
      </right>
      <top/>
      <bottom style="medium">
        <color theme="4" tint="-0.24994659260841701"/>
      </bottom>
      <diagonal/>
    </border>
    <border>
      <left style="thin">
        <color theme="0"/>
      </left>
      <right style="thin">
        <color theme="0"/>
      </right>
      <top/>
      <bottom style="thin">
        <color theme="0"/>
      </bottom>
      <diagonal/>
    </border>
    <border>
      <left/>
      <right/>
      <top style="thin">
        <color theme="0"/>
      </top>
      <bottom/>
      <diagonal/>
    </border>
    <border>
      <left style="medium">
        <color theme="4" tint="-0.24994659260841701"/>
      </left>
      <right style="medium">
        <color theme="4" tint="-0.24994659260841701"/>
      </right>
      <top/>
      <bottom style="thin">
        <color indexed="64"/>
      </bottom>
      <diagonal/>
    </border>
    <border>
      <left style="medium">
        <color indexed="64"/>
      </left>
      <right/>
      <top style="medium">
        <color indexed="64"/>
      </top>
      <bottom/>
      <diagonal/>
    </border>
    <border>
      <left/>
      <right style="medium">
        <color theme="4" tint="-0.24994659260841701"/>
      </right>
      <top style="medium">
        <color indexed="64"/>
      </top>
      <bottom style="medium">
        <color theme="4" tint="-0.24994659260841701"/>
      </bottom>
      <diagonal/>
    </border>
    <border>
      <left style="medium">
        <color theme="4" tint="-0.24994659260841701"/>
      </left>
      <right style="medium">
        <color theme="4" tint="-0.24994659260841701"/>
      </right>
      <top style="medium">
        <color indexed="64"/>
      </top>
      <bottom style="medium">
        <color theme="4" tint="-0.24994659260841701"/>
      </bottom>
      <diagonal/>
    </border>
    <border>
      <left style="medium">
        <color indexed="64"/>
      </left>
      <right/>
      <top/>
      <bottom/>
      <diagonal/>
    </border>
    <border>
      <left style="medium">
        <color indexed="64"/>
      </left>
      <right/>
      <top/>
      <bottom style="medium">
        <color indexed="64"/>
      </bottom>
      <diagonal/>
    </border>
    <border>
      <left/>
      <right style="medium">
        <color theme="4" tint="-0.24994659260841701"/>
      </right>
      <top style="medium">
        <color theme="4" tint="-0.24994659260841701"/>
      </top>
      <bottom style="medium">
        <color indexed="64"/>
      </bottom>
      <diagonal/>
    </border>
    <border>
      <left style="medium">
        <color theme="4" tint="-0.24994659260841701"/>
      </left>
      <right style="medium">
        <color theme="4" tint="-0.24994659260841701"/>
      </right>
      <top style="medium">
        <color theme="4" tint="-0.24994659260841701"/>
      </top>
      <bottom style="medium">
        <color indexed="64"/>
      </bottom>
      <diagonal/>
    </border>
    <border>
      <left/>
      <right style="medium">
        <color theme="4" tint="-0.24994659260841701"/>
      </right>
      <top/>
      <bottom/>
      <diagonal/>
    </border>
    <border>
      <left style="medium">
        <color indexed="64"/>
      </left>
      <right style="medium">
        <color indexed="64"/>
      </right>
      <top style="medium">
        <color indexed="64"/>
      </top>
      <bottom style="medium">
        <color theme="4" tint="-0.24994659260841701"/>
      </bottom>
      <diagonal/>
    </border>
    <border>
      <left style="medium">
        <color indexed="64"/>
      </left>
      <right style="medium">
        <color indexed="64"/>
      </right>
      <top style="medium">
        <color theme="4" tint="-0.24994659260841701"/>
      </top>
      <bottom style="medium">
        <color theme="4" tint="-0.24994659260841701"/>
      </bottom>
      <diagonal/>
    </border>
    <border>
      <left style="medium">
        <color indexed="64"/>
      </left>
      <right style="medium">
        <color indexed="64"/>
      </right>
      <top style="medium">
        <color theme="4" tint="-0.24994659260841701"/>
      </top>
      <bottom style="medium">
        <color indexed="64"/>
      </bottom>
      <diagonal/>
    </border>
    <border>
      <left style="medium">
        <color theme="4" tint="-0.24994659260841701"/>
      </left>
      <right/>
      <top style="medium">
        <color theme="4" tint="-0.24994659260841701"/>
      </top>
      <bottom/>
      <diagonal/>
    </border>
    <border>
      <left style="medium">
        <color theme="4" tint="-0.24994659260841701"/>
      </left>
      <right/>
      <top style="medium">
        <color indexed="64"/>
      </top>
      <bottom style="medium">
        <color theme="4" tint="-0.24994659260841701"/>
      </bottom>
      <diagonal/>
    </border>
    <border>
      <left style="thin">
        <color indexed="64"/>
      </left>
      <right style="thin">
        <color indexed="64"/>
      </right>
      <top style="thin">
        <color indexed="64"/>
      </top>
      <bottom/>
      <diagonal/>
    </border>
    <border>
      <left style="medium">
        <color theme="4" tint="-0.24994659260841701"/>
      </left>
      <right/>
      <top/>
      <bottom/>
      <diagonal/>
    </border>
    <border>
      <left style="medium">
        <color theme="4" tint="-0.24994659260841701"/>
      </left>
      <right/>
      <top/>
      <bottom style="medium">
        <color theme="4" tint="-0.24994659260841701"/>
      </bottom>
      <diagonal/>
    </border>
    <border>
      <left/>
      <right/>
      <top/>
      <bottom style="medium">
        <color theme="4" tint="-0.24994659260841701"/>
      </bottom>
      <diagonal/>
    </border>
    <border>
      <left style="medium">
        <color theme="4" tint="-0.24994659260841701"/>
      </left>
      <right/>
      <top style="medium">
        <color theme="4" tint="-0.24994659260841701"/>
      </top>
      <bottom style="medium">
        <color indexed="64"/>
      </bottom>
      <diagonal/>
    </border>
    <border>
      <left style="thin">
        <color indexed="64"/>
      </left>
      <right/>
      <top style="thin">
        <color indexed="64"/>
      </top>
      <bottom style="thin">
        <color indexed="64"/>
      </bottom>
      <diagonal/>
    </border>
    <border>
      <left style="medium">
        <color rgb="FF366092"/>
      </left>
      <right/>
      <top style="medium">
        <color rgb="FF366092"/>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top style="hair">
        <color auto="1"/>
      </top>
      <bottom/>
      <diagonal/>
    </border>
    <border>
      <left style="hair">
        <color theme="3"/>
      </left>
      <right style="hair">
        <color theme="3"/>
      </right>
      <top style="hair">
        <color theme="3"/>
      </top>
      <bottom style="hair">
        <color theme="3"/>
      </bottom>
      <diagonal/>
    </border>
    <border>
      <left style="hair">
        <color auto="1"/>
      </left>
      <right/>
      <top/>
      <bottom/>
      <diagonal/>
    </border>
    <border>
      <left style="thin">
        <color indexed="64"/>
      </left>
      <right style="thin">
        <color indexed="64"/>
      </right>
      <top/>
      <bottom style="thin">
        <color indexed="64"/>
      </bottom>
      <diagonal/>
    </border>
    <border>
      <left/>
      <right style="hair">
        <color theme="3"/>
      </right>
      <top style="hair">
        <color theme="3"/>
      </top>
      <bottom style="hair">
        <color theme="3"/>
      </bottom>
      <diagonal/>
    </border>
    <border>
      <left style="thin">
        <color indexed="64"/>
      </left>
      <right style="thin">
        <color indexed="64"/>
      </right>
      <top/>
      <bottom/>
      <diagonal/>
    </border>
  </borders>
  <cellStyleXfs count="4">
    <xf numFmtId="0" fontId="0" fillId="0" borderId="0"/>
    <xf numFmtId="0" fontId="10" fillId="0" borderId="0"/>
    <xf numFmtId="0" fontId="13" fillId="0" borderId="0" applyNumberFormat="0" applyFill="0" applyBorder="0" applyAlignment="0" applyProtection="0"/>
    <xf numFmtId="164" fontId="17" fillId="0" borderId="0" applyFont="0" applyFill="0" applyBorder="0" applyAlignment="0" applyProtection="0"/>
  </cellStyleXfs>
  <cellXfs count="260">
    <xf numFmtId="0" fontId="0" fillId="0" borderId="0" xfId="0"/>
    <xf numFmtId="0" fontId="2"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1" fillId="0" borderId="0" xfId="0" applyFont="1" applyBorder="1" applyAlignment="1"/>
    <xf numFmtId="0" fontId="0" fillId="0" borderId="0" xfId="0" applyAlignment="1"/>
    <xf numFmtId="0" fontId="7" fillId="0" borderId="0" xfId="0" applyFont="1" applyBorder="1" applyAlignment="1">
      <alignment horizontal="center"/>
    </xf>
    <xf numFmtId="0" fontId="1" fillId="0" borderId="8" xfId="0" applyFont="1" applyBorder="1" applyAlignment="1"/>
    <xf numFmtId="0" fontId="0" fillId="0" borderId="8" xfId="0" applyBorder="1"/>
    <xf numFmtId="0" fontId="0" fillId="0" borderId="9" xfId="0" applyBorder="1" applyAlignment="1"/>
    <xf numFmtId="0" fontId="8" fillId="2" borderId="1" xfId="0" applyFont="1" applyFill="1" applyBorder="1" applyAlignment="1">
      <alignment horizontal="justify" vertical="center" wrapText="1"/>
    </xf>
    <xf numFmtId="0" fontId="8"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8" fillId="2" borderId="3" xfId="0" applyFont="1" applyFill="1" applyBorder="1" applyAlignment="1">
      <alignment horizontal="justify" vertical="center" wrapText="1"/>
    </xf>
    <xf numFmtId="0" fontId="8" fillId="2" borderId="3"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8" fillId="2" borderId="17" xfId="0" applyFont="1" applyFill="1" applyBorder="1" applyAlignment="1">
      <alignment horizontal="center" vertical="center" wrapText="1"/>
    </xf>
    <xf numFmtId="0" fontId="8" fillId="2" borderId="12" xfId="0" applyFont="1" applyFill="1" applyBorder="1" applyAlignment="1">
      <alignment horizontal="justify" vertical="center" wrapText="1"/>
    </xf>
    <xf numFmtId="0" fontId="8" fillId="2" borderId="18" xfId="0" applyFont="1" applyFill="1" applyBorder="1" applyAlignment="1">
      <alignment horizontal="justify" vertical="center" wrapText="1"/>
    </xf>
    <xf numFmtId="0" fontId="8" fillId="2" borderId="16" xfId="0" applyFont="1" applyFill="1" applyBorder="1" applyAlignment="1">
      <alignment horizontal="justify" vertical="center" wrapText="1"/>
    </xf>
    <xf numFmtId="0" fontId="2" fillId="2" borderId="19" xfId="0" applyFont="1" applyFill="1" applyBorder="1" applyAlignment="1">
      <alignment horizontal="center" vertical="center" wrapText="1"/>
    </xf>
    <xf numFmtId="0" fontId="2" fillId="2" borderId="20" xfId="0" applyFont="1" applyFill="1" applyBorder="1" applyAlignment="1">
      <alignment horizontal="center" vertical="center" wrapText="1"/>
    </xf>
    <xf numFmtId="0" fontId="2" fillId="2" borderId="21"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8" fillId="2" borderId="0" xfId="0" applyFont="1" applyFill="1" applyBorder="1" applyAlignment="1">
      <alignment horizontal="justify" vertical="center" wrapText="1"/>
    </xf>
    <xf numFmtId="0" fontId="8" fillId="2" borderId="0" xfId="0" applyFont="1" applyFill="1" applyBorder="1" applyAlignment="1">
      <alignment horizontal="center" vertical="center" wrapText="1"/>
    </xf>
    <xf numFmtId="14" fontId="8" fillId="2" borderId="0" xfId="0" applyNumberFormat="1" applyFont="1" applyFill="1" applyBorder="1" applyAlignment="1">
      <alignment horizontal="center" vertical="center" wrapText="1"/>
    </xf>
    <xf numFmtId="14" fontId="0" fillId="0" borderId="0" xfId="0" applyNumberFormat="1" applyFont="1" applyBorder="1" applyAlignment="1">
      <alignment horizontal="center"/>
    </xf>
    <xf numFmtId="14" fontId="8" fillId="2" borderId="2" xfId="0" applyNumberFormat="1" applyFont="1" applyFill="1" applyBorder="1" applyAlignment="1">
      <alignment horizontal="center" vertical="center"/>
    </xf>
    <xf numFmtId="14" fontId="8" fillId="2" borderId="2" xfId="0"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8" fillId="2" borderId="28"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0" fillId="0" borderId="6" xfId="0" applyBorder="1"/>
    <xf numFmtId="0" fontId="5" fillId="7" borderId="6" xfId="0" applyFont="1" applyFill="1" applyBorder="1" applyAlignment="1">
      <alignment horizontal="center" vertical="center" wrapText="1"/>
    </xf>
    <xf numFmtId="0" fontId="15" fillId="0" borderId="6" xfId="0" applyFont="1" applyFill="1" applyBorder="1" applyAlignment="1">
      <alignment wrapText="1"/>
    </xf>
    <xf numFmtId="0" fontId="15" fillId="0" borderId="0" xfId="0" applyFont="1" applyFill="1" applyBorder="1"/>
    <xf numFmtId="0" fontId="8" fillId="2" borderId="6" xfId="0" applyFont="1" applyFill="1" applyBorder="1" applyAlignment="1">
      <alignment horizontal="justify" vertical="center" wrapText="1"/>
    </xf>
    <xf numFmtId="0" fontId="16" fillId="8" borderId="30" xfId="0" applyFont="1" applyFill="1" applyBorder="1" applyAlignment="1">
      <alignment horizontal="center" vertical="center" wrapText="1"/>
    </xf>
    <xf numFmtId="0" fontId="15" fillId="0" borderId="29" xfId="0" applyFont="1" applyFill="1" applyBorder="1" applyAlignment="1">
      <alignment wrapText="1"/>
    </xf>
    <xf numFmtId="0" fontId="15" fillId="0" borderId="29" xfId="0" applyFont="1" applyFill="1" applyBorder="1"/>
    <xf numFmtId="0" fontId="5" fillId="9" borderId="6" xfId="0" applyFont="1" applyFill="1" applyBorder="1" applyAlignment="1">
      <alignment horizontal="center" vertical="center" wrapText="1"/>
    </xf>
    <xf numFmtId="9" fontId="0" fillId="0" borderId="6" xfId="0" applyNumberFormat="1" applyFill="1" applyBorder="1" applyAlignment="1">
      <alignment horizontal="center"/>
    </xf>
    <xf numFmtId="0" fontId="0" fillId="9" borderId="6" xfId="0" applyFill="1" applyBorder="1"/>
    <xf numFmtId="9" fontId="0" fillId="9" borderId="6" xfId="0" applyNumberFormat="1" applyFill="1" applyBorder="1"/>
    <xf numFmtId="0" fontId="8" fillId="9" borderId="6" xfId="0" applyFont="1" applyFill="1" applyBorder="1" applyAlignment="1">
      <alignment horizontal="justify" vertical="center" wrapText="1"/>
    </xf>
    <xf numFmtId="0" fontId="18" fillId="2" borderId="0" xfId="0" applyFont="1" applyFill="1"/>
    <xf numFmtId="0" fontId="18" fillId="0" borderId="0" xfId="0" applyFont="1"/>
    <xf numFmtId="0" fontId="20" fillId="5" borderId="0" xfId="1" applyFont="1" applyFill="1" applyBorder="1" applyAlignment="1">
      <alignment horizontal="left" vertical="top"/>
    </xf>
    <xf numFmtId="0" fontId="18" fillId="2" borderId="0" xfId="0" applyFont="1" applyFill="1" applyAlignment="1">
      <alignment wrapText="1"/>
    </xf>
    <xf numFmtId="0" fontId="18" fillId="0" borderId="0" xfId="0" applyFont="1" applyAlignment="1">
      <alignment wrapText="1"/>
    </xf>
    <xf numFmtId="0" fontId="18" fillId="0" borderId="0" xfId="0" applyFont="1" applyBorder="1"/>
    <xf numFmtId="0" fontId="18" fillId="0" borderId="0" xfId="0" applyFont="1" applyAlignment="1">
      <alignment vertical="center"/>
    </xf>
    <xf numFmtId="0" fontId="18" fillId="0" borderId="0" xfId="0" applyFont="1" applyFill="1"/>
    <xf numFmtId="0" fontId="20" fillId="5" borderId="0" xfId="1" applyFont="1" applyFill="1" applyBorder="1" applyAlignment="1">
      <alignment horizontal="center" vertical="center"/>
    </xf>
    <xf numFmtId="0" fontId="18" fillId="0" borderId="0" xfId="0" applyFont="1" applyAlignment="1">
      <alignment horizontal="center"/>
    </xf>
    <xf numFmtId="0" fontId="11" fillId="5" borderId="14" xfId="1" applyFont="1" applyFill="1" applyBorder="1" applyAlignment="1">
      <alignment horizontal="left" vertical="top"/>
    </xf>
    <xf numFmtId="0" fontId="12" fillId="5" borderId="14" xfId="1" applyFont="1" applyFill="1" applyBorder="1" applyAlignment="1">
      <alignment horizontal="center" vertical="center"/>
    </xf>
    <xf numFmtId="0" fontId="18" fillId="0" borderId="0" xfId="0" applyFont="1" applyAlignment="1">
      <alignment horizontal="left" wrapText="1"/>
    </xf>
    <xf numFmtId="0" fontId="20" fillId="2" borderId="0" xfId="1" applyFont="1" applyFill="1" applyBorder="1" applyAlignment="1">
      <alignment horizontal="left" vertical="top"/>
    </xf>
    <xf numFmtId="9" fontId="19" fillId="11" borderId="0" xfId="0" applyNumberFormat="1" applyFont="1" applyFill="1" applyAlignment="1">
      <alignment horizontal="center" vertical="center"/>
    </xf>
    <xf numFmtId="0" fontId="21" fillId="2" borderId="6" xfId="0" applyFont="1" applyFill="1" applyBorder="1" applyAlignment="1">
      <alignment horizontal="center" vertical="center" wrapText="1"/>
    </xf>
    <xf numFmtId="0" fontId="21" fillId="2" borderId="6" xfId="0" applyFont="1" applyFill="1" applyBorder="1" applyAlignment="1">
      <alignment horizontal="justify" vertical="center" wrapText="1"/>
    </xf>
    <xf numFmtId="0" fontId="21" fillId="2" borderId="6" xfId="0" applyFont="1" applyFill="1" applyBorder="1" applyAlignment="1">
      <alignment horizontal="left" vertical="center" wrapText="1"/>
    </xf>
    <xf numFmtId="14" fontId="21" fillId="2" borderId="6" xfId="0" applyNumberFormat="1" applyFont="1" applyFill="1" applyBorder="1" applyAlignment="1">
      <alignment horizontal="center" vertical="center" wrapText="1"/>
    </xf>
    <xf numFmtId="14" fontId="21" fillId="2" borderId="6" xfId="0" applyNumberFormat="1" applyFont="1" applyFill="1" applyBorder="1" applyAlignment="1">
      <alignment horizontal="left" vertical="center" wrapText="1"/>
    </xf>
    <xf numFmtId="9" fontId="23" fillId="11" borderId="0" xfId="0" applyNumberFormat="1" applyFont="1" applyFill="1" applyAlignment="1">
      <alignment horizontal="center" vertical="center"/>
    </xf>
    <xf numFmtId="9" fontId="22" fillId="13" borderId="0" xfId="0" applyNumberFormat="1" applyFont="1" applyFill="1" applyAlignment="1">
      <alignment horizontal="center" vertical="center"/>
    </xf>
    <xf numFmtId="0" fontId="27" fillId="5" borderId="14" xfId="1" applyFont="1" applyFill="1" applyBorder="1" applyAlignment="1">
      <alignment horizontal="left" vertical="top"/>
    </xf>
    <xf numFmtId="9" fontId="21" fillId="9" borderId="6" xfId="0" applyNumberFormat="1" applyFont="1" applyFill="1" applyBorder="1" applyAlignment="1">
      <alignment horizontal="center" vertical="center" wrapText="1"/>
    </xf>
    <xf numFmtId="0" fontId="21" fillId="0" borderId="6" xfId="0" applyFont="1" applyFill="1" applyBorder="1" applyAlignment="1">
      <alignment vertical="top" wrapText="1"/>
    </xf>
    <xf numFmtId="14" fontId="21" fillId="0" borderId="6" xfId="0" applyNumberFormat="1" applyFont="1" applyFill="1" applyBorder="1" applyAlignment="1">
      <alignment horizontal="justify" vertical="top" wrapText="1"/>
    </xf>
    <xf numFmtId="0" fontId="21" fillId="9" borderId="6" xfId="0" applyFont="1" applyFill="1" applyBorder="1" applyAlignment="1">
      <alignment horizontal="justify" vertical="center" wrapText="1"/>
    </xf>
    <xf numFmtId="14" fontId="21" fillId="0" borderId="6" xfId="0" applyNumberFormat="1" applyFont="1" applyFill="1" applyBorder="1" applyAlignment="1">
      <alignment horizontal="left" vertical="center" wrapText="1"/>
    </xf>
    <xf numFmtId="0" fontId="18" fillId="2" borderId="6" xfId="0" applyFont="1" applyFill="1" applyBorder="1" applyAlignment="1">
      <alignment horizontal="center" vertical="center" wrapText="1"/>
    </xf>
    <xf numFmtId="0" fontId="18" fillId="2" borderId="6" xfId="0" applyFont="1" applyFill="1" applyBorder="1" applyAlignment="1">
      <alignment horizontal="justify" vertical="center" wrapText="1"/>
    </xf>
    <xf numFmtId="0" fontId="29" fillId="2" borderId="6" xfId="0" applyFont="1" applyFill="1" applyBorder="1" applyAlignment="1">
      <alignment horizontal="center" vertical="center" wrapText="1"/>
    </xf>
    <xf numFmtId="9" fontId="18" fillId="9" borderId="6" xfId="3" applyNumberFormat="1" applyFont="1" applyFill="1" applyBorder="1" applyAlignment="1">
      <alignment horizontal="center" vertical="center" wrapText="1"/>
    </xf>
    <xf numFmtId="0" fontId="18" fillId="0" borderId="6" xfId="0" applyFont="1" applyFill="1" applyBorder="1" applyAlignment="1">
      <alignment horizontal="left" vertical="center" wrapText="1"/>
    </xf>
    <xf numFmtId="0" fontId="18" fillId="0" borderId="6" xfId="0" applyFont="1" applyFill="1" applyBorder="1" applyAlignment="1">
      <alignment horizontal="center" vertical="center" wrapText="1"/>
    </xf>
    <xf numFmtId="0" fontId="20" fillId="5" borderId="0" xfId="1" applyFont="1" applyFill="1" applyBorder="1" applyAlignment="1">
      <alignment horizontal="center" vertical="top"/>
    </xf>
    <xf numFmtId="0" fontId="18" fillId="2" borderId="0" xfId="0" applyFont="1" applyFill="1" applyAlignment="1">
      <alignment horizontal="justify"/>
    </xf>
    <xf numFmtId="0" fontId="18" fillId="0" borderId="6" xfId="0" applyFont="1" applyFill="1" applyBorder="1" applyAlignment="1">
      <alignment horizontal="justify" vertical="center" wrapText="1"/>
    </xf>
    <xf numFmtId="0" fontId="29" fillId="2" borderId="6" xfId="0" applyFont="1" applyFill="1" applyBorder="1" applyAlignment="1">
      <alignment horizontal="justify" vertical="center" wrapText="1"/>
    </xf>
    <xf numFmtId="0" fontId="30" fillId="2" borderId="6" xfId="0" applyFont="1" applyFill="1" applyBorder="1" applyAlignment="1">
      <alignment horizontal="justify" vertical="center" wrapText="1"/>
    </xf>
    <xf numFmtId="9" fontId="19" fillId="11" borderId="0" xfId="0" applyNumberFormat="1" applyFont="1" applyFill="1" applyAlignment="1">
      <alignment horizontal="justify" vertical="center"/>
    </xf>
    <xf numFmtId="9" fontId="18" fillId="2" borderId="6" xfId="3" applyNumberFormat="1" applyFont="1" applyFill="1" applyBorder="1" applyAlignment="1">
      <alignment horizontal="justify" vertical="center" wrapText="1"/>
    </xf>
    <xf numFmtId="0" fontId="19" fillId="9" borderId="6" xfId="0" applyFont="1" applyFill="1" applyBorder="1" applyAlignment="1">
      <alignment horizontal="center" vertical="center" wrapText="1"/>
    </xf>
    <xf numFmtId="14" fontId="18" fillId="0" borderId="6" xfId="0" applyNumberFormat="1" applyFont="1" applyFill="1" applyBorder="1" applyAlignment="1">
      <alignment horizontal="center" vertical="center" wrapText="1"/>
    </xf>
    <xf numFmtId="0" fontId="18" fillId="4" borderId="6" xfId="0" applyFont="1" applyFill="1" applyBorder="1" applyAlignment="1">
      <alignment vertical="center" wrapText="1"/>
    </xf>
    <xf numFmtId="0" fontId="20" fillId="2" borderId="0" xfId="1" applyFont="1" applyFill="1" applyBorder="1" applyAlignment="1">
      <alignment horizontal="center" vertical="top"/>
    </xf>
    <xf numFmtId="0" fontId="18" fillId="2" borderId="0" xfId="0" applyFont="1" applyFill="1" applyAlignment="1">
      <alignment horizontal="center"/>
    </xf>
    <xf numFmtId="0" fontId="19" fillId="14" borderId="6" xfId="0" applyFont="1" applyFill="1" applyBorder="1" applyAlignment="1">
      <alignment horizontal="center" vertical="center" wrapText="1"/>
    </xf>
    <xf numFmtId="0" fontId="19" fillId="14" borderId="24" xfId="0" applyFont="1" applyFill="1" applyBorder="1" applyAlignment="1">
      <alignment horizontal="center" vertical="center" wrapText="1"/>
    </xf>
    <xf numFmtId="14" fontId="21" fillId="2" borderId="6" xfId="0" applyNumberFormat="1" applyFont="1" applyFill="1" applyBorder="1" applyAlignment="1">
      <alignment horizontal="justify" vertical="center" wrapText="1"/>
    </xf>
    <xf numFmtId="14" fontId="21" fillId="0" borderId="6" xfId="0" applyNumberFormat="1" applyFont="1" applyFill="1" applyBorder="1" applyAlignment="1">
      <alignment horizontal="justify" vertical="center" wrapText="1"/>
    </xf>
    <xf numFmtId="0" fontId="21" fillId="0" borderId="6" xfId="0" applyFont="1" applyFill="1" applyBorder="1" applyAlignment="1">
      <alignment horizontal="justify" vertical="center" wrapText="1"/>
    </xf>
    <xf numFmtId="0" fontId="18" fillId="0" borderId="6" xfId="0" applyFont="1" applyBorder="1" applyAlignment="1">
      <alignment horizontal="center" vertical="center" wrapText="1"/>
    </xf>
    <xf numFmtId="0" fontId="18" fillId="0" borderId="6" xfId="0" applyFont="1" applyBorder="1" applyAlignment="1">
      <alignment horizontal="justify" vertical="center" wrapText="1"/>
    </xf>
    <xf numFmtId="0" fontId="32" fillId="10" borderId="6" xfId="0" applyFont="1" applyFill="1" applyBorder="1" applyAlignment="1" applyProtection="1">
      <alignment horizontal="center" vertical="center" wrapText="1"/>
    </xf>
    <xf numFmtId="14" fontId="18" fillId="0" borderId="6" xfId="0" applyNumberFormat="1" applyFont="1" applyBorder="1" applyAlignment="1">
      <alignment horizontal="center" vertical="center" wrapText="1"/>
    </xf>
    <xf numFmtId="14" fontId="18" fillId="2" borderId="6" xfId="0" applyNumberFormat="1" applyFont="1" applyFill="1" applyBorder="1" applyAlignment="1">
      <alignment horizontal="justify" vertical="center" wrapText="1"/>
    </xf>
    <xf numFmtId="14" fontId="18" fillId="0" borderId="6" xfId="0" applyNumberFormat="1" applyFont="1" applyFill="1" applyBorder="1" applyAlignment="1">
      <alignment horizontal="justify" vertical="center" wrapText="1"/>
    </xf>
    <xf numFmtId="0" fontId="29" fillId="10" borderId="6" xfId="0" applyFont="1" applyFill="1" applyBorder="1" applyAlignment="1" applyProtection="1">
      <alignment horizontal="center" vertical="center" wrapText="1"/>
    </xf>
    <xf numFmtId="0" fontId="18" fillId="0" borderId="0" xfId="0" applyFont="1" applyAlignment="1">
      <alignment horizontal="justify"/>
    </xf>
    <xf numFmtId="0" fontId="18" fillId="0" borderId="6" xfId="0" applyFont="1" applyBorder="1" applyAlignment="1">
      <alignment horizontal="justify" vertical="center"/>
    </xf>
    <xf numFmtId="9" fontId="18" fillId="9" borderId="6" xfId="0" applyNumberFormat="1" applyFont="1" applyFill="1" applyBorder="1" applyAlignment="1">
      <alignment horizontal="center" vertical="center" wrapText="1"/>
    </xf>
    <xf numFmtId="0" fontId="18" fillId="0" borderId="0" xfId="0" applyFont="1" applyAlignment="1">
      <alignment horizontal="justify" vertical="center"/>
    </xf>
    <xf numFmtId="0" fontId="18" fillId="2" borderId="6" xfId="0" applyFont="1" applyFill="1" applyBorder="1" applyAlignment="1" applyProtection="1">
      <alignment horizontal="justify" vertical="center" wrapText="1"/>
      <protection locked="0"/>
    </xf>
    <xf numFmtId="0" fontId="18" fillId="2" borderId="6" xfId="0" applyFont="1" applyFill="1" applyBorder="1" applyAlignment="1" applyProtection="1">
      <alignment horizontal="center" vertical="center" wrapText="1"/>
      <protection locked="0"/>
    </xf>
    <xf numFmtId="14" fontId="18" fillId="2" borderId="6" xfId="0" applyNumberFormat="1" applyFont="1" applyFill="1" applyBorder="1" applyAlignment="1">
      <alignment horizontal="center" vertical="center" wrapText="1"/>
    </xf>
    <xf numFmtId="0" fontId="18" fillId="0" borderId="6" xfId="0" applyFont="1" applyFill="1" applyBorder="1" applyAlignment="1">
      <alignment horizontal="justify" vertical="top" wrapText="1"/>
    </xf>
    <xf numFmtId="0" fontId="29" fillId="0" borderId="6" xfId="0" applyFont="1" applyFill="1" applyBorder="1" applyAlignment="1">
      <alignment horizontal="justify" wrapText="1"/>
    </xf>
    <xf numFmtId="0" fontId="18" fillId="2" borderId="6" xfId="0" applyFont="1" applyFill="1" applyBorder="1" applyAlignment="1" applyProtection="1">
      <alignment horizontal="left" vertical="center" wrapText="1"/>
      <protection locked="0"/>
    </xf>
    <xf numFmtId="14" fontId="18" fillId="0" borderId="6" xfId="0" applyNumberFormat="1" applyFont="1" applyFill="1" applyBorder="1" applyAlignment="1">
      <alignment horizontal="justify" vertical="top" wrapText="1"/>
    </xf>
    <xf numFmtId="9" fontId="19" fillId="12" borderId="0" xfId="0" applyNumberFormat="1" applyFont="1" applyFill="1"/>
    <xf numFmtId="9" fontId="29" fillId="9" borderId="6" xfId="1" applyNumberFormat="1" applyFont="1" applyFill="1" applyBorder="1" applyAlignment="1">
      <alignment horizontal="center" vertical="center" wrapText="1"/>
    </xf>
    <xf numFmtId="0" fontId="29" fillId="0" borderId="6" xfId="1" applyFont="1" applyFill="1" applyBorder="1" applyAlignment="1">
      <alignment horizontal="justify" vertical="top" wrapText="1"/>
    </xf>
    <xf numFmtId="0" fontId="32" fillId="2" borderId="6" xfId="1" applyFont="1" applyFill="1" applyBorder="1" applyAlignment="1">
      <alignment horizontal="justify" vertical="center" wrapText="1"/>
    </xf>
    <xf numFmtId="0" fontId="32" fillId="5" borderId="6" xfId="1" applyFont="1" applyFill="1" applyBorder="1" applyAlignment="1">
      <alignment horizontal="center" vertical="center" wrapText="1"/>
    </xf>
    <xf numFmtId="165" fontId="32" fillId="5" borderId="6" xfId="1" applyNumberFormat="1" applyFont="1" applyFill="1" applyBorder="1" applyAlignment="1">
      <alignment horizontal="center" vertical="center" wrapText="1"/>
    </xf>
    <xf numFmtId="9" fontId="29" fillId="9" borderId="6" xfId="1" applyNumberFormat="1" applyFont="1" applyFill="1" applyBorder="1" applyAlignment="1">
      <alignment horizontal="center" vertical="center"/>
    </xf>
    <xf numFmtId="165" fontId="36" fillId="5" borderId="6" xfId="1" applyNumberFormat="1" applyFont="1" applyFill="1" applyBorder="1" applyAlignment="1">
      <alignment horizontal="center" vertical="center" wrapText="1"/>
    </xf>
    <xf numFmtId="14" fontId="32" fillId="5" borderId="6" xfId="1" applyNumberFormat="1" applyFont="1" applyFill="1" applyBorder="1" applyAlignment="1">
      <alignment horizontal="center" vertical="center" wrapText="1"/>
    </xf>
    <xf numFmtId="0" fontId="20" fillId="5" borderId="0" xfId="1" applyFont="1" applyFill="1" applyBorder="1" applyAlignment="1">
      <alignment horizontal="justify" vertical="top"/>
    </xf>
    <xf numFmtId="0" fontId="20" fillId="5" borderId="6" xfId="1" applyFont="1" applyFill="1" applyBorder="1" applyAlignment="1">
      <alignment horizontal="justify" vertical="top" wrapText="1"/>
    </xf>
    <xf numFmtId="0" fontId="20" fillId="5" borderId="6" xfId="1" applyFont="1" applyFill="1" applyBorder="1" applyAlignment="1">
      <alignment horizontal="justify" vertical="center" wrapText="1"/>
    </xf>
    <xf numFmtId="14" fontId="32" fillId="2" borderId="6" xfId="1" applyNumberFormat="1" applyFont="1" applyFill="1" applyBorder="1" applyAlignment="1">
      <alignment horizontal="center" vertical="center" wrapText="1"/>
    </xf>
    <xf numFmtId="9" fontId="29" fillId="9" borderId="6" xfId="0" applyNumberFormat="1" applyFont="1" applyFill="1" applyBorder="1" applyAlignment="1">
      <alignment horizontal="center" vertical="center" wrapText="1"/>
    </xf>
    <xf numFmtId="165" fontId="32" fillId="2" borderId="6" xfId="1" applyNumberFormat="1" applyFont="1" applyFill="1" applyBorder="1" applyAlignment="1">
      <alignment horizontal="center" vertical="center" wrapText="1"/>
    </xf>
    <xf numFmtId="0" fontId="32" fillId="2" borderId="6" xfId="1" applyFont="1" applyFill="1" applyBorder="1" applyAlignment="1">
      <alignment horizontal="center" vertical="center" wrapText="1"/>
    </xf>
    <xf numFmtId="0" fontId="20" fillId="5" borderId="6" xfId="1" applyFont="1" applyFill="1" applyBorder="1" applyAlignment="1">
      <alignment horizontal="justify" vertical="center"/>
    </xf>
    <xf numFmtId="0" fontId="20" fillId="5" borderId="0" xfId="1" applyFont="1" applyFill="1" applyBorder="1" applyAlignment="1">
      <alignment horizontal="justify" vertical="center"/>
    </xf>
    <xf numFmtId="0" fontId="20" fillId="5" borderId="0" xfId="1" applyFont="1" applyFill="1" applyBorder="1" applyAlignment="1">
      <alignment horizontal="left" vertical="center"/>
    </xf>
    <xf numFmtId="9" fontId="21" fillId="0" borderId="6" xfId="0" applyNumberFormat="1" applyFont="1" applyFill="1" applyBorder="1" applyAlignment="1">
      <alignment horizontal="justify" vertical="top" wrapText="1"/>
    </xf>
    <xf numFmtId="9" fontId="19" fillId="0" borderId="0" xfId="0" applyNumberFormat="1" applyFont="1" applyFill="1" applyAlignment="1">
      <alignment horizontal="center" vertical="center"/>
    </xf>
    <xf numFmtId="14" fontId="25" fillId="0" borderId="6" xfId="0" applyNumberFormat="1" applyFont="1" applyFill="1" applyBorder="1" applyAlignment="1">
      <alignment horizontal="justify" vertical="top" wrapText="1"/>
    </xf>
    <xf numFmtId="0" fontId="21" fillId="4" borderId="6" xfId="0" applyFont="1" applyFill="1" applyBorder="1" applyAlignment="1">
      <alignment horizontal="center" vertical="center" wrapText="1"/>
    </xf>
    <xf numFmtId="0" fontId="24" fillId="2" borderId="6" xfId="0" applyFont="1" applyFill="1" applyBorder="1" applyAlignment="1">
      <alignment horizontal="center" vertical="center" wrapText="1"/>
    </xf>
    <xf numFmtId="9" fontId="21" fillId="0" borderId="6" xfId="0" applyNumberFormat="1" applyFont="1" applyFill="1" applyBorder="1" applyAlignment="1">
      <alignment vertical="top" wrapText="1"/>
    </xf>
    <xf numFmtId="0" fontId="21" fillId="0" borderId="6" xfId="0" applyFont="1" applyBorder="1" applyAlignment="1">
      <alignment vertical="center" wrapText="1"/>
    </xf>
    <xf numFmtId="14" fontId="28" fillId="0" borderId="6" xfId="2" applyNumberFormat="1" applyFont="1" applyFill="1" applyBorder="1" applyAlignment="1">
      <alignment horizontal="justify" vertical="center" wrapText="1"/>
    </xf>
    <xf numFmtId="0" fontId="18" fillId="2" borderId="0" xfId="0" applyFont="1" applyFill="1" applyAlignment="1">
      <alignment horizontal="justify" vertical="center"/>
    </xf>
    <xf numFmtId="0" fontId="18" fillId="2" borderId="0" xfId="0" applyFont="1" applyFill="1" applyAlignment="1">
      <alignment vertical="center"/>
    </xf>
    <xf numFmtId="0" fontId="18" fillId="0" borderId="6" xfId="0" applyFont="1" applyBorder="1" applyAlignment="1">
      <alignment horizontal="justify" vertical="center" wrapText="1"/>
    </xf>
    <xf numFmtId="0" fontId="18" fillId="0" borderId="6" xfId="0" applyFont="1" applyBorder="1" applyAlignment="1">
      <alignment horizontal="justify" wrapText="1"/>
    </xf>
    <xf numFmtId="0" fontId="18" fillId="0" borderId="6" xfId="0" applyFont="1" applyBorder="1" applyAlignment="1">
      <alignment horizontal="justify" vertical="center" wrapText="1"/>
    </xf>
    <xf numFmtId="9" fontId="18" fillId="9" borderId="6" xfId="3" applyNumberFormat="1" applyFont="1" applyFill="1" applyBorder="1" applyAlignment="1">
      <alignment horizontal="center" vertical="center" wrapText="1"/>
    </xf>
    <xf numFmtId="0" fontId="18" fillId="2" borderId="6" xfId="0" applyFont="1" applyFill="1" applyBorder="1" applyAlignment="1">
      <alignment horizontal="justify" vertical="center" wrapText="1"/>
    </xf>
    <xf numFmtId="14" fontId="18" fillId="0" borderId="6" xfId="0" applyNumberFormat="1" applyFont="1" applyFill="1" applyBorder="1" applyAlignment="1">
      <alignment horizontal="justify" vertical="center" wrapText="1"/>
    </xf>
    <xf numFmtId="0" fontId="18" fillId="0" borderId="6" xfId="0" applyFont="1" applyFill="1" applyBorder="1" applyAlignment="1">
      <alignment horizontal="justify" vertical="center" wrapText="1"/>
    </xf>
    <xf numFmtId="0" fontId="19" fillId="9" borderId="6" xfId="0" applyFont="1" applyFill="1" applyBorder="1" applyAlignment="1">
      <alignment horizontal="center" vertical="center" wrapText="1"/>
    </xf>
    <xf numFmtId="9" fontId="18" fillId="9" borderId="6" xfId="3" applyNumberFormat="1" applyFont="1" applyFill="1" applyBorder="1" applyAlignment="1">
      <alignment horizontal="center" vertical="center" wrapText="1"/>
    </xf>
    <xf numFmtId="0" fontId="18" fillId="0" borderId="6" xfId="0" applyFont="1" applyBorder="1" applyAlignment="1">
      <alignment horizontal="justify" vertical="center" wrapText="1"/>
    </xf>
    <xf numFmtId="0" fontId="29" fillId="2" borderId="6" xfId="0" applyFont="1" applyFill="1" applyBorder="1" applyAlignment="1" applyProtection="1">
      <alignment horizontal="center" vertical="center" wrapText="1"/>
    </xf>
    <xf numFmtId="0" fontId="29" fillId="2" borderId="6" xfId="0" applyFont="1" applyFill="1" applyBorder="1" applyAlignment="1" applyProtection="1">
      <alignment horizontal="center" vertical="center" wrapText="1"/>
      <protection locked="0"/>
    </xf>
    <xf numFmtId="0" fontId="29" fillId="0" borderId="6" xfId="0" applyFont="1" applyBorder="1" applyAlignment="1">
      <alignment horizontal="justify" vertical="center"/>
    </xf>
    <xf numFmtId="9" fontId="19" fillId="12" borderId="0" xfId="0" applyNumberFormat="1" applyFont="1" applyFill="1" applyAlignment="1">
      <alignment horizontal="center" vertical="center"/>
    </xf>
    <xf numFmtId="0" fontId="29" fillId="0" borderId="6" xfId="0" applyFont="1" applyBorder="1" applyAlignment="1">
      <alignment horizontal="justify" vertical="center" wrapText="1"/>
    </xf>
    <xf numFmtId="0" fontId="21" fillId="2" borderId="6" xfId="0" applyFont="1" applyFill="1" applyBorder="1" applyAlignment="1">
      <alignment horizontal="center" vertical="center" wrapText="1"/>
    </xf>
    <xf numFmtId="9" fontId="21" fillId="9" borderId="6" xfId="0" applyNumberFormat="1" applyFont="1" applyFill="1" applyBorder="1" applyAlignment="1">
      <alignment horizontal="center" vertical="center" wrapText="1"/>
    </xf>
    <xf numFmtId="0" fontId="19" fillId="14" borderId="6" xfId="0" applyFont="1" applyFill="1" applyBorder="1" applyAlignment="1">
      <alignment horizontal="center" vertical="center" wrapText="1"/>
    </xf>
    <xf numFmtId="0" fontId="18" fillId="0" borderId="6" xfId="0" applyFont="1" applyBorder="1" applyAlignment="1">
      <alignment horizontal="justify" vertical="center"/>
    </xf>
    <xf numFmtId="0" fontId="11" fillId="5" borderId="11" xfId="1" applyFont="1" applyFill="1" applyBorder="1" applyAlignment="1">
      <alignment horizontal="left" vertical="top"/>
    </xf>
    <xf numFmtId="0" fontId="11" fillId="5" borderId="33" xfId="1" applyFont="1" applyFill="1" applyBorder="1" applyAlignment="1">
      <alignment horizontal="left" vertical="top"/>
    </xf>
    <xf numFmtId="0" fontId="11" fillId="5" borderId="0" xfId="1" applyFont="1" applyFill="1" applyBorder="1" applyAlignment="1">
      <alignment horizontal="left" vertical="top"/>
    </xf>
    <xf numFmtId="0" fontId="27" fillId="5" borderId="0" xfId="1" applyFont="1" applyFill="1" applyBorder="1" applyAlignment="1">
      <alignment horizontal="left" vertical="top"/>
    </xf>
    <xf numFmtId="0" fontId="39" fillId="5" borderId="14" xfId="2" applyFont="1" applyFill="1" applyBorder="1" applyAlignment="1">
      <alignment horizontal="left" vertical="top"/>
    </xf>
    <xf numFmtId="9" fontId="27" fillId="5" borderId="36" xfId="1" applyNumberFormat="1" applyFont="1" applyFill="1" applyBorder="1" applyAlignment="1">
      <alignment horizontal="center" vertical="center"/>
    </xf>
    <xf numFmtId="0" fontId="40" fillId="5" borderId="35" xfId="1" applyFont="1" applyFill="1" applyBorder="1" applyAlignment="1">
      <alignment horizontal="center" vertical="center"/>
    </xf>
    <xf numFmtId="0" fontId="40" fillId="5" borderId="14" xfId="1" applyFont="1" applyFill="1" applyBorder="1" applyAlignment="1">
      <alignment horizontal="left" vertical="top"/>
    </xf>
    <xf numFmtId="0" fontId="40" fillId="5" borderId="0" xfId="1" applyFont="1" applyFill="1" applyBorder="1" applyAlignment="1">
      <alignment horizontal="left" vertical="top"/>
    </xf>
    <xf numFmtId="9" fontId="40" fillId="5" borderId="0" xfId="1" applyNumberFormat="1" applyFont="1" applyFill="1" applyBorder="1" applyAlignment="1">
      <alignment horizontal="left" vertical="top"/>
    </xf>
    <xf numFmtId="9" fontId="40" fillId="5" borderId="35" xfId="1" applyNumberFormat="1" applyFont="1" applyFill="1" applyBorder="1" applyAlignment="1">
      <alignment horizontal="center" vertical="center"/>
    </xf>
    <xf numFmtId="0" fontId="26" fillId="15" borderId="37" xfId="0" applyFont="1" applyFill="1" applyBorder="1" applyAlignment="1">
      <alignment horizontal="center" vertical="center" wrapText="1"/>
    </xf>
    <xf numFmtId="0" fontId="27" fillId="5" borderId="38" xfId="1" applyFont="1" applyFill="1" applyBorder="1" applyAlignment="1">
      <alignment vertical="center"/>
    </xf>
    <xf numFmtId="0" fontId="27" fillId="5" borderId="37" xfId="1" applyFont="1" applyFill="1" applyBorder="1" applyAlignment="1">
      <alignment vertical="center"/>
    </xf>
    <xf numFmtId="9" fontId="27" fillId="5" borderId="0" xfId="1" applyNumberFormat="1" applyFont="1" applyFill="1" applyBorder="1" applyAlignment="1">
      <alignment horizontal="center" vertical="center"/>
    </xf>
    <xf numFmtId="9" fontId="19" fillId="2" borderId="0" xfId="0" applyNumberFormat="1" applyFont="1" applyFill="1" applyAlignment="1">
      <alignment horizontal="justify" vertical="center"/>
    </xf>
    <xf numFmtId="0" fontId="21" fillId="0" borderId="6" xfId="0" applyFont="1" applyBorder="1" applyAlignment="1">
      <alignment horizontal="justify" vertical="center" wrapText="1"/>
    </xf>
    <xf numFmtId="0" fontId="39" fillId="2" borderId="34" xfId="2" applyFont="1" applyFill="1" applyBorder="1" applyAlignment="1">
      <alignment horizontal="left" vertical="top"/>
    </xf>
    <xf numFmtId="0" fontId="27" fillId="5" borderId="34" xfId="1" applyFont="1" applyFill="1" applyBorder="1" applyAlignment="1">
      <alignment horizontal="left" vertical="top"/>
    </xf>
    <xf numFmtId="0" fontId="39" fillId="5" borderId="34" xfId="2" applyFont="1" applyFill="1" applyBorder="1" applyAlignment="1">
      <alignment horizontal="left" vertical="top"/>
    </xf>
    <xf numFmtId="9" fontId="18" fillId="9" borderId="6" xfId="3" applyNumberFormat="1" applyFont="1" applyFill="1" applyBorder="1" applyAlignment="1">
      <alignment horizontal="center" vertical="center" wrapText="1"/>
    </xf>
    <xf numFmtId="9" fontId="29" fillId="2" borderId="6" xfId="3" applyNumberFormat="1" applyFont="1" applyFill="1" applyBorder="1" applyAlignment="1">
      <alignment horizontal="justify" vertical="center" wrapText="1"/>
    </xf>
    <xf numFmtId="0" fontId="27" fillId="2" borderId="34" xfId="1" applyFont="1" applyFill="1" applyBorder="1" applyAlignment="1">
      <alignment horizontal="left" vertical="center" wrapText="1"/>
    </xf>
    <xf numFmtId="0" fontId="27" fillId="5" borderId="34" xfId="1" applyFont="1" applyFill="1" applyBorder="1" applyAlignment="1">
      <alignment horizontal="center" vertical="center" wrapText="1"/>
    </xf>
    <xf numFmtId="9" fontId="27" fillId="2" borderId="40" xfId="1" applyNumberFormat="1" applyFont="1" applyFill="1" applyBorder="1" applyAlignment="1">
      <alignment horizontal="center" vertical="top"/>
    </xf>
    <xf numFmtId="9" fontId="18" fillId="2" borderId="6" xfId="3" applyNumberFormat="1" applyFont="1" applyFill="1" applyBorder="1" applyAlignment="1">
      <alignment horizontal="justify" vertical="center" wrapText="1"/>
    </xf>
    <xf numFmtId="0" fontId="18" fillId="2" borderId="6" xfId="0" applyFont="1" applyFill="1" applyBorder="1" applyAlignment="1">
      <alignment horizontal="justify" vertical="center" wrapText="1"/>
    </xf>
    <xf numFmtId="0" fontId="14" fillId="5" borderId="14" xfId="1" applyFont="1" applyFill="1" applyBorder="1" applyAlignment="1">
      <alignment horizontal="center" vertical="center" wrapText="1"/>
    </xf>
    <xf numFmtId="0" fontId="14" fillId="5" borderId="0" xfId="1" applyFont="1" applyFill="1" applyBorder="1" applyAlignment="1">
      <alignment horizontal="center" vertical="center" wrapText="1"/>
    </xf>
    <xf numFmtId="0" fontId="18" fillId="4" borderId="6" xfId="0" applyFont="1" applyFill="1" applyBorder="1" applyAlignment="1">
      <alignment horizontal="center" vertical="center" wrapText="1"/>
    </xf>
    <xf numFmtId="9" fontId="18" fillId="9" borderId="6" xfId="3" applyNumberFormat="1" applyFont="1" applyFill="1" applyBorder="1" applyAlignment="1">
      <alignment horizontal="center" vertical="center" wrapText="1"/>
    </xf>
    <xf numFmtId="14" fontId="18" fillId="0" borderId="6" xfId="0" applyNumberFormat="1" applyFont="1" applyFill="1" applyBorder="1" applyAlignment="1">
      <alignment horizontal="center" vertical="center" wrapText="1"/>
    </xf>
    <xf numFmtId="0" fontId="29" fillId="2" borderId="24" xfId="0" applyFont="1" applyFill="1" applyBorder="1" applyAlignment="1">
      <alignment horizontal="justify" vertical="center" wrapText="1"/>
    </xf>
    <xf numFmtId="0" fontId="29" fillId="2" borderId="39" xfId="0" applyFont="1" applyFill="1" applyBorder="1" applyAlignment="1">
      <alignment horizontal="justify" vertical="center" wrapText="1"/>
    </xf>
    <xf numFmtId="0" fontId="18" fillId="2" borderId="24" xfId="0" applyFont="1" applyFill="1" applyBorder="1" applyAlignment="1">
      <alignment horizontal="justify" vertical="center" wrapText="1"/>
    </xf>
    <xf numFmtId="0" fontId="18" fillId="2" borderId="39" xfId="0" applyFont="1" applyFill="1" applyBorder="1" applyAlignment="1">
      <alignment horizontal="justify" vertical="center" wrapText="1"/>
    </xf>
    <xf numFmtId="0" fontId="19" fillId="9" borderId="6" xfId="0" applyFont="1" applyFill="1" applyBorder="1" applyAlignment="1">
      <alignment horizontal="center" vertical="center" wrapText="1"/>
    </xf>
    <xf numFmtId="0" fontId="19" fillId="9" borderId="6" xfId="0" applyFont="1" applyFill="1" applyBorder="1" applyAlignment="1">
      <alignment horizontal="center" vertical="center"/>
    </xf>
    <xf numFmtId="0" fontId="31" fillId="2" borderId="6" xfId="1" applyFont="1" applyFill="1" applyBorder="1" applyAlignment="1">
      <alignment horizontal="center" vertical="center" wrapText="1"/>
    </xf>
    <xf numFmtId="14" fontId="18" fillId="2" borderId="6" xfId="0" applyNumberFormat="1" applyFont="1" applyFill="1" applyBorder="1" applyAlignment="1">
      <alignment horizontal="justify" vertical="center" wrapText="1"/>
    </xf>
    <xf numFmtId="0" fontId="18" fillId="0" borderId="6" xfId="0" applyFont="1" applyBorder="1" applyAlignment="1">
      <alignment horizontal="justify" vertical="center" wrapText="1"/>
    </xf>
    <xf numFmtId="0" fontId="19" fillId="2" borderId="29" xfId="0" applyFont="1" applyFill="1" applyBorder="1" applyAlignment="1">
      <alignment horizontal="center" vertical="center"/>
    </xf>
    <xf numFmtId="0" fontId="19" fillId="2" borderId="31" xfId="0" applyFont="1" applyFill="1" applyBorder="1" applyAlignment="1">
      <alignment horizontal="center" vertical="center"/>
    </xf>
    <xf numFmtId="0" fontId="19" fillId="2" borderId="32" xfId="0" applyFont="1" applyFill="1" applyBorder="1" applyAlignment="1">
      <alignment horizontal="center" vertical="center"/>
    </xf>
    <xf numFmtId="14" fontId="29" fillId="0" borderId="6" xfId="0" applyNumberFormat="1" applyFont="1" applyFill="1" applyBorder="1" applyAlignment="1">
      <alignment horizontal="justify" vertical="center" wrapText="1"/>
    </xf>
    <xf numFmtId="9" fontId="18" fillId="2" borderId="6" xfId="3" applyNumberFormat="1" applyFont="1" applyFill="1" applyBorder="1" applyAlignment="1">
      <alignment horizontal="justify" vertical="center" wrapText="1"/>
    </xf>
    <xf numFmtId="0" fontId="19" fillId="14" borderId="29" xfId="0" applyFont="1" applyFill="1" applyBorder="1" applyAlignment="1">
      <alignment horizontal="center" vertical="center" wrapText="1"/>
    </xf>
    <xf numFmtId="0" fontId="19" fillId="14" borderId="31" xfId="0" applyFont="1" applyFill="1" applyBorder="1" applyAlignment="1">
      <alignment horizontal="center" vertical="center" wrapText="1"/>
    </xf>
    <xf numFmtId="0" fontId="19" fillId="14" borderId="32" xfId="0" applyFont="1" applyFill="1" applyBorder="1" applyAlignment="1">
      <alignment horizontal="center" vertical="center" wrapText="1"/>
    </xf>
    <xf numFmtId="0" fontId="18" fillId="2" borderId="6" xfId="0" applyFont="1" applyFill="1" applyBorder="1" applyAlignment="1">
      <alignment horizontal="justify" vertical="center" wrapText="1"/>
    </xf>
    <xf numFmtId="14" fontId="18" fillId="0" borderId="6" xfId="0" applyNumberFormat="1" applyFont="1" applyFill="1" applyBorder="1" applyAlignment="1">
      <alignment horizontal="justify" vertical="center" wrapText="1"/>
    </xf>
    <xf numFmtId="0" fontId="18" fillId="0" borderId="6" xfId="0" applyFont="1" applyFill="1" applyBorder="1" applyAlignment="1">
      <alignment horizontal="justify" vertical="center" wrapText="1"/>
    </xf>
    <xf numFmtId="0" fontId="6" fillId="4" borderId="11" xfId="0" applyFont="1" applyFill="1" applyBorder="1" applyAlignment="1">
      <alignment horizontal="center" vertical="center" wrapText="1"/>
    </xf>
    <xf numFmtId="0" fontId="6" fillId="4" borderId="14" xfId="0" applyFont="1" applyFill="1" applyBorder="1" applyAlignment="1">
      <alignment horizontal="center" vertical="center" wrapText="1"/>
    </xf>
    <xf numFmtId="0" fontId="6" fillId="4" borderId="15" xfId="0" applyFont="1" applyFill="1" applyBorder="1" applyAlignment="1">
      <alignment horizontal="center" vertical="center" wrapText="1"/>
    </xf>
    <xf numFmtId="0" fontId="6" fillId="4" borderId="3" xfId="0" applyFont="1" applyFill="1" applyBorder="1" applyAlignment="1">
      <alignment vertical="center" wrapText="1"/>
    </xf>
    <xf numFmtId="0" fontId="6" fillId="0" borderId="4" xfId="0" applyFont="1" applyBorder="1" applyAlignment="1"/>
    <xf numFmtId="0" fontId="1" fillId="0" borderId="5" xfId="0" applyFont="1" applyBorder="1" applyAlignment="1">
      <alignment horizontal="center"/>
    </xf>
    <xf numFmtId="0" fontId="1" fillId="0" borderId="0" xfId="0" applyFont="1" applyBorder="1" applyAlignment="1">
      <alignment horizontal="center"/>
    </xf>
    <xf numFmtId="0" fontId="5" fillId="2" borderId="1" xfId="0" applyFont="1" applyFill="1" applyBorder="1" applyAlignment="1">
      <alignment horizontal="center" vertical="center"/>
    </xf>
    <xf numFmtId="0" fontId="6" fillId="4" borderId="3"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7" xfId="0" applyFont="1" applyFill="1" applyBorder="1" applyAlignment="1">
      <alignment horizontal="center" vertical="center" wrapText="1"/>
    </xf>
    <xf numFmtId="0" fontId="3" fillId="2" borderId="25"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7" borderId="26" xfId="0" applyFont="1" applyFill="1" applyBorder="1" applyAlignment="1">
      <alignment horizontal="center" vertical="center"/>
    </xf>
    <xf numFmtId="0" fontId="3" fillId="7" borderId="27" xfId="0" applyFont="1" applyFill="1" applyBorder="1" applyAlignment="1">
      <alignment horizontal="center" vertical="center"/>
    </xf>
    <xf numFmtId="0" fontId="5" fillId="9" borderId="6" xfId="0" applyFont="1" applyFill="1" applyBorder="1" applyAlignment="1">
      <alignment horizontal="center" vertical="center"/>
    </xf>
    <xf numFmtId="0" fontId="19" fillId="14" borderId="6" xfId="0" applyFont="1" applyFill="1" applyBorder="1" applyAlignment="1">
      <alignment horizontal="center" vertical="center" wrapText="1"/>
    </xf>
    <xf numFmtId="0" fontId="19" fillId="2" borderId="6" xfId="0" applyFont="1" applyFill="1" applyBorder="1" applyAlignment="1">
      <alignment horizontal="center" vertical="center"/>
    </xf>
    <xf numFmtId="0" fontId="32" fillId="4" borderId="6" xfId="0" applyFont="1" applyFill="1" applyBorder="1" applyAlignment="1">
      <alignment horizontal="center" vertical="center" wrapText="1"/>
    </xf>
    <xf numFmtId="0" fontId="34" fillId="4" borderId="6" xfId="0" applyFont="1" applyFill="1" applyBorder="1" applyAlignment="1">
      <alignment horizontal="left" vertical="center" wrapText="1"/>
    </xf>
    <xf numFmtId="0" fontId="32" fillId="0" borderId="6" xfId="0" applyFont="1" applyBorder="1" applyAlignment="1">
      <alignment horizontal="left" vertical="center" wrapText="1"/>
    </xf>
    <xf numFmtId="0" fontId="34" fillId="4" borderId="6" xfId="0" applyFont="1" applyFill="1" applyBorder="1" applyAlignment="1">
      <alignment horizontal="center" vertical="center" wrapText="1"/>
    </xf>
    <xf numFmtId="0" fontId="20" fillId="6" borderId="6" xfId="1" applyFont="1" applyFill="1" applyBorder="1" applyAlignment="1">
      <alignment horizontal="center" vertical="center" wrapText="1"/>
    </xf>
    <xf numFmtId="0" fontId="36" fillId="6" borderId="6" xfId="1" applyFont="1" applyFill="1" applyBorder="1" applyAlignment="1">
      <alignment horizontal="center" vertical="center" wrapText="1"/>
    </xf>
    <xf numFmtId="0" fontId="18" fillId="0" borderId="6" xfId="0" applyFont="1" applyBorder="1" applyAlignment="1"/>
    <xf numFmtId="0" fontId="21" fillId="4" borderId="6" xfId="0" applyFont="1" applyFill="1" applyBorder="1" applyAlignment="1">
      <alignment horizontal="center" vertical="center" wrapText="1"/>
    </xf>
    <xf numFmtId="0" fontId="21" fillId="0" borderId="24" xfId="0" applyFont="1" applyFill="1" applyBorder="1" applyAlignment="1">
      <alignment horizontal="justify" vertical="center" wrapText="1"/>
    </xf>
    <xf numFmtId="0" fontId="21" fillId="0" borderId="39" xfId="0" applyFont="1" applyFill="1" applyBorder="1" applyAlignment="1">
      <alignment horizontal="justify" vertical="center" wrapText="1"/>
    </xf>
    <xf numFmtId="0" fontId="6" fillId="4" borderId="10" xfId="0" applyFont="1" applyFill="1" applyBorder="1" applyAlignment="1">
      <alignment horizontal="center" vertical="center" wrapText="1"/>
    </xf>
    <xf numFmtId="0" fontId="3" fillId="3" borderId="25" xfId="0" applyFont="1" applyFill="1" applyBorder="1" applyAlignment="1">
      <alignment horizontal="center" vertical="center"/>
    </xf>
    <xf numFmtId="0" fontId="3" fillId="3" borderId="0" xfId="0" applyFont="1" applyFill="1" applyBorder="1" applyAlignment="1">
      <alignment horizontal="center" vertical="center"/>
    </xf>
    <xf numFmtId="14" fontId="29" fillId="2" borderId="6" xfId="0" applyNumberFormat="1" applyFont="1" applyFill="1" applyBorder="1" applyAlignment="1">
      <alignment horizontal="justify" vertical="center" wrapText="1"/>
    </xf>
    <xf numFmtId="0" fontId="29" fillId="0" borderId="6" xfId="0" applyFont="1" applyBorder="1" applyAlignment="1">
      <alignment horizontal="justify" vertical="center" wrapText="1"/>
    </xf>
    <xf numFmtId="14" fontId="29" fillId="2" borderId="24" xfId="0" applyNumberFormat="1" applyFont="1" applyFill="1" applyBorder="1" applyAlignment="1">
      <alignment horizontal="justify" vertical="center" wrapText="1"/>
    </xf>
    <xf numFmtId="14" fontId="29" fillId="2" borderId="41" xfId="0" applyNumberFormat="1" applyFont="1" applyFill="1" applyBorder="1" applyAlignment="1">
      <alignment horizontal="justify" vertical="center" wrapText="1"/>
    </xf>
    <xf numFmtId="14" fontId="29" fillId="2" borderId="39" xfId="0" applyNumberFormat="1" applyFont="1" applyFill="1" applyBorder="1" applyAlignment="1">
      <alignment horizontal="justify" vertical="center" wrapText="1"/>
    </xf>
    <xf numFmtId="0" fontId="32" fillId="2" borderId="6" xfId="0" applyFont="1" applyFill="1" applyBorder="1" applyAlignment="1" applyProtection="1">
      <alignment horizontal="center" vertical="center" wrapText="1"/>
    </xf>
    <xf numFmtId="0" fontId="18" fillId="2" borderId="6" xfId="0" applyFont="1" applyFill="1" applyBorder="1" applyAlignment="1">
      <alignment horizontal="justify" vertical="center"/>
    </xf>
    <xf numFmtId="0" fontId="20" fillId="2" borderId="6" xfId="1" applyFont="1" applyFill="1" applyBorder="1" applyAlignment="1">
      <alignment horizontal="justify" vertical="center"/>
    </xf>
    <xf numFmtId="0" fontId="29" fillId="2" borderId="6" xfId="0" applyFont="1" applyFill="1" applyBorder="1" applyAlignment="1">
      <alignment horizontal="justify" vertical="center"/>
    </xf>
    <xf numFmtId="0" fontId="24" fillId="2" borderId="6" xfId="0" applyFont="1" applyFill="1" applyBorder="1" applyAlignment="1">
      <alignment horizontal="justify" vertical="center" wrapText="1"/>
    </xf>
  </cellXfs>
  <cellStyles count="4">
    <cellStyle name="Hipervínculo" xfId="2" builtinId="8"/>
    <cellStyle name="Millares" xfId="3" builtinId="3"/>
    <cellStyle name="Normal" xfId="0" builtinId="0"/>
    <cellStyle name="Normal 2" xfId="1"/>
  </cellStyles>
  <dxfs count="0"/>
  <tableStyles count="0" defaultTableStyle="TableStyleMedium2" defaultPivotStyle="PivotStyleLight16"/>
  <colors>
    <mruColors>
      <color rgb="FF0099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228600</xdr:colOff>
      <xdr:row>2</xdr:row>
      <xdr:rowOff>19050</xdr:rowOff>
    </xdr:from>
    <xdr:to>
      <xdr:col>0</xdr:col>
      <xdr:colOff>2771360</xdr:colOff>
      <xdr:row>5</xdr:row>
      <xdr:rowOff>31239</xdr:rowOff>
    </xdr:to>
    <xdr:pic>
      <xdr:nvPicPr>
        <xdr:cNvPr id="3" name="4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8600" y="342900"/>
          <a:ext cx="2542760" cy="49796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357188</xdr:colOff>
      <xdr:row>0</xdr:row>
      <xdr:rowOff>309564</xdr:rowOff>
    </xdr:from>
    <xdr:to>
      <xdr:col>6</xdr:col>
      <xdr:colOff>957529</xdr:colOff>
      <xdr:row>0</xdr:row>
      <xdr:rowOff>807528</xdr:rowOff>
    </xdr:to>
    <xdr:pic>
      <xdr:nvPicPr>
        <xdr:cNvPr id="4" name="4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36532" y="309564"/>
          <a:ext cx="2542760" cy="49796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530225</xdr:colOff>
      <xdr:row>0</xdr:row>
      <xdr:rowOff>0</xdr:rowOff>
    </xdr:from>
    <xdr:to>
      <xdr:col>9</xdr:col>
      <xdr:colOff>123825</xdr:colOff>
      <xdr:row>5</xdr:row>
      <xdr:rowOff>156855</xdr:rowOff>
    </xdr:to>
    <xdr:pic>
      <xdr:nvPicPr>
        <xdr:cNvPr id="2" name="Imagen 6">
          <a:extLst>
            <a:ext uri="{FF2B5EF4-FFF2-40B4-BE49-F238E27FC236}">
              <a16:creationId xmlns:a16="http://schemas.microsoft.com/office/drawing/2014/main" xmlns=""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0225" y="0"/>
          <a:ext cx="14671675" cy="16903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261937</xdr:colOff>
      <xdr:row>0</xdr:row>
      <xdr:rowOff>250031</xdr:rowOff>
    </xdr:from>
    <xdr:to>
      <xdr:col>4</xdr:col>
      <xdr:colOff>2804697</xdr:colOff>
      <xdr:row>0</xdr:row>
      <xdr:rowOff>747995</xdr:rowOff>
    </xdr:to>
    <xdr:pic>
      <xdr:nvPicPr>
        <xdr:cNvPr id="5" name="4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60281" y="250031"/>
          <a:ext cx="2542760" cy="49796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95250</xdr:colOff>
      <xdr:row>0</xdr:row>
      <xdr:rowOff>272143</xdr:rowOff>
    </xdr:from>
    <xdr:to>
      <xdr:col>6</xdr:col>
      <xdr:colOff>1617474</xdr:colOff>
      <xdr:row>0</xdr:row>
      <xdr:rowOff>770107</xdr:rowOff>
    </xdr:to>
    <xdr:pic>
      <xdr:nvPicPr>
        <xdr:cNvPr id="5" name="4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00750" y="272143"/>
          <a:ext cx="2542760" cy="49796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47625</xdr:colOff>
      <xdr:row>0</xdr:row>
      <xdr:rowOff>250031</xdr:rowOff>
    </xdr:from>
    <xdr:to>
      <xdr:col>6</xdr:col>
      <xdr:colOff>1506916</xdr:colOff>
      <xdr:row>0</xdr:row>
      <xdr:rowOff>747995</xdr:rowOff>
    </xdr:to>
    <xdr:pic>
      <xdr:nvPicPr>
        <xdr:cNvPr id="7" name="6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27031" y="250031"/>
          <a:ext cx="2542760" cy="49796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47625</xdr:colOff>
      <xdr:row>0</xdr:row>
      <xdr:rowOff>250031</xdr:rowOff>
    </xdr:from>
    <xdr:to>
      <xdr:col>6</xdr:col>
      <xdr:colOff>1411666</xdr:colOff>
      <xdr:row>0</xdr:row>
      <xdr:rowOff>252695</xdr:rowOff>
    </xdr:to>
    <xdr:pic>
      <xdr:nvPicPr>
        <xdr:cNvPr id="4" name="3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15125" y="250031"/>
          <a:ext cx="2545141" cy="497964"/>
        </a:xfrm>
        <a:prstGeom prst="rect">
          <a:avLst/>
        </a:prstGeom>
      </xdr:spPr>
    </xdr:pic>
    <xdr:clientData/>
  </xdr:twoCellAnchor>
  <xdr:twoCellAnchor editAs="oneCell">
    <xdr:from>
      <xdr:col>5</xdr:col>
      <xdr:colOff>690563</xdr:colOff>
      <xdr:row>0</xdr:row>
      <xdr:rowOff>261938</xdr:rowOff>
    </xdr:from>
    <xdr:to>
      <xdr:col>6</xdr:col>
      <xdr:colOff>2376073</xdr:colOff>
      <xdr:row>0</xdr:row>
      <xdr:rowOff>759902</xdr:rowOff>
    </xdr:to>
    <xdr:pic>
      <xdr:nvPicPr>
        <xdr:cNvPr id="5" name="4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453313" y="261938"/>
          <a:ext cx="2542760" cy="49796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47625</xdr:colOff>
      <xdr:row>0</xdr:row>
      <xdr:rowOff>250031</xdr:rowOff>
    </xdr:from>
    <xdr:to>
      <xdr:col>6</xdr:col>
      <xdr:colOff>1506916</xdr:colOff>
      <xdr:row>0</xdr:row>
      <xdr:rowOff>252695</xdr:rowOff>
    </xdr:to>
    <xdr:pic>
      <xdr:nvPicPr>
        <xdr:cNvPr id="4" name="3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19900" y="250031"/>
          <a:ext cx="2221291" cy="2664"/>
        </a:xfrm>
        <a:prstGeom prst="rect">
          <a:avLst/>
        </a:prstGeom>
      </xdr:spPr>
    </xdr:pic>
    <xdr:clientData/>
  </xdr:twoCellAnchor>
  <xdr:twoCellAnchor editAs="oneCell">
    <xdr:from>
      <xdr:col>5</xdr:col>
      <xdr:colOff>690563</xdr:colOff>
      <xdr:row>0</xdr:row>
      <xdr:rowOff>261938</xdr:rowOff>
    </xdr:from>
    <xdr:to>
      <xdr:col>7</xdr:col>
      <xdr:colOff>90073</xdr:colOff>
      <xdr:row>0</xdr:row>
      <xdr:rowOff>264602</xdr:rowOff>
    </xdr:to>
    <xdr:pic>
      <xdr:nvPicPr>
        <xdr:cNvPr id="5" name="4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462838" y="261938"/>
          <a:ext cx="2542760" cy="497964"/>
        </a:xfrm>
        <a:prstGeom prst="rect">
          <a:avLst/>
        </a:prstGeom>
      </xdr:spPr>
    </xdr:pic>
    <xdr:clientData/>
  </xdr:twoCellAnchor>
  <xdr:twoCellAnchor editAs="oneCell">
    <xdr:from>
      <xdr:col>6</xdr:col>
      <xdr:colOff>35718</xdr:colOff>
      <xdr:row>0</xdr:row>
      <xdr:rowOff>250031</xdr:rowOff>
    </xdr:from>
    <xdr:to>
      <xdr:col>6</xdr:col>
      <xdr:colOff>2578478</xdr:colOff>
      <xdr:row>0</xdr:row>
      <xdr:rowOff>747995</xdr:rowOff>
    </xdr:to>
    <xdr:pic>
      <xdr:nvPicPr>
        <xdr:cNvPr id="6" name="5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55531" y="250031"/>
          <a:ext cx="2542760" cy="49796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539750</xdr:colOff>
      <xdr:row>0</xdr:row>
      <xdr:rowOff>10583</xdr:rowOff>
    </xdr:from>
    <xdr:to>
      <xdr:col>4</xdr:col>
      <xdr:colOff>1248833</xdr:colOff>
      <xdr:row>2</xdr:row>
      <xdr:rowOff>508000</xdr:rowOff>
    </xdr:to>
    <xdr:pic>
      <xdr:nvPicPr>
        <xdr:cNvPr id="2" name="Imagen 6">
          <a:extLst>
            <a:ext uri="{FF2B5EF4-FFF2-40B4-BE49-F238E27FC236}">
              <a16:creationId xmlns:a16="http://schemas.microsoft.com/office/drawing/2014/main" xmlns="" id="{00000000-0008-0000-08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9750" y="10583"/>
          <a:ext cx="7624233" cy="87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yperilla/AppData/Local/Microsoft/Windows/INetCache/Content.Outlook/DX3SR4PS/CONTROL%20INTERNO%202017/PLAN%20ANTICORRUPCION%202017/Seguimiento%2023%20de%20agost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cardenas/AppData/Local/Microsoft/Windows/INetCache/Content.Outlook/NEZJO0QG/CONTROL%20INTERNO%202017/PLAN%20ANTICORRUPCION%202017/Seguimiento%2023%20de%20agost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avilaq/AppData/Local/Microsoft/Windows/INetCache/Content.Outlook/42BVTTP6/Seguimiento%20Plan%20anticorrupci&#243;n%2030%20agosto201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avilaq/AppData/Local/Microsoft/Windows/INetCache/Content.Outlook/42BVTTP6/Seguimiento%20Plan%20anticorrupci&#243;n%2030%20agosto2017%20-%20otros%20Antijur&#237;dic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8.bin"/><Relationship Id="rId1" Type="http://schemas.openxmlformats.org/officeDocument/2006/relationships/hyperlink" Target="http://www.sigcoldeportes.gov.co/Isolucion4Coldeportes/Administracion/frmFrameSet.aspx?Ruta=fi9CYW5jb0Nvbm9jaW1pZW50bzRDb2xkZXBvcnRlcy80LzRmODZkYTNkNTNiZDQxNDJiNmEyYTM2YWY0NGQ0MTBlLzRmODZkYTNkNTNiZDQxNDJiNmEyYTM2YWY0NGQ0MTBlLmFzcA==" TargetMode="Externa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sheetPr>
  <dimension ref="A1:D29"/>
  <sheetViews>
    <sheetView tabSelected="1" view="pageBreakPreview" zoomScale="120" zoomScaleNormal="100" zoomScaleSheetLayoutView="120" workbookViewId="0">
      <selection activeCell="F11" sqref="F11"/>
    </sheetView>
  </sheetViews>
  <sheetFormatPr baseColWidth="10" defaultColWidth="11.42578125" defaultRowHeight="12.75" x14ac:dyDescent="0.25"/>
  <cols>
    <col min="1" max="1" width="67" style="169" customWidth="1"/>
    <col min="2" max="2" width="15.5703125" style="169" customWidth="1"/>
    <col min="3" max="3" width="14.7109375" style="169" customWidth="1"/>
    <col min="4" max="4" width="4.28515625" style="169" customWidth="1"/>
    <col min="5" max="16384" width="11.42578125" style="169"/>
  </cols>
  <sheetData>
    <row r="1" spans="1:4" x14ac:dyDescent="0.25">
      <c r="A1" s="167"/>
      <c r="B1" s="168"/>
      <c r="C1" s="168"/>
      <c r="D1" s="168"/>
    </row>
    <row r="2" spans="1:4" x14ac:dyDescent="0.25">
      <c r="A2" s="60"/>
    </row>
    <row r="3" spans="1:4" x14ac:dyDescent="0.25">
      <c r="A3" s="60"/>
    </row>
    <row r="4" spans="1:4" x14ac:dyDescent="0.25">
      <c r="A4" s="60"/>
    </row>
    <row r="5" spans="1:4" x14ac:dyDescent="0.25">
      <c r="A5" s="60"/>
    </row>
    <row r="6" spans="1:4" x14ac:dyDescent="0.25">
      <c r="A6" s="60"/>
    </row>
    <row r="7" spans="1:4" x14ac:dyDescent="0.25">
      <c r="A7" s="60"/>
    </row>
    <row r="8" spans="1:4" ht="63" customHeight="1" x14ac:dyDescent="0.25">
      <c r="A8" s="194" t="s">
        <v>269</v>
      </c>
      <c r="B8" s="195"/>
      <c r="C8" s="195"/>
      <c r="D8" s="195"/>
    </row>
    <row r="9" spans="1:4" x14ac:dyDescent="0.25">
      <c r="A9" s="61"/>
    </row>
    <row r="10" spans="1:4" x14ac:dyDescent="0.25">
      <c r="A10" s="174"/>
      <c r="B10" s="175"/>
      <c r="C10" s="175"/>
    </row>
    <row r="11" spans="1:4" ht="36" customHeight="1" x14ac:dyDescent="0.25">
      <c r="A11" s="189" t="s">
        <v>147</v>
      </c>
      <c r="B11" s="190" t="s">
        <v>401</v>
      </c>
      <c r="C11" s="190" t="s">
        <v>386</v>
      </c>
    </row>
    <row r="12" spans="1:4" x14ac:dyDescent="0.25">
      <c r="A12" s="72"/>
      <c r="B12" s="170"/>
      <c r="C12" s="170"/>
    </row>
    <row r="13" spans="1:4" x14ac:dyDescent="0.25">
      <c r="A13" s="184" t="s">
        <v>148</v>
      </c>
      <c r="B13" s="177">
        <f>+'1.Riesgos corrupción'!M15</f>
        <v>1</v>
      </c>
      <c r="C13" s="178" t="s">
        <v>387</v>
      </c>
    </row>
    <row r="14" spans="1:4" ht="4.5" customHeight="1" x14ac:dyDescent="0.25">
      <c r="A14" s="185"/>
      <c r="B14" s="173"/>
      <c r="C14" s="179"/>
    </row>
    <row r="15" spans="1:4" x14ac:dyDescent="0.25">
      <c r="A15" s="186" t="s">
        <v>277</v>
      </c>
      <c r="B15" s="177">
        <f>+'2.Racionalización'!K10</f>
        <v>1</v>
      </c>
      <c r="C15" s="178" t="s">
        <v>387</v>
      </c>
    </row>
    <row r="16" spans="1:4" ht="4.5" customHeight="1" x14ac:dyDescent="0.25">
      <c r="A16" s="72"/>
      <c r="B16" s="173"/>
      <c r="C16" s="180"/>
    </row>
    <row r="17" spans="1:3" x14ac:dyDescent="0.25">
      <c r="A17" s="186" t="s">
        <v>162</v>
      </c>
      <c r="B17" s="177">
        <f>+'3.Rendición de Cuentas'!M14</f>
        <v>0.98777777777777787</v>
      </c>
      <c r="C17" s="178" t="s">
        <v>387</v>
      </c>
    </row>
    <row r="18" spans="1:3" ht="4.5" customHeight="1" x14ac:dyDescent="0.25">
      <c r="A18" s="72"/>
      <c r="B18" s="173"/>
      <c r="C18" s="179"/>
    </row>
    <row r="19" spans="1:3" x14ac:dyDescent="0.25">
      <c r="A19" s="186" t="s">
        <v>163</v>
      </c>
      <c r="B19" s="177">
        <f>+'4.Atencion al Ciudadano'!M20</f>
        <v>1</v>
      </c>
      <c r="C19" s="178" t="s">
        <v>387</v>
      </c>
    </row>
    <row r="20" spans="1:3" ht="4.5" customHeight="1" x14ac:dyDescent="0.25">
      <c r="A20" s="72"/>
      <c r="B20" s="173"/>
      <c r="C20" s="179"/>
    </row>
    <row r="21" spans="1:3" x14ac:dyDescent="0.25">
      <c r="A21" s="186" t="s">
        <v>164</v>
      </c>
      <c r="B21" s="177">
        <f>+'5.Transparencia '!M15</f>
        <v>0.81550000000000011</v>
      </c>
      <c r="C21" s="178" t="s">
        <v>387</v>
      </c>
    </row>
    <row r="22" spans="1:3" ht="4.5" customHeight="1" x14ac:dyDescent="0.25">
      <c r="A22" s="72"/>
      <c r="B22" s="173"/>
      <c r="C22" s="179"/>
    </row>
    <row r="23" spans="1:3" x14ac:dyDescent="0.25">
      <c r="A23" s="186" t="s">
        <v>153</v>
      </c>
      <c r="B23" s="177">
        <f>+'6.Iniciativas adicionales'!M7</f>
        <v>0.98499999999999999</v>
      </c>
      <c r="C23" s="178" t="s">
        <v>387</v>
      </c>
    </row>
    <row r="24" spans="1:3" ht="5.25" customHeight="1" x14ac:dyDescent="0.25">
      <c r="A24" s="171"/>
      <c r="B24" s="172"/>
      <c r="C24" s="181"/>
    </row>
    <row r="25" spans="1:3" x14ac:dyDescent="0.25">
      <c r="A25" s="185" t="s">
        <v>402</v>
      </c>
      <c r="B25" s="191">
        <f>AVERAGE(B13:B23)</f>
        <v>0.96471296296296305</v>
      </c>
      <c r="C25" s="178" t="s">
        <v>387</v>
      </c>
    </row>
    <row r="26" spans="1:3" x14ac:dyDescent="0.25">
      <c r="A26" s="174"/>
      <c r="B26" s="176"/>
      <c r="C26" s="176"/>
    </row>
    <row r="27" spans="1:3" x14ac:dyDescent="0.25">
      <c r="A27" s="174"/>
      <c r="B27" s="175"/>
      <c r="C27" s="175"/>
    </row>
    <row r="28" spans="1:3" x14ac:dyDescent="0.25">
      <c r="A28" s="174"/>
      <c r="B28" s="175"/>
      <c r="C28" s="175"/>
    </row>
    <row r="29" spans="1:3" x14ac:dyDescent="0.25">
      <c r="A29" s="175"/>
      <c r="B29" s="175"/>
      <c r="C29" s="175"/>
    </row>
  </sheetData>
  <mergeCells count="1">
    <mergeCell ref="A8:D8"/>
  </mergeCells>
  <hyperlinks>
    <hyperlink ref="A13" location="'1.Riesgos corrupción'!A1" tooltip="Riesgos corrupción" display="Componente 1. Gestión del Riesgo de Corrupción"/>
    <hyperlink ref="A15" location="'2.Racionalización'!A1" display="Componente 2. Racionalización de tramites"/>
    <hyperlink ref="A17" location="'3,Rendición de Cuentas'!A1" display="Componente 3. Rendición de cuentas"/>
    <hyperlink ref="A21" location="'5.Transparencia '!A1" display="Componente 5. Transparencia y Acceso a la Información"/>
    <hyperlink ref="A23" location="'6.Iniciativas adicionales ajust'!A1" display="Componente 6. Iniciativas Adicionales - Código de Ética y Buen Gobierno"/>
    <hyperlink ref="A19" location="'4.Atencion al Ciudadano'!A1" display="Componente 4. Atención al Ciudadano"/>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499984740745262"/>
  </sheetPr>
  <dimension ref="A1:AK327"/>
  <sheetViews>
    <sheetView view="pageBreakPreview" zoomScale="80" zoomScaleNormal="80" zoomScaleSheetLayoutView="80" workbookViewId="0">
      <pane ySplit="4" topLeftCell="A5" activePane="bottomLeft" state="frozen"/>
      <selection pane="bottomLeft" activeCell="A5" sqref="A5:A6"/>
    </sheetView>
  </sheetViews>
  <sheetFormatPr baseColWidth="10" defaultColWidth="11.42578125" defaultRowHeight="12" x14ac:dyDescent="0.2"/>
  <cols>
    <col min="1" max="1" width="26.5703125" style="50" customWidth="1"/>
    <col min="2" max="2" width="4.7109375" style="51" customWidth="1"/>
    <col min="3" max="3" width="41.7109375" style="51" customWidth="1"/>
    <col min="4" max="4" width="19.7109375" style="54" customWidth="1"/>
    <col min="5" max="5" width="16" style="51" customWidth="1"/>
    <col min="6" max="6" width="13" style="51" customWidth="1"/>
    <col min="7" max="7" width="33.7109375" style="85" customWidth="1"/>
    <col min="8" max="8" width="9" style="50" customWidth="1"/>
    <col min="9" max="9" width="35" style="85" customWidth="1"/>
    <col min="10" max="10" width="15.7109375" style="50" customWidth="1"/>
    <col min="11" max="11" width="36.7109375" style="85" customWidth="1"/>
    <col min="12" max="12" width="33.42578125" style="85" customWidth="1"/>
    <col min="13" max="13" width="15.7109375" style="50" customWidth="1"/>
    <col min="14" max="14" width="32.28515625" style="50" customWidth="1"/>
    <col min="15" max="37" width="11.42578125" style="50"/>
    <col min="38" max="16384" width="11.42578125" style="51"/>
  </cols>
  <sheetData>
    <row r="1" spans="1:37" ht="80.099999999999994" customHeight="1" x14ac:dyDescent="0.2">
      <c r="A1" s="208" t="s">
        <v>142</v>
      </c>
      <c r="B1" s="209"/>
      <c r="C1" s="209"/>
      <c r="D1" s="209"/>
      <c r="E1" s="209"/>
      <c r="F1" s="209"/>
      <c r="G1" s="209"/>
      <c r="H1" s="209"/>
      <c r="I1" s="209"/>
      <c r="J1" s="209"/>
      <c r="K1" s="209"/>
      <c r="L1" s="209"/>
      <c r="M1" s="209"/>
      <c r="N1" s="210"/>
    </row>
    <row r="2" spans="1:37" s="52" customFormat="1" ht="21" customHeight="1" x14ac:dyDescent="0.25">
      <c r="A2" s="205" t="s">
        <v>148</v>
      </c>
      <c r="B2" s="205"/>
      <c r="C2" s="205"/>
      <c r="D2" s="205"/>
      <c r="E2" s="205"/>
      <c r="F2" s="205"/>
      <c r="G2" s="205"/>
      <c r="H2" s="205"/>
      <c r="I2" s="205"/>
      <c r="J2" s="205"/>
      <c r="K2" s="205"/>
      <c r="L2" s="205"/>
      <c r="M2" s="205"/>
      <c r="N2" s="205"/>
      <c r="O2" s="63"/>
      <c r="P2" s="63"/>
      <c r="Q2" s="63"/>
      <c r="R2" s="63"/>
      <c r="S2" s="63"/>
      <c r="T2" s="63"/>
      <c r="U2" s="63"/>
      <c r="V2" s="63"/>
      <c r="W2" s="63"/>
      <c r="X2" s="63"/>
      <c r="Y2" s="63"/>
      <c r="Z2" s="63"/>
      <c r="AA2" s="63"/>
      <c r="AB2" s="63"/>
      <c r="AC2" s="63"/>
      <c r="AD2" s="63"/>
      <c r="AE2" s="63"/>
      <c r="AF2" s="63"/>
      <c r="AG2" s="63"/>
      <c r="AH2" s="63"/>
      <c r="AI2" s="63"/>
      <c r="AJ2" s="63"/>
      <c r="AK2" s="63"/>
    </row>
    <row r="3" spans="1:37" s="84" customFormat="1" ht="21" customHeight="1" x14ac:dyDescent="0.25">
      <c r="A3" s="204" t="s">
        <v>11</v>
      </c>
      <c r="B3" s="204" t="s">
        <v>12</v>
      </c>
      <c r="C3" s="204"/>
      <c r="D3" s="203" t="s">
        <v>2</v>
      </c>
      <c r="E3" s="204" t="s">
        <v>0</v>
      </c>
      <c r="F3" s="203" t="s">
        <v>1</v>
      </c>
      <c r="G3" s="203" t="s">
        <v>354</v>
      </c>
      <c r="H3" s="203"/>
      <c r="I3" s="203" t="s">
        <v>356</v>
      </c>
      <c r="J3" s="203"/>
      <c r="K3" s="203"/>
      <c r="L3" s="213" t="s">
        <v>357</v>
      </c>
      <c r="M3" s="214"/>
      <c r="N3" s="215"/>
      <c r="O3" s="94"/>
      <c r="P3" s="94"/>
      <c r="Q3" s="94"/>
      <c r="R3" s="94"/>
      <c r="S3" s="94"/>
      <c r="T3" s="94"/>
      <c r="U3" s="94"/>
      <c r="V3" s="94"/>
      <c r="W3" s="94"/>
      <c r="X3" s="94"/>
      <c r="Y3" s="94"/>
      <c r="Z3" s="94"/>
      <c r="AA3" s="94"/>
      <c r="AB3" s="94"/>
      <c r="AC3" s="94"/>
      <c r="AD3" s="94"/>
      <c r="AE3" s="94"/>
      <c r="AF3" s="94"/>
      <c r="AG3" s="94"/>
      <c r="AH3" s="94"/>
      <c r="AI3" s="94"/>
      <c r="AJ3" s="94"/>
      <c r="AK3" s="94"/>
    </row>
    <row r="4" spans="1:37" s="59" customFormat="1" ht="60" customHeight="1" x14ac:dyDescent="0.2">
      <c r="A4" s="204"/>
      <c r="B4" s="204"/>
      <c r="C4" s="204"/>
      <c r="D4" s="203"/>
      <c r="E4" s="204"/>
      <c r="F4" s="203"/>
      <c r="G4" s="91" t="s">
        <v>355</v>
      </c>
      <c r="H4" s="91" t="s">
        <v>274</v>
      </c>
      <c r="I4" s="91" t="s">
        <v>355</v>
      </c>
      <c r="J4" s="91" t="s">
        <v>366</v>
      </c>
      <c r="K4" s="91" t="s">
        <v>275</v>
      </c>
      <c r="L4" s="96" t="s">
        <v>355</v>
      </c>
      <c r="M4" s="96" t="s">
        <v>366</v>
      </c>
      <c r="N4" s="97" t="s">
        <v>275</v>
      </c>
      <c r="O4" s="95"/>
      <c r="P4" s="95"/>
      <c r="Q4" s="95"/>
      <c r="R4" s="95"/>
      <c r="S4" s="95"/>
      <c r="T4" s="95"/>
      <c r="U4" s="95"/>
      <c r="V4" s="95"/>
      <c r="W4" s="95"/>
      <c r="X4" s="95"/>
      <c r="Y4" s="95"/>
      <c r="Z4" s="95"/>
      <c r="AA4" s="95"/>
      <c r="AB4" s="95"/>
      <c r="AC4" s="95"/>
      <c r="AD4" s="95"/>
      <c r="AE4" s="95"/>
      <c r="AF4" s="95"/>
      <c r="AG4" s="95"/>
      <c r="AH4" s="95"/>
      <c r="AI4" s="95"/>
      <c r="AJ4" s="95"/>
      <c r="AK4" s="95"/>
    </row>
    <row r="5" spans="1:37" ht="102.75" customHeight="1" x14ac:dyDescent="0.2">
      <c r="A5" s="196" t="s">
        <v>160</v>
      </c>
      <c r="B5" s="78" t="s">
        <v>17</v>
      </c>
      <c r="C5" s="79" t="s">
        <v>169</v>
      </c>
      <c r="D5" s="78" t="s">
        <v>171</v>
      </c>
      <c r="E5" s="80" t="s">
        <v>27</v>
      </c>
      <c r="F5" s="92" t="s">
        <v>172</v>
      </c>
      <c r="G5" s="206" t="s">
        <v>301</v>
      </c>
      <c r="H5" s="197">
        <v>1</v>
      </c>
      <c r="I5" s="217" t="s">
        <v>409</v>
      </c>
      <c r="J5" s="197">
        <v>1</v>
      </c>
      <c r="K5" s="250" t="s">
        <v>410</v>
      </c>
      <c r="L5" s="206" t="s">
        <v>406</v>
      </c>
      <c r="M5" s="197">
        <v>1</v>
      </c>
      <c r="N5" s="252" t="s">
        <v>411</v>
      </c>
    </row>
    <row r="6" spans="1:37" ht="102.75" customHeight="1" x14ac:dyDescent="0.2">
      <c r="A6" s="196"/>
      <c r="B6" s="78" t="s">
        <v>21</v>
      </c>
      <c r="C6" s="79" t="s">
        <v>170</v>
      </c>
      <c r="D6" s="78" t="s">
        <v>155</v>
      </c>
      <c r="E6" s="80" t="s">
        <v>27</v>
      </c>
      <c r="F6" s="92">
        <v>43189</v>
      </c>
      <c r="G6" s="207"/>
      <c r="H6" s="197"/>
      <c r="I6" s="218"/>
      <c r="J6" s="197"/>
      <c r="K6" s="251"/>
      <c r="L6" s="216"/>
      <c r="M6" s="197"/>
      <c r="N6" s="253"/>
    </row>
    <row r="7" spans="1:37" ht="42" customHeight="1" x14ac:dyDescent="0.2">
      <c r="A7" s="196" t="s">
        <v>161</v>
      </c>
      <c r="B7" s="78" t="s">
        <v>32</v>
      </c>
      <c r="C7" s="79" t="s">
        <v>173</v>
      </c>
      <c r="D7" s="78" t="s">
        <v>143</v>
      </c>
      <c r="E7" s="80" t="s">
        <v>43</v>
      </c>
      <c r="F7" s="198" t="s">
        <v>177</v>
      </c>
      <c r="G7" s="217" t="s">
        <v>290</v>
      </c>
      <c r="H7" s="197">
        <v>1</v>
      </c>
      <c r="I7" s="217" t="s">
        <v>330</v>
      </c>
      <c r="J7" s="197">
        <v>1</v>
      </c>
      <c r="K7" s="211" t="s">
        <v>412</v>
      </c>
      <c r="L7" s="212" t="s">
        <v>406</v>
      </c>
      <c r="M7" s="197">
        <v>1</v>
      </c>
      <c r="N7" s="253"/>
    </row>
    <row r="8" spans="1:37" ht="53.25" customHeight="1" x14ac:dyDescent="0.2">
      <c r="A8" s="196"/>
      <c r="B8" s="78" t="s">
        <v>36</v>
      </c>
      <c r="C8" s="79" t="s">
        <v>174</v>
      </c>
      <c r="D8" s="78" t="s">
        <v>143</v>
      </c>
      <c r="E8" s="80" t="s">
        <v>43</v>
      </c>
      <c r="F8" s="198"/>
      <c r="G8" s="217"/>
      <c r="H8" s="197"/>
      <c r="I8" s="217"/>
      <c r="J8" s="197"/>
      <c r="K8" s="211"/>
      <c r="L8" s="212"/>
      <c r="M8" s="197"/>
      <c r="N8" s="253"/>
    </row>
    <row r="9" spans="1:37" ht="52.5" customHeight="1" x14ac:dyDescent="0.2">
      <c r="A9" s="196"/>
      <c r="B9" s="78" t="s">
        <v>40</v>
      </c>
      <c r="C9" s="79" t="s">
        <v>175</v>
      </c>
      <c r="D9" s="78" t="s">
        <v>176</v>
      </c>
      <c r="E9" s="80" t="s">
        <v>27</v>
      </c>
      <c r="F9" s="198"/>
      <c r="G9" s="217"/>
      <c r="H9" s="197"/>
      <c r="I9" s="217"/>
      <c r="J9" s="197"/>
      <c r="K9" s="211"/>
      <c r="L9" s="212"/>
      <c r="M9" s="197"/>
      <c r="N9" s="254"/>
    </row>
    <row r="10" spans="1:37" ht="87.75" customHeight="1" x14ac:dyDescent="0.2">
      <c r="A10" s="196" t="s">
        <v>165</v>
      </c>
      <c r="B10" s="78" t="s">
        <v>54</v>
      </c>
      <c r="C10" s="79" t="s">
        <v>179</v>
      </c>
      <c r="D10" s="78" t="s">
        <v>178</v>
      </c>
      <c r="E10" s="80" t="s">
        <v>27</v>
      </c>
      <c r="F10" s="92" t="s">
        <v>180</v>
      </c>
      <c r="G10" s="79" t="s">
        <v>271</v>
      </c>
      <c r="H10" s="81">
        <v>1</v>
      </c>
      <c r="I10" s="86" t="s">
        <v>271</v>
      </c>
      <c r="J10" s="81">
        <v>1</v>
      </c>
      <c r="K10" s="86" t="s">
        <v>342</v>
      </c>
      <c r="L10" s="90" t="s">
        <v>406</v>
      </c>
      <c r="M10" s="81">
        <v>1</v>
      </c>
      <c r="N10" s="82" t="s">
        <v>358</v>
      </c>
    </row>
    <row r="11" spans="1:37" ht="84" customHeight="1" x14ac:dyDescent="0.2">
      <c r="A11" s="196"/>
      <c r="B11" s="78" t="s">
        <v>57</v>
      </c>
      <c r="C11" s="79" t="s">
        <v>181</v>
      </c>
      <c r="D11" s="78" t="s">
        <v>156</v>
      </c>
      <c r="E11" s="80" t="s">
        <v>263</v>
      </c>
      <c r="F11" s="92">
        <v>43131</v>
      </c>
      <c r="G11" s="79" t="s">
        <v>299</v>
      </c>
      <c r="H11" s="81">
        <v>1</v>
      </c>
      <c r="I11" s="86"/>
      <c r="J11" s="81">
        <v>1</v>
      </c>
      <c r="K11" s="88"/>
      <c r="L11" s="192" t="s">
        <v>406</v>
      </c>
      <c r="M11" s="81">
        <v>1</v>
      </c>
      <c r="N11" s="82" t="s">
        <v>358</v>
      </c>
    </row>
    <row r="12" spans="1:37" ht="267" customHeight="1" x14ac:dyDescent="0.2">
      <c r="A12" s="93" t="s">
        <v>138</v>
      </c>
      <c r="B12" s="78" t="s">
        <v>61</v>
      </c>
      <c r="C12" s="79" t="s">
        <v>182</v>
      </c>
      <c r="D12" s="78" t="s">
        <v>183</v>
      </c>
      <c r="E12" s="80" t="s">
        <v>43</v>
      </c>
      <c r="F12" s="83" t="s">
        <v>184</v>
      </c>
      <c r="G12" s="79" t="s">
        <v>291</v>
      </c>
      <c r="H12" s="81">
        <v>0.4</v>
      </c>
      <c r="I12" s="86" t="s">
        <v>413</v>
      </c>
      <c r="J12" s="81">
        <v>0.7</v>
      </c>
      <c r="K12" s="79"/>
      <c r="L12" s="188" t="s">
        <v>414</v>
      </c>
      <c r="M12" s="187">
        <v>1</v>
      </c>
      <c r="N12" s="193" t="s">
        <v>405</v>
      </c>
    </row>
    <row r="13" spans="1:37" ht="87" customHeight="1" x14ac:dyDescent="0.2">
      <c r="A13" s="196" t="s">
        <v>139</v>
      </c>
      <c r="B13" s="78" t="s">
        <v>140</v>
      </c>
      <c r="C13" s="79" t="s">
        <v>185</v>
      </c>
      <c r="D13" s="78" t="s">
        <v>186</v>
      </c>
      <c r="E13" s="80" t="s">
        <v>388</v>
      </c>
      <c r="F13" s="83" t="s">
        <v>187</v>
      </c>
      <c r="G13" s="79" t="s">
        <v>276</v>
      </c>
      <c r="H13" s="81">
        <v>0.4</v>
      </c>
      <c r="I13" s="87" t="s">
        <v>343</v>
      </c>
      <c r="J13" s="81">
        <v>0.7</v>
      </c>
      <c r="K13" s="79" t="s">
        <v>403</v>
      </c>
      <c r="L13" s="199" t="s">
        <v>415</v>
      </c>
      <c r="M13" s="156">
        <v>1</v>
      </c>
      <c r="N13" s="201" t="s">
        <v>358</v>
      </c>
    </row>
    <row r="14" spans="1:37" ht="87" customHeight="1" x14ac:dyDescent="0.2">
      <c r="A14" s="196"/>
      <c r="B14" s="78" t="s">
        <v>141</v>
      </c>
      <c r="C14" s="79" t="s">
        <v>188</v>
      </c>
      <c r="D14" s="78" t="s">
        <v>189</v>
      </c>
      <c r="E14" s="80" t="s">
        <v>94</v>
      </c>
      <c r="F14" s="83" t="s">
        <v>190</v>
      </c>
      <c r="G14" s="79" t="s">
        <v>270</v>
      </c>
      <c r="H14" s="81">
        <v>0.4</v>
      </c>
      <c r="I14" s="87" t="s">
        <v>416</v>
      </c>
      <c r="J14" s="81">
        <v>0.7</v>
      </c>
      <c r="K14" s="88"/>
      <c r="L14" s="200"/>
      <c r="M14" s="156">
        <v>1</v>
      </c>
      <c r="N14" s="202"/>
    </row>
    <row r="15" spans="1:37" s="50" customFormat="1" ht="15" customHeight="1" x14ac:dyDescent="0.2">
      <c r="D15" s="53"/>
      <c r="G15" s="85"/>
      <c r="H15" s="64">
        <f>(H5+H7+H10+H11+H12+H13+H14)/7</f>
        <v>0.74285714285714299</v>
      </c>
      <c r="I15" s="85"/>
      <c r="J15" s="64">
        <v>0.87</v>
      </c>
      <c r="K15" s="182"/>
      <c r="L15" s="182"/>
      <c r="M15" s="64">
        <f>AVERAGE(M5:M14)</f>
        <v>1</v>
      </c>
    </row>
    <row r="16" spans="1:37" s="50" customFormat="1" x14ac:dyDescent="0.2">
      <c r="D16" s="53"/>
      <c r="G16" s="85"/>
      <c r="I16" s="85"/>
      <c r="K16" s="85"/>
      <c r="L16" s="85"/>
    </row>
    <row r="17" spans="4:12" s="50" customFormat="1" x14ac:dyDescent="0.2">
      <c r="D17" s="53"/>
      <c r="G17" s="85"/>
      <c r="I17" s="85"/>
      <c r="K17" s="85"/>
      <c r="L17" s="85"/>
    </row>
    <row r="18" spans="4:12" s="50" customFormat="1" x14ac:dyDescent="0.2">
      <c r="D18" s="53"/>
      <c r="G18" s="85"/>
      <c r="I18" s="85"/>
      <c r="K18" s="85"/>
      <c r="L18" s="85"/>
    </row>
    <row r="19" spans="4:12" s="50" customFormat="1" x14ac:dyDescent="0.2">
      <c r="D19" s="53"/>
      <c r="G19" s="85"/>
      <c r="I19" s="85"/>
      <c r="K19" s="85"/>
      <c r="L19" s="85"/>
    </row>
    <row r="20" spans="4:12" s="50" customFormat="1" x14ac:dyDescent="0.2">
      <c r="D20" s="53"/>
      <c r="G20" s="85"/>
      <c r="I20" s="85"/>
      <c r="K20" s="85"/>
      <c r="L20" s="85"/>
    </row>
    <row r="21" spans="4:12" s="50" customFormat="1" x14ac:dyDescent="0.2">
      <c r="D21" s="53"/>
      <c r="G21" s="85"/>
      <c r="I21" s="85"/>
      <c r="K21" s="85"/>
      <c r="L21" s="85"/>
    </row>
    <row r="22" spans="4:12" s="50" customFormat="1" x14ac:dyDescent="0.2">
      <c r="D22" s="53"/>
      <c r="G22" s="85"/>
      <c r="I22" s="85"/>
      <c r="K22" s="85"/>
      <c r="L22" s="85"/>
    </row>
    <row r="23" spans="4:12" s="50" customFormat="1" x14ac:dyDescent="0.2">
      <c r="D23" s="53"/>
      <c r="G23" s="85"/>
      <c r="I23" s="85"/>
      <c r="K23" s="85"/>
      <c r="L23" s="85"/>
    </row>
    <row r="24" spans="4:12" s="50" customFormat="1" x14ac:dyDescent="0.2">
      <c r="D24" s="53"/>
      <c r="G24" s="85"/>
      <c r="I24" s="85"/>
      <c r="K24" s="85"/>
      <c r="L24" s="85"/>
    </row>
    <row r="25" spans="4:12" s="50" customFormat="1" x14ac:dyDescent="0.2">
      <c r="D25" s="53"/>
      <c r="G25" s="85"/>
      <c r="I25" s="85"/>
      <c r="K25" s="85"/>
      <c r="L25" s="85"/>
    </row>
    <row r="26" spans="4:12" s="50" customFormat="1" x14ac:dyDescent="0.2">
      <c r="D26" s="53"/>
      <c r="G26" s="85"/>
      <c r="I26" s="85"/>
      <c r="K26" s="85"/>
      <c r="L26" s="85"/>
    </row>
    <row r="27" spans="4:12" s="50" customFormat="1" x14ac:dyDescent="0.2">
      <c r="D27" s="53"/>
      <c r="G27" s="85"/>
      <c r="I27" s="85"/>
      <c r="K27" s="85"/>
      <c r="L27" s="85"/>
    </row>
    <row r="28" spans="4:12" s="50" customFormat="1" x14ac:dyDescent="0.2">
      <c r="D28" s="53"/>
      <c r="G28" s="85"/>
      <c r="I28" s="85"/>
      <c r="K28" s="85"/>
      <c r="L28" s="85"/>
    </row>
    <row r="29" spans="4:12" s="50" customFormat="1" x14ac:dyDescent="0.2">
      <c r="D29" s="53"/>
      <c r="G29" s="85"/>
      <c r="I29" s="85"/>
      <c r="K29" s="85"/>
      <c r="L29" s="85"/>
    </row>
    <row r="30" spans="4:12" s="50" customFormat="1" x14ac:dyDescent="0.2">
      <c r="D30" s="53"/>
      <c r="G30" s="85"/>
      <c r="I30" s="85"/>
      <c r="K30" s="85"/>
      <c r="L30" s="85"/>
    </row>
    <row r="31" spans="4:12" s="50" customFormat="1" x14ac:dyDescent="0.2">
      <c r="D31" s="53"/>
      <c r="G31" s="85"/>
      <c r="I31" s="85"/>
      <c r="K31" s="85"/>
      <c r="L31" s="85"/>
    </row>
    <row r="32" spans="4:12" s="50" customFormat="1" x14ac:dyDescent="0.2">
      <c r="D32" s="53"/>
      <c r="G32" s="85"/>
      <c r="I32" s="85"/>
      <c r="K32" s="85"/>
      <c r="L32" s="85"/>
    </row>
    <row r="33" spans="4:12" s="50" customFormat="1" x14ac:dyDescent="0.2">
      <c r="D33" s="53"/>
      <c r="G33" s="85"/>
      <c r="I33" s="85"/>
      <c r="K33" s="85"/>
      <c r="L33" s="85"/>
    </row>
    <row r="34" spans="4:12" s="50" customFormat="1" x14ac:dyDescent="0.2">
      <c r="D34" s="53"/>
      <c r="G34" s="85"/>
      <c r="I34" s="85"/>
      <c r="K34" s="85"/>
      <c r="L34" s="85"/>
    </row>
    <row r="35" spans="4:12" s="50" customFormat="1" x14ac:dyDescent="0.2">
      <c r="D35" s="53"/>
      <c r="G35" s="85"/>
      <c r="I35" s="85"/>
      <c r="K35" s="85"/>
      <c r="L35" s="85"/>
    </row>
    <row r="36" spans="4:12" s="50" customFormat="1" x14ac:dyDescent="0.2">
      <c r="D36" s="53"/>
      <c r="G36" s="85"/>
      <c r="I36" s="85"/>
      <c r="K36" s="85"/>
      <c r="L36" s="85"/>
    </row>
    <row r="37" spans="4:12" s="50" customFormat="1" x14ac:dyDescent="0.2">
      <c r="D37" s="53"/>
      <c r="G37" s="85"/>
      <c r="I37" s="85"/>
      <c r="K37" s="85"/>
      <c r="L37" s="85"/>
    </row>
    <row r="38" spans="4:12" s="50" customFormat="1" x14ac:dyDescent="0.2">
      <c r="D38" s="53"/>
      <c r="G38" s="85"/>
      <c r="I38" s="85"/>
      <c r="K38" s="85"/>
      <c r="L38" s="85"/>
    </row>
    <row r="39" spans="4:12" s="50" customFormat="1" x14ac:dyDescent="0.2">
      <c r="D39" s="53"/>
      <c r="G39" s="85"/>
      <c r="I39" s="85"/>
      <c r="K39" s="85"/>
      <c r="L39" s="85"/>
    </row>
    <row r="40" spans="4:12" s="50" customFormat="1" x14ac:dyDescent="0.2">
      <c r="D40" s="53"/>
      <c r="G40" s="85"/>
      <c r="I40" s="85"/>
      <c r="K40" s="85"/>
      <c r="L40" s="85"/>
    </row>
    <row r="41" spans="4:12" s="50" customFormat="1" x14ac:dyDescent="0.2">
      <c r="D41" s="53"/>
      <c r="G41" s="85"/>
      <c r="I41" s="85"/>
      <c r="K41" s="85"/>
      <c r="L41" s="85"/>
    </row>
    <row r="42" spans="4:12" s="50" customFormat="1" x14ac:dyDescent="0.2">
      <c r="D42" s="53"/>
      <c r="G42" s="85"/>
      <c r="I42" s="85"/>
      <c r="K42" s="85"/>
      <c r="L42" s="85"/>
    </row>
    <row r="43" spans="4:12" s="50" customFormat="1" x14ac:dyDescent="0.2">
      <c r="D43" s="53"/>
      <c r="G43" s="85"/>
      <c r="I43" s="85"/>
      <c r="K43" s="85"/>
      <c r="L43" s="85"/>
    </row>
    <row r="44" spans="4:12" s="50" customFormat="1" x14ac:dyDescent="0.2">
      <c r="D44" s="53"/>
      <c r="G44" s="85"/>
      <c r="I44" s="85"/>
      <c r="K44" s="85"/>
      <c r="L44" s="85"/>
    </row>
    <row r="45" spans="4:12" s="50" customFormat="1" x14ac:dyDescent="0.2">
      <c r="D45" s="53"/>
      <c r="G45" s="85"/>
      <c r="I45" s="85"/>
      <c r="K45" s="85"/>
      <c r="L45" s="85"/>
    </row>
    <row r="46" spans="4:12" s="50" customFormat="1" x14ac:dyDescent="0.2">
      <c r="D46" s="53"/>
      <c r="G46" s="85"/>
      <c r="I46" s="85"/>
      <c r="K46" s="85"/>
      <c r="L46" s="85"/>
    </row>
    <row r="47" spans="4:12" s="50" customFormat="1" x14ac:dyDescent="0.2">
      <c r="D47" s="53"/>
      <c r="G47" s="85"/>
      <c r="I47" s="85"/>
      <c r="K47" s="85"/>
      <c r="L47" s="85"/>
    </row>
    <row r="48" spans="4:12" s="50" customFormat="1" x14ac:dyDescent="0.2">
      <c r="D48" s="53"/>
      <c r="G48" s="85"/>
      <c r="I48" s="85"/>
      <c r="K48" s="85"/>
      <c r="L48" s="85"/>
    </row>
    <row r="49" spans="4:12" s="50" customFormat="1" x14ac:dyDescent="0.2">
      <c r="D49" s="53"/>
      <c r="G49" s="85"/>
      <c r="I49" s="85"/>
      <c r="K49" s="85"/>
      <c r="L49" s="85"/>
    </row>
    <row r="50" spans="4:12" s="50" customFormat="1" x14ac:dyDescent="0.2">
      <c r="D50" s="53"/>
      <c r="G50" s="85"/>
      <c r="I50" s="85"/>
      <c r="K50" s="85"/>
      <c r="L50" s="85"/>
    </row>
    <row r="51" spans="4:12" s="50" customFormat="1" x14ac:dyDescent="0.2">
      <c r="D51" s="53"/>
      <c r="G51" s="85"/>
      <c r="I51" s="85"/>
      <c r="K51" s="85"/>
      <c r="L51" s="85"/>
    </row>
    <row r="52" spans="4:12" s="50" customFormat="1" x14ac:dyDescent="0.2">
      <c r="D52" s="53"/>
      <c r="G52" s="85"/>
      <c r="I52" s="85"/>
      <c r="K52" s="85"/>
      <c r="L52" s="85"/>
    </row>
    <row r="53" spans="4:12" s="50" customFormat="1" x14ac:dyDescent="0.2">
      <c r="D53" s="53"/>
      <c r="G53" s="85"/>
      <c r="I53" s="85"/>
      <c r="K53" s="85"/>
      <c r="L53" s="85"/>
    </row>
    <row r="54" spans="4:12" s="50" customFormat="1" x14ac:dyDescent="0.2">
      <c r="D54" s="53"/>
      <c r="G54" s="85"/>
      <c r="I54" s="85"/>
      <c r="K54" s="85"/>
      <c r="L54" s="85"/>
    </row>
    <row r="55" spans="4:12" s="50" customFormat="1" x14ac:dyDescent="0.2">
      <c r="D55" s="53"/>
      <c r="G55" s="85"/>
      <c r="I55" s="85"/>
      <c r="K55" s="85"/>
      <c r="L55" s="85"/>
    </row>
    <row r="56" spans="4:12" s="50" customFormat="1" x14ac:dyDescent="0.2">
      <c r="D56" s="53"/>
      <c r="G56" s="85"/>
      <c r="I56" s="85"/>
      <c r="K56" s="85"/>
      <c r="L56" s="85"/>
    </row>
    <row r="57" spans="4:12" s="50" customFormat="1" x14ac:dyDescent="0.2">
      <c r="D57" s="53"/>
      <c r="G57" s="85"/>
      <c r="I57" s="85"/>
      <c r="K57" s="85"/>
      <c r="L57" s="85"/>
    </row>
    <row r="58" spans="4:12" s="50" customFormat="1" x14ac:dyDescent="0.2">
      <c r="D58" s="53"/>
      <c r="G58" s="85"/>
      <c r="I58" s="85"/>
      <c r="K58" s="85"/>
      <c r="L58" s="85"/>
    </row>
    <row r="59" spans="4:12" s="50" customFormat="1" x14ac:dyDescent="0.2">
      <c r="D59" s="53"/>
      <c r="G59" s="85"/>
      <c r="I59" s="85"/>
      <c r="K59" s="85"/>
      <c r="L59" s="85"/>
    </row>
    <row r="60" spans="4:12" s="50" customFormat="1" x14ac:dyDescent="0.2">
      <c r="D60" s="53"/>
      <c r="G60" s="85"/>
      <c r="I60" s="85"/>
      <c r="K60" s="85"/>
      <c r="L60" s="85"/>
    </row>
    <row r="61" spans="4:12" s="50" customFormat="1" x14ac:dyDescent="0.2">
      <c r="D61" s="53"/>
      <c r="G61" s="85"/>
      <c r="I61" s="85"/>
      <c r="K61" s="85"/>
      <c r="L61" s="85"/>
    </row>
    <row r="62" spans="4:12" s="50" customFormat="1" x14ac:dyDescent="0.2">
      <c r="D62" s="53"/>
      <c r="G62" s="85"/>
      <c r="I62" s="85"/>
      <c r="K62" s="85"/>
      <c r="L62" s="85"/>
    </row>
    <row r="63" spans="4:12" s="50" customFormat="1" x14ac:dyDescent="0.2">
      <c r="D63" s="53"/>
      <c r="G63" s="85"/>
      <c r="I63" s="85"/>
      <c r="K63" s="85"/>
      <c r="L63" s="85"/>
    </row>
    <row r="64" spans="4:12" s="50" customFormat="1" x14ac:dyDescent="0.2">
      <c r="D64" s="53"/>
      <c r="G64" s="85"/>
      <c r="I64" s="85"/>
      <c r="K64" s="85"/>
      <c r="L64" s="85"/>
    </row>
    <row r="65" spans="4:12" s="50" customFormat="1" x14ac:dyDescent="0.2">
      <c r="D65" s="53"/>
      <c r="G65" s="85"/>
      <c r="I65" s="85"/>
      <c r="K65" s="85"/>
      <c r="L65" s="85"/>
    </row>
    <row r="66" spans="4:12" s="50" customFormat="1" x14ac:dyDescent="0.2">
      <c r="D66" s="53"/>
      <c r="G66" s="85"/>
      <c r="I66" s="85"/>
      <c r="K66" s="85"/>
      <c r="L66" s="85"/>
    </row>
    <row r="67" spans="4:12" s="50" customFormat="1" x14ac:dyDescent="0.2">
      <c r="D67" s="53"/>
      <c r="G67" s="85"/>
      <c r="I67" s="85"/>
      <c r="K67" s="85"/>
      <c r="L67" s="85"/>
    </row>
    <row r="68" spans="4:12" s="50" customFormat="1" x14ac:dyDescent="0.2">
      <c r="D68" s="53"/>
      <c r="G68" s="85"/>
      <c r="I68" s="85"/>
      <c r="K68" s="85"/>
      <c r="L68" s="85"/>
    </row>
    <row r="69" spans="4:12" s="50" customFormat="1" x14ac:dyDescent="0.2">
      <c r="D69" s="53"/>
      <c r="G69" s="85"/>
      <c r="I69" s="85"/>
      <c r="K69" s="85"/>
      <c r="L69" s="85"/>
    </row>
    <row r="70" spans="4:12" s="50" customFormat="1" x14ac:dyDescent="0.2">
      <c r="D70" s="53"/>
      <c r="G70" s="85"/>
      <c r="I70" s="85"/>
      <c r="K70" s="85"/>
      <c r="L70" s="85"/>
    </row>
    <row r="71" spans="4:12" s="50" customFormat="1" x14ac:dyDescent="0.2">
      <c r="D71" s="53"/>
      <c r="G71" s="85"/>
      <c r="I71" s="85"/>
      <c r="K71" s="85"/>
      <c r="L71" s="85"/>
    </row>
    <row r="72" spans="4:12" s="50" customFormat="1" x14ac:dyDescent="0.2">
      <c r="D72" s="53"/>
      <c r="G72" s="85"/>
      <c r="I72" s="85"/>
      <c r="K72" s="85"/>
      <c r="L72" s="85"/>
    </row>
    <row r="73" spans="4:12" s="50" customFormat="1" x14ac:dyDescent="0.2">
      <c r="D73" s="53"/>
      <c r="G73" s="85"/>
      <c r="I73" s="85"/>
      <c r="K73" s="85"/>
      <c r="L73" s="85"/>
    </row>
    <row r="74" spans="4:12" s="50" customFormat="1" x14ac:dyDescent="0.2">
      <c r="D74" s="53"/>
      <c r="G74" s="85"/>
      <c r="I74" s="85"/>
      <c r="K74" s="85"/>
      <c r="L74" s="85"/>
    </row>
    <row r="75" spans="4:12" s="50" customFormat="1" x14ac:dyDescent="0.2">
      <c r="D75" s="53"/>
      <c r="G75" s="85"/>
      <c r="I75" s="85"/>
      <c r="K75" s="85"/>
      <c r="L75" s="85"/>
    </row>
    <row r="76" spans="4:12" s="50" customFormat="1" x14ac:dyDescent="0.2">
      <c r="D76" s="53"/>
      <c r="G76" s="85"/>
      <c r="I76" s="85"/>
      <c r="K76" s="85"/>
      <c r="L76" s="85"/>
    </row>
    <row r="77" spans="4:12" s="50" customFormat="1" x14ac:dyDescent="0.2">
      <c r="D77" s="53"/>
      <c r="G77" s="85"/>
      <c r="I77" s="85"/>
      <c r="K77" s="85"/>
      <c r="L77" s="85"/>
    </row>
    <row r="78" spans="4:12" s="50" customFormat="1" x14ac:dyDescent="0.2">
      <c r="D78" s="53"/>
      <c r="G78" s="85"/>
      <c r="I78" s="85"/>
      <c r="K78" s="85"/>
      <c r="L78" s="85"/>
    </row>
    <row r="79" spans="4:12" s="50" customFormat="1" x14ac:dyDescent="0.2">
      <c r="D79" s="53"/>
      <c r="G79" s="85"/>
      <c r="I79" s="85"/>
      <c r="K79" s="85"/>
      <c r="L79" s="85"/>
    </row>
    <row r="80" spans="4:12" s="50" customFormat="1" x14ac:dyDescent="0.2">
      <c r="D80" s="53"/>
      <c r="G80" s="85"/>
      <c r="I80" s="85"/>
      <c r="K80" s="85"/>
      <c r="L80" s="85"/>
    </row>
    <row r="81" spans="4:12" s="50" customFormat="1" x14ac:dyDescent="0.2">
      <c r="D81" s="53"/>
      <c r="G81" s="85"/>
      <c r="I81" s="85"/>
      <c r="K81" s="85"/>
      <c r="L81" s="85"/>
    </row>
    <row r="82" spans="4:12" s="50" customFormat="1" x14ac:dyDescent="0.2">
      <c r="D82" s="53"/>
      <c r="G82" s="85"/>
      <c r="I82" s="85"/>
      <c r="K82" s="85"/>
      <c r="L82" s="85"/>
    </row>
    <row r="83" spans="4:12" s="50" customFormat="1" x14ac:dyDescent="0.2">
      <c r="D83" s="53"/>
      <c r="G83" s="85"/>
      <c r="I83" s="85"/>
      <c r="K83" s="85"/>
      <c r="L83" s="85"/>
    </row>
    <row r="84" spans="4:12" s="50" customFormat="1" x14ac:dyDescent="0.2">
      <c r="D84" s="53"/>
      <c r="G84" s="85"/>
      <c r="I84" s="85"/>
      <c r="K84" s="85"/>
      <c r="L84" s="85"/>
    </row>
    <row r="85" spans="4:12" s="50" customFormat="1" x14ac:dyDescent="0.2">
      <c r="D85" s="53"/>
      <c r="G85" s="85"/>
      <c r="I85" s="85"/>
      <c r="K85" s="85"/>
      <c r="L85" s="85"/>
    </row>
    <row r="86" spans="4:12" s="50" customFormat="1" x14ac:dyDescent="0.2">
      <c r="D86" s="53"/>
      <c r="G86" s="85"/>
      <c r="I86" s="85"/>
      <c r="K86" s="85"/>
      <c r="L86" s="85"/>
    </row>
    <row r="87" spans="4:12" s="50" customFormat="1" x14ac:dyDescent="0.2">
      <c r="D87" s="53"/>
      <c r="G87" s="85"/>
      <c r="I87" s="85"/>
      <c r="K87" s="85"/>
      <c r="L87" s="85"/>
    </row>
    <row r="88" spans="4:12" s="50" customFormat="1" x14ac:dyDescent="0.2">
      <c r="D88" s="53"/>
      <c r="G88" s="85"/>
      <c r="I88" s="85"/>
      <c r="K88" s="85"/>
      <c r="L88" s="85"/>
    </row>
    <row r="89" spans="4:12" s="50" customFormat="1" x14ac:dyDescent="0.2">
      <c r="D89" s="53"/>
      <c r="G89" s="85"/>
      <c r="I89" s="85"/>
      <c r="K89" s="85"/>
      <c r="L89" s="85"/>
    </row>
    <row r="90" spans="4:12" s="50" customFormat="1" x14ac:dyDescent="0.2">
      <c r="D90" s="53"/>
      <c r="G90" s="85"/>
      <c r="I90" s="85"/>
      <c r="K90" s="85"/>
      <c r="L90" s="85"/>
    </row>
    <row r="91" spans="4:12" s="50" customFormat="1" x14ac:dyDescent="0.2">
      <c r="D91" s="53"/>
      <c r="G91" s="85"/>
      <c r="I91" s="85"/>
      <c r="K91" s="85"/>
      <c r="L91" s="85"/>
    </row>
    <row r="92" spans="4:12" s="50" customFormat="1" x14ac:dyDescent="0.2">
      <c r="D92" s="53"/>
      <c r="G92" s="85"/>
      <c r="I92" s="85"/>
      <c r="K92" s="85"/>
      <c r="L92" s="85"/>
    </row>
    <row r="93" spans="4:12" s="50" customFormat="1" x14ac:dyDescent="0.2">
      <c r="D93" s="53"/>
      <c r="G93" s="85"/>
      <c r="I93" s="85"/>
      <c r="K93" s="85"/>
      <c r="L93" s="85"/>
    </row>
    <row r="94" spans="4:12" s="50" customFormat="1" x14ac:dyDescent="0.2">
      <c r="D94" s="53"/>
      <c r="G94" s="85"/>
      <c r="I94" s="85"/>
      <c r="K94" s="85"/>
      <c r="L94" s="85"/>
    </row>
    <row r="95" spans="4:12" s="50" customFormat="1" x14ac:dyDescent="0.2">
      <c r="D95" s="53"/>
      <c r="G95" s="85"/>
      <c r="I95" s="85"/>
      <c r="K95" s="85"/>
      <c r="L95" s="85"/>
    </row>
    <row r="96" spans="4:12" s="50" customFormat="1" x14ac:dyDescent="0.2">
      <c r="D96" s="53"/>
      <c r="G96" s="85"/>
      <c r="I96" s="85"/>
      <c r="K96" s="85"/>
      <c r="L96" s="85"/>
    </row>
    <row r="97" spans="4:12" s="50" customFormat="1" x14ac:dyDescent="0.2">
      <c r="D97" s="53"/>
      <c r="G97" s="85"/>
      <c r="I97" s="85"/>
      <c r="K97" s="85"/>
      <c r="L97" s="85"/>
    </row>
    <row r="98" spans="4:12" s="50" customFormat="1" x14ac:dyDescent="0.2">
      <c r="D98" s="53"/>
      <c r="G98" s="85"/>
      <c r="I98" s="85"/>
      <c r="K98" s="85"/>
      <c r="L98" s="85"/>
    </row>
    <row r="99" spans="4:12" s="50" customFormat="1" x14ac:dyDescent="0.2">
      <c r="D99" s="53"/>
      <c r="G99" s="85"/>
      <c r="I99" s="85"/>
      <c r="K99" s="85"/>
      <c r="L99" s="85"/>
    </row>
    <row r="100" spans="4:12" s="50" customFormat="1" x14ac:dyDescent="0.2">
      <c r="D100" s="53"/>
      <c r="G100" s="85"/>
      <c r="I100" s="85"/>
      <c r="K100" s="85"/>
      <c r="L100" s="85"/>
    </row>
    <row r="101" spans="4:12" s="50" customFormat="1" x14ac:dyDescent="0.2">
      <c r="D101" s="53"/>
      <c r="G101" s="85"/>
      <c r="I101" s="85"/>
      <c r="K101" s="85"/>
      <c r="L101" s="85"/>
    </row>
    <row r="102" spans="4:12" s="50" customFormat="1" x14ac:dyDescent="0.2">
      <c r="D102" s="53"/>
      <c r="G102" s="85"/>
      <c r="I102" s="85"/>
      <c r="K102" s="85"/>
      <c r="L102" s="85"/>
    </row>
    <row r="103" spans="4:12" s="50" customFormat="1" x14ac:dyDescent="0.2">
      <c r="D103" s="53"/>
      <c r="G103" s="85"/>
      <c r="I103" s="85"/>
      <c r="K103" s="85"/>
      <c r="L103" s="85"/>
    </row>
    <row r="104" spans="4:12" s="50" customFormat="1" x14ac:dyDescent="0.2">
      <c r="D104" s="53"/>
      <c r="G104" s="85"/>
      <c r="I104" s="85"/>
      <c r="K104" s="85"/>
      <c r="L104" s="85"/>
    </row>
    <row r="105" spans="4:12" s="50" customFormat="1" x14ac:dyDescent="0.2">
      <c r="D105" s="53"/>
      <c r="G105" s="85"/>
      <c r="I105" s="85"/>
      <c r="K105" s="85"/>
      <c r="L105" s="85"/>
    </row>
    <row r="106" spans="4:12" s="50" customFormat="1" x14ac:dyDescent="0.2">
      <c r="D106" s="53"/>
      <c r="G106" s="85"/>
      <c r="I106" s="85"/>
      <c r="K106" s="85"/>
      <c r="L106" s="85"/>
    </row>
    <row r="107" spans="4:12" s="50" customFormat="1" x14ac:dyDescent="0.2">
      <c r="D107" s="53"/>
      <c r="G107" s="85"/>
      <c r="I107" s="85"/>
      <c r="K107" s="85"/>
      <c r="L107" s="85"/>
    </row>
    <row r="108" spans="4:12" s="50" customFormat="1" x14ac:dyDescent="0.2">
      <c r="D108" s="53"/>
      <c r="G108" s="85"/>
      <c r="I108" s="85"/>
      <c r="K108" s="85"/>
      <c r="L108" s="85"/>
    </row>
    <row r="109" spans="4:12" s="50" customFormat="1" x14ac:dyDescent="0.2">
      <c r="D109" s="53"/>
      <c r="G109" s="85"/>
      <c r="I109" s="85"/>
      <c r="K109" s="85"/>
      <c r="L109" s="85"/>
    </row>
    <row r="110" spans="4:12" s="50" customFormat="1" x14ac:dyDescent="0.2">
      <c r="D110" s="53"/>
      <c r="G110" s="85"/>
      <c r="I110" s="85"/>
      <c r="K110" s="85"/>
      <c r="L110" s="85"/>
    </row>
    <row r="111" spans="4:12" s="50" customFormat="1" x14ac:dyDescent="0.2">
      <c r="D111" s="53"/>
      <c r="G111" s="85"/>
      <c r="I111" s="85"/>
      <c r="K111" s="85"/>
      <c r="L111" s="85"/>
    </row>
    <row r="112" spans="4:12" s="50" customFormat="1" x14ac:dyDescent="0.2">
      <c r="D112" s="53"/>
      <c r="G112" s="85"/>
      <c r="I112" s="85"/>
      <c r="K112" s="85"/>
      <c r="L112" s="85"/>
    </row>
    <row r="113" spans="4:12" s="50" customFormat="1" x14ac:dyDescent="0.2">
      <c r="D113" s="53"/>
      <c r="G113" s="85"/>
      <c r="I113" s="85"/>
      <c r="K113" s="85"/>
      <c r="L113" s="85"/>
    </row>
    <row r="114" spans="4:12" s="50" customFormat="1" x14ac:dyDescent="0.2">
      <c r="D114" s="53"/>
      <c r="G114" s="85"/>
      <c r="I114" s="85"/>
      <c r="K114" s="85"/>
      <c r="L114" s="85"/>
    </row>
    <row r="115" spans="4:12" s="50" customFormat="1" x14ac:dyDescent="0.2">
      <c r="D115" s="53"/>
      <c r="G115" s="85"/>
      <c r="I115" s="85"/>
      <c r="K115" s="85"/>
      <c r="L115" s="85"/>
    </row>
    <row r="116" spans="4:12" s="50" customFormat="1" x14ac:dyDescent="0.2">
      <c r="D116" s="53"/>
      <c r="G116" s="85"/>
      <c r="I116" s="85"/>
      <c r="K116" s="85"/>
      <c r="L116" s="85"/>
    </row>
    <row r="117" spans="4:12" s="50" customFormat="1" x14ac:dyDescent="0.2">
      <c r="D117" s="53"/>
      <c r="G117" s="85"/>
      <c r="I117" s="85"/>
      <c r="K117" s="85"/>
      <c r="L117" s="85"/>
    </row>
    <row r="118" spans="4:12" s="50" customFormat="1" x14ac:dyDescent="0.2">
      <c r="D118" s="53"/>
      <c r="G118" s="85"/>
      <c r="I118" s="85"/>
      <c r="K118" s="85"/>
      <c r="L118" s="85"/>
    </row>
    <row r="119" spans="4:12" s="50" customFormat="1" x14ac:dyDescent="0.2">
      <c r="D119" s="53"/>
      <c r="G119" s="85"/>
      <c r="I119" s="85"/>
      <c r="K119" s="85"/>
      <c r="L119" s="85"/>
    </row>
    <row r="120" spans="4:12" s="50" customFormat="1" x14ac:dyDescent="0.2">
      <c r="D120" s="53"/>
      <c r="G120" s="85"/>
      <c r="I120" s="85"/>
      <c r="K120" s="85"/>
      <c r="L120" s="85"/>
    </row>
    <row r="121" spans="4:12" s="50" customFormat="1" x14ac:dyDescent="0.2">
      <c r="D121" s="53"/>
      <c r="G121" s="85"/>
      <c r="I121" s="85"/>
      <c r="K121" s="85"/>
      <c r="L121" s="85"/>
    </row>
    <row r="122" spans="4:12" s="50" customFormat="1" x14ac:dyDescent="0.2">
      <c r="D122" s="53"/>
      <c r="G122" s="85"/>
      <c r="I122" s="85"/>
      <c r="K122" s="85"/>
      <c r="L122" s="85"/>
    </row>
    <row r="123" spans="4:12" s="50" customFormat="1" x14ac:dyDescent="0.2">
      <c r="D123" s="53"/>
      <c r="G123" s="85"/>
      <c r="I123" s="85"/>
      <c r="K123" s="85"/>
      <c r="L123" s="85"/>
    </row>
    <row r="124" spans="4:12" s="50" customFormat="1" x14ac:dyDescent="0.2">
      <c r="D124" s="53"/>
      <c r="G124" s="85"/>
      <c r="I124" s="85"/>
      <c r="K124" s="85"/>
      <c r="L124" s="85"/>
    </row>
    <row r="125" spans="4:12" s="50" customFormat="1" x14ac:dyDescent="0.2">
      <c r="D125" s="53"/>
      <c r="G125" s="85"/>
      <c r="I125" s="85"/>
      <c r="K125" s="85"/>
      <c r="L125" s="85"/>
    </row>
    <row r="126" spans="4:12" s="50" customFormat="1" x14ac:dyDescent="0.2">
      <c r="D126" s="53"/>
      <c r="G126" s="85"/>
      <c r="I126" s="85"/>
      <c r="K126" s="85"/>
      <c r="L126" s="85"/>
    </row>
    <row r="127" spans="4:12" s="50" customFormat="1" x14ac:dyDescent="0.2">
      <c r="D127" s="53"/>
      <c r="G127" s="85"/>
      <c r="I127" s="85"/>
      <c r="K127" s="85"/>
      <c r="L127" s="85"/>
    </row>
    <row r="128" spans="4:12" s="50" customFormat="1" x14ac:dyDescent="0.2">
      <c r="D128" s="53"/>
      <c r="G128" s="85"/>
      <c r="I128" s="85"/>
      <c r="K128" s="85"/>
      <c r="L128" s="85"/>
    </row>
    <row r="129" spans="4:12" s="50" customFormat="1" x14ac:dyDescent="0.2">
      <c r="D129" s="53"/>
      <c r="G129" s="85"/>
      <c r="I129" s="85"/>
      <c r="K129" s="85"/>
      <c r="L129" s="85"/>
    </row>
    <row r="130" spans="4:12" s="50" customFormat="1" x14ac:dyDescent="0.2">
      <c r="D130" s="53"/>
      <c r="G130" s="85"/>
      <c r="I130" s="85"/>
      <c r="K130" s="85"/>
      <c r="L130" s="85"/>
    </row>
    <row r="131" spans="4:12" s="50" customFormat="1" x14ac:dyDescent="0.2">
      <c r="D131" s="53"/>
      <c r="G131" s="85"/>
      <c r="I131" s="85"/>
      <c r="K131" s="85"/>
      <c r="L131" s="85"/>
    </row>
    <row r="132" spans="4:12" s="50" customFormat="1" x14ac:dyDescent="0.2">
      <c r="D132" s="53"/>
      <c r="G132" s="85"/>
      <c r="I132" s="85"/>
      <c r="K132" s="85"/>
      <c r="L132" s="85"/>
    </row>
    <row r="133" spans="4:12" s="50" customFormat="1" x14ac:dyDescent="0.2">
      <c r="D133" s="53"/>
      <c r="G133" s="85"/>
      <c r="I133" s="85"/>
      <c r="K133" s="85"/>
      <c r="L133" s="85"/>
    </row>
    <row r="134" spans="4:12" s="50" customFormat="1" x14ac:dyDescent="0.2">
      <c r="D134" s="53"/>
      <c r="G134" s="85"/>
      <c r="I134" s="85"/>
      <c r="K134" s="85"/>
      <c r="L134" s="85"/>
    </row>
    <row r="135" spans="4:12" s="50" customFormat="1" x14ac:dyDescent="0.2">
      <c r="D135" s="53"/>
      <c r="G135" s="85"/>
      <c r="I135" s="85"/>
      <c r="K135" s="85"/>
      <c r="L135" s="85"/>
    </row>
    <row r="136" spans="4:12" s="50" customFormat="1" x14ac:dyDescent="0.2">
      <c r="D136" s="53"/>
      <c r="G136" s="85"/>
      <c r="I136" s="85"/>
      <c r="K136" s="85"/>
      <c r="L136" s="85"/>
    </row>
    <row r="137" spans="4:12" s="50" customFormat="1" x14ac:dyDescent="0.2">
      <c r="D137" s="53"/>
      <c r="G137" s="85"/>
      <c r="I137" s="85"/>
      <c r="K137" s="85"/>
      <c r="L137" s="85"/>
    </row>
    <row r="138" spans="4:12" s="50" customFormat="1" x14ac:dyDescent="0.2">
      <c r="D138" s="53"/>
      <c r="G138" s="85"/>
      <c r="I138" s="85"/>
      <c r="K138" s="85"/>
      <c r="L138" s="85"/>
    </row>
    <row r="139" spans="4:12" s="50" customFormat="1" x14ac:dyDescent="0.2">
      <c r="D139" s="53"/>
      <c r="G139" s="85"/>
      <c r="I139" s="85"/>
      <c r="K139" s="85"/>
      <c r="L139" s="85"/>
    </row>
    <row r="140" spans="4:12" s="50" customFormat="1" x14ac:dyDescent="0.2">
      <c r="D140" s="53"/>
      <c r="G140" s="85"/>
      <c r="I140" s="85"/>
      <c r="K140" s="85"/>
      <c r="L140" s="85"/>
    </row>
    <row r="141" spans="4:12" s="50" customFormat="1" x14ac:dyDescent="0.2">
      <c r="D141" s="53"/>
      <c r="G141" s="85"/>
      <c r="I141" s="85"/>
      <c r="K141" s="85"/>
      <c r="L141" s="85"/>
    </row>
    <row r="142" spans="4:12" s="50" customFormat="1" x14ac:dyDescent="0.2">
      <c r="D142" s="53"/>
      <c r="G142" s="85"/>
      <c r="I142" s="85"/>
      <c r="K142" s="85"/>
      <c r="L142" s="85"/>
    </row>
    <row r="143" spans="4:12" s="50" customFormat="1" x14ac:dyDescent="0.2">
      <c r="D143" s="53"/>
      <c r="G143" s="85"/>
      <c r="I143" s="85"/>
      <c r="K143" s="85"/>
      <c r="L143" s="85"/>
    </row>
    <row r="144" spans="4:12" s="50" customFormat="1" x14ac:dyDescent="0.2">
      <c r="D144" s="53"/>
      <c r="G144" s="85"/>
      <c r="I144" s="85"/>
      <c r="K144" s="85"/>
      <c r="L144" s="85"/>
    </row>
    <row r="145" spans="4:12" s="50" customFormat="1" x14ac:dyDescent="0.2">
      <c r="D145" s="53"/>
      <c r="G145" s="85"/>
      <c r="I145" s="85"/>
      <c r="K145" s="85"/>
      <c r="L145" s="85"/>
    </row>
    <row r="146" spans="4:12" s="50" customFormat="1" x14ac:dyDescent="0.2">
      <c r="D146" s="53"/>
      <c r="G146" s="85"/>
      <c r="I146" s="85"/>
      <c r="K146" s="85"/>
      <c r="L146" s="85"/>
    </row>
    <row r="147" spans="4:12" s="50" customFormat="1" x14ac:dyDescent="0.2">
      <c r="D147" s="53"/>
      <c r="G147" s="85"/>
      <c r="I147" s="85"/>
      <c r="K147" s="85"/>
      <c r="L147" s="85"/>
    </row>
    <row r="148" spans="4:12" s="50" customFormat="1" x14ac:dyDescent="0.2">
      <c r="D148" s="53"/>
      <c r="G148" s="85"/>
      <c r="I148" s="85"/>
      <c r="K148" s="85"/>
      <c r="L148" s="85"/>
    </row>
    <row r="149" spans="4:12" s="50" customFormat="1" x14ac:dyDescent="0.2">
      <c r="D149" s="53"/>
      <c r="G149" s="85"/>
      <c r="I149" s="85"/>
      <c r="K149" s="85"/>
      <c r="L149" s="85"/>
    </row>
    <row r="150" spans="4:12" s="50" customFormat="1" x14ac:dyDescent="0.2">
      <c r="D150" s="53"/>
      <c r="G150" s="85"/>
      <c r="I150" s="85"/>
      <c r="K150" s="85"/>
      <c r="L150" s="85"/>
    </row>
    <row r="151" spans="4:12" s="50" customFormat="1" x14ac:dyDescent="0.2">
      <c r="D151" s="53"/>
      <c r="G151" s="85"/>
      <c r="I151" s="85"/>
      <c r="K151" s="85"/>
      <c r="L151" s="85"/>
    </row>
    <row r="152" spans="4:12" s="50" customFormat="1" x14ac:dyDescent="0.2">
      <c r="D152" s="53"/>
      <c r="G152" s="85"/>
      <c r="I152" s="85"/>
      <c r="K152" s="85"/>
      <c r="L152" s="85"/>
    </row>
    <row r="153" spans="4:12" s="50" customFormat="1" x14ac:dyDescent="0.2">
      <c r="D153" s="53"/>
      <c r="G153" s="85"/>
      <c r="I153" s="85"/>
      <c r="K153" s="85"/>
      <c r="L153" s="85"/>
    </row>
    <row r="154" spans="4:12" s="50" customFormat="1" x14ac:dyDescent="0.2">
      <c r="D154" s="53"/>
      <c r="G154" s="85"/>
      <c r="I154" s="85"/>
      <c r="K154" s="85"/>
      <c r="L154" s="85"/>
    </row>
    <row r="155" spans="4:12" s="50" customFormat="1" x14ac:dyDescent="0.2">
      <c r="D155" s="53"/>
      <c r="G155" s="85"/>
      <c r="I155" s="85"/>
      <c r="K155" s="85"/>
      <c r="L155" s="85"/>
    </row>
    <row r="156" spans="4:12" s="50" customFormat="1" x14ac:dyDescent="0.2">
      <c r="D156" s="53"/>
      <c r="G156" s="85"/>
      <c r="I156" s="85"/>
      <c r="K156" s="85"/>
      <c r="L156" s="85"/>
    </row>
    <row r="157" spans="4:12" s="50" customFormat="1" x14ac:dyDescent="0.2">
      <c r="D157" s="53"/>
      <c r="G157" s="85"/>
      <c r="I157" s="85"/>
      <c r="K157" s="85"/>
      <c r="L157" s="85"/>
    </row>
    <row r="158" spans="4:12" s="50" customFormat="1" x14ac:dyDescent="0.2">
      <c r="D158" s="53"/>
      <c r="G158" s="85"/>
      <c r="I158" s="85"/>
      <c r="K158" s="85"/>
      <c r="L158" s="85"/>
    </row>
    <row r="159" spans="4:12" s="50" customFormat="1" x14ac:dyDescent="0.2">
      <c r="D159" s="53"/>
      <c r="G159" s="85"/>
      <c r="I159" s="85"/>
      <c r="K159" s="85"/>
      <c r="L159" s="85"/>
    </row>
    <row r="160" spans="4:12" s="50" customFormat="1" x14ac:dyDescent="0.2">
      <c r="D160" s="53"/>
      <c r="G160" s="85"/>
      <c r="I160" s="85"/>
      <c r="K160" s="85"/>
      <c r="L160" s="85"/>
    </row>
    <row r="161" spans="4:12" s="50" customFormat="1" x14ac:dyDescent="0.2">
      <c r="D161" s="53"/>
      <c r="G161" s="85"/>
      <c r="I161" s="85"/>
      <c r="K161" s="85"/>
      <c r="L161" s="85"/>
    </row>
    <row r="162" spans="4:12" s="50" customFormat="1" x14ac:dyDescent="0.2">
      <c r="D162" s="53"/>
      <c r="G162" s="85"/>
      <c r="I162" s="85"/>
      <c r="K162" s="85"/>
      <c r="L162" s="85"/>
    </row>
    <row r="163" spans="4:12" s="50" customFormat="1" x14ac:dyDescent="0.2">
      <c r="D163" s="53"/>
      <c r="G163" s="85"/>
      <c r="I163" s="85"/>
      <c r="K163" s="85"/>
      <c r="L163" s="85"/>
    </row>
    <row r="164" spans="4:12" s="50" customFormat="1" x14ac:dyDescent="0.2">
      <c r="D164" s="53"/>
      <c r="G164" s="85"/>
      <c r="I164" s="85"/>
      <c r="K164" s="85"/>
      <c r="L164" s="85"/>
    </row>
    <row r="165" spans="4:12" s="50" customFormat="1" x14ac:dyDescent="0.2">
      <c r="D165" s="53"/>
      <c r="G165" s="85"/>
      <c r="I165" s="85"/>
      <c r="K165" s="85"/>
      <c r="L165" s="85"/>
    </row>
    <row r="166" spans="4:12" s="50" customFormat="1" x14ac:dyDescent="0.2">
      <c r="D166" s="53"/>
      <c r="G166" s="85"/>
      <c r="I166" s="85"/>
      <c r="K166" s="85"/>
      <c r="L166" s="85"/>
    </row>
    <row r="167" spans="4:12" s="50" customFormat="1" x14ac:dyDescent="0.2">
      <c r="D167" s="53"/>
      <c r="G167" s="85"/>
      <c r="I167" s="85"/>
      <c r="K167" s="85"/>
      <c r="L167" s="85"/>
    </row>
    <row r="168" spans="4:12" s="50" customFormat="1" x14ac:dyDescent="0.2">
      <c r="D168" s="53"/>
      <c r="G168" s="85"/>
      <c r="I168" s="85"/>
      <c r="K168" s="85"/>
      <c r="L168" s="85"/>
    </row>
    <row r="169" spans="4:12" s="50" customFormat="1" x14ac:dyDescent="0.2">
      <c r="D169" s="53"/>
      <c r="G169" s="85"/>
      <c r="I169" s="85"/>
      <c r="K169" s="85"/>
      <c r="L169" s="85"/>
    </row>
    <row r="170" spans="4:12" s="50" customFormat="1" x14ac:dyDescent="0.2">
      <c r="D170" s="53"/>
      <c r="G170" s="85"/>
      <c r="I170" s="85"/>
      <c r="K170" s="85"/>
      <c r="L170" s="85"/>
    </row>
    <row r="171" spans="4:12" s="50" customFormat="1" x14ac:dyDescent="0.2">
      <c r="D171" s="53"/>
      <c r="G171" s="85"/>
      <c r="I171" s="85"/>
      <c r="K171" s="85"/>
      <c r="L171" s="85"/>
    </row>
    <row r="172" spans="4:12" s="50" customFormat="1" x14ac:dyDescent="0.2">
      <c r="D172" s="53"/>
      <c r="G172" s="85"/>
      <c r="I172" s="85"/>
      <c r="K172" s="85"/>
      <c r="L172" s="85"/>
    </row>
    <row r="173" spans="4:12" s="50" customFormat="1" x14ac:dyDescent="0.2">
      <c r="D173" s="53"/>
      <c r="G173" s="85"/>
      <c r="I173" s="85"/>
      <c r="K173" s="85"/>
      <c r="L173" s="85"/>
    </row>
    <row r="174" spans="4:12" s="50" customFormat="1" x14ac:dyDescent="0.2">
      <c r="D174" s="53"/>
      <c r="G174" s="85"/>
      <c r="I174" s="85"/>
      <c r="K174" s="85"/>
      <c r="L174" s="85"/>
    </row>
    <row r="175" spans="4:12" s="50" customFormat="1" x14ac:dyDescent="0.2">
      <c r="D175" s="53"/>
      <c r="G175" s="85"/>
      <c r="I175" s="85"/>
      <c r="K175" s="85"/>
      <c r="L175" s="85"/>
    </row>
    <row r="176" spans="4:12" s="50" customFormat="1" x14ac:dyDescent="0.2">
      <c r="D176" s="53"/>
      <c r="G176" s="85"/>
      <c r="I176" s="85"/>
      <c r="K176" s="85"/>
      <c r="L176" s="85"/>
    </row>
    <row r="177" spans="4:12" s="50" customFormat="1" x14ac:dyDescent="0.2">
      <c r="D177" s="53"/>
      <c r="G177" s="85"/>
      <c r="I177" s="85"/>
      <c r="K177" s="85"/>
      <c r="L177" s="85"/>
    </row>
    <row r="178" spans="4:12" s="50" customFormat="1" x14ac:dyDescent="0.2">
      <c r="D178" s="53"/>
      <c r="G178" s="85"/>
      <c r="I178" s="85"/>
      <c r="K178" s="85"/>
      <c r="L178" s="85"/>
    </row>
    <row r="179" spans="4:12" s="50" customFormat="1" x14ac:dyDescent="0.2">
      <c r="D179" s="53"/>
      <c r="G179" s="85"/>
      <c r="I179" s="85"/>
      <c r="K179" s="85"/>
      <c r="L179" s="85"/>
    </row>
    <row r="180" spans="4:12" s="50" customFormat="1" x14ac:dyDescent="0.2">
      <c r="D180" s="53"/>
      <c r="G180" s="85"/>
      <c r="I180" s="85"/>
      <c r="K180" s="85"/>
      <c r="L180" s="85"/>
    </row>
    <row r="181" spans="4:12" s="50" customFormat="1" x14ac:dyDescent="0.2">
      <c r="D181" s="53"/>
      <c r="G181" s="85"/>
      <c r="I181" s="85"/>
      <c r="K181" s="85"/>
      <c r="L181" s="85"/>
    </row>
    <row r="182" spans="4:12" s="50" customFormat="1" x14ac:dyDescent="0.2">
      <c r="D182" s="53"/>
      <c r="G182" s="85"/>
      <c r="I182" s="85"/>
      <c r="K182" s="85"/>
      <c r="L182" s="85"/>
    </row>
    <row r="183" spans="4:12" s="50" customFormat="1" x14ac:dyDescent="0.2">
      <c r="D183" s="53"/>
      <c r="G183" s="85"/>
      <c r="I183" s="85"/>
      <c r="K183" s="85"/>
      <c r="L183" s="85"/>
    </row>
    <row r="184" spans="4:12" s="50" customFormat="1" x14ac:dyDescent="0.2">
      <c r="D184" s="53"/>
      <c r="G184" s="85"/>
      <c r="I184" s="85"/>
      <c r="K184" s="85"/>
      <c r="L184" s="85"/>
    </row>
    <row r="185" spans="4:12" s="50" customFormat="1" x14ac:dyDescent="0.2">
      <c r="D185" s="53"/>
      <c r="G185" s="85"/>
      <c r="I185" s="85"/>
      <c r="K185" s="85"/>
      <c r="L185" s="85"/>
    </row>
    <row r="186" spans="4:12" s="50" customFormat="1" x14ac:dyDescent="0.2">
      <c r="D186" s="53"/>
      <c r="G186" s="85"/>
      <c r="I186" s="85"/>
      <c r="K186" s="85"/>
      <c r="L186" s="85"/>
    </row>
    <row r="187" spans="4:12" s="50" customFormat="1" x14ac:dyDescent="0.2">
      <c r="D187" s="53"/>
      <c r="G187" s="85"/>
      <c r="I187" s="85"/>
      <c r="K187" s="85"/>
      <c r="L187" s="85"/>
    </row>
    <row r="188" spans="4:12" s="50" customFormat="1" x14ac:dyDescent="0.2">
      <c r="D188" s="53"/>
      <c r="G188" s="85"/>
      <c r="I188" s="85"/>
      <c r="K188" s="85"/>
      <c r="L188" s="85"/>
    </row>
    <row r="189" spans="4:12" s="50" customFormat="1" x14ac:dyDescent="0.2">
      <c r="D189" s="53"/>
      <c r="G189" s="85"/>
      <c r="I189" s="85"/>
      <c r="K189" s="85"/>
      <c r="L189" s="85"/>
    </row>
    <row r="190" spans="4:12" s="50" customFormat="1" x14ac:dyDescent="0.2">
      <c r="D190" s="53"/>
      <c r="G190" s="85"/>
      <c r="I190" s="85"/>
      <c r="K190" s="85"/>
      <c r="L190" s="85"/>
    </row>
    <row r="191" spans="4:12" s="50" customFormat="1" x14ac:dyDescent="0.2">
      <c r="D191" s="53"/>
      <c r="G191" s="85"/>
      <c r="I191" s="85"/>
      <c r="K191" s="85"/>
      <c r="L191" s="85"/>
    </row>
    <row r="192" spans="4:12" s="50" customFormat="1" x14ac:dyDescent="0.2">
      <c r="D192" s="53"/>
      <c r="G192" s="85"/>
      <c r="I192" s="85"/>
      <c r="K192" s="85"/>
      <c r="L192" s="85"/>
    </row>
    <row r="193" spans="4:12" s="50" customFormat="1" x14ac:dyDescent="0.2">
      <c r="D193" s="53"/>
      <c r="G193" s="85"/>
      <c r="I193" s="85"/>
      <c r="K193" s="85"/>
      <c r="L193" s="85"/>
    </row>
    <row r="194" spans="4:12" s="50" customFormat="1" x14ac:dyDescent="0.2">
      <c r="D194" s="53"/>
      <c r="G194" s="85"/>
      <c r="I194" s="85"/>
      <c r="K194" s="85"/>
      <c r="L194" s="85"/>
    </row>
    <row r="195" spans="4:12" s="50" customFormat="1" x14ac:dyDescent="0.2">
      <c r="D195" s="53"/>
      <c r="G195" s="85"/>
      <c r="I195" s="85"/>
      <c r="K195" s="85"/>
      <c r="L195" s="85"/>
    </row>
    <row r="196" spans="4:12" s="50" customFormat="1" x14ac:dyDescent="0.2">
      <c r="D196" s="53"/>
      <c r="G196" s="85"/>
      <c r="I196" s="85"/>
      <c r="K196" s="85"/>
      <c r="L196" s="85"/>
    </row>
    <row r="197" spans="4:12" s="50" customFormat="1" x14ac:dyDescent="0.2">
      <c r="D197" s="53"/>
      <c r="G197" s="85"/>
      <c r="I197" s="85"/>
      <c r="K197" s="85"/>
      <c r="L197" s="85"/>
    </row>
    <row r="198" spans="4:12" s="50" customFormat="1" x14ac:dyDescent="0.2">
      <c r="D198" s="53"/>
      <c r="G198" s="85"/>
      <c r="I198" s="85"/>
      <c r="K198" s="85"/>
      <c r="L198" s="85"/>
    </row>
    <row r="199" spans="4:12" s="50" customFormat="1" x14ac:dyDescent="0.2">
      <c r="D199" s="53"/>
      <c r="G199" s="85"/>
      <c r="I199" s="85"/>
      <c r="K199" s="85"/>
      <c r="L199" s="85"/>
    </row>
    <row r="200" spans="4:12" s="50" customFormat="1" x14ac:dyDescent="0.2">
      <c r="D200" s="53"/>
      <c r="G200" s="85"/>
      <c r="I200" s="85"/>
      <c r="K200" s="85"/>
      <c r="L200" s="85"/>
    </row>
    <row r="201" spans="4:12" s="50" customFormat="1" x14ac:dyDescent="0.2">
      <c r="D201" s="53"/>
      <c r="G201" s="85"/>
      <c r="I201" s="85"/>
      <c r="K201" s="85"/>
      <c r="L201" s="85"/>
    </row>
    <row r="202" spans="4:12" s="50" customFormat="1" x14ac:dyDescent="0.2">
      <c r="D202" s="53"/>
      <c r="G202" s="85"/>
      <c r="I202" s="85"/>
      <c r="K202" s="85"/>
      <c r="L202" s="85"/>
    </row>
    <row r="203" spans="4:12" s="50" customFormat="1" x14ac:dyDescent="0.2">
      <c r="D203" s="53"/>
      <c r="G203" s="85"/>
      <c r="I203" s="85"/>
      <c r="K203" s="85"/>
      <c r="L203" s="85"/>
    </row>
    <row r="204" spans="4:12" s="50" customFormat="1" x14ac:dyDescent="0.2">
      <c r="D204" s="53"/>
      <c r="G204" s="85"/>
      <c r="I204" s="85"/>
      <c r="K204" s="85"/>
      <c r="L204" s="85"/>
    </row>
    <row r="205" spans="4:12" s="50" customFormat="1" x14ac:dyDescent="0.2">
      <c r="D205" s="53"/>
      <c r="G205" s="85"/>
      <c r="I205" s="85"/>
      <c r="K205" s="85"/>
      <c r="L205" s="85"/>
    </row>
    <row r="206" spans="4:12" s="50" customFormat="1" x14ac:dyDescent="0.2">
      <c r="D206" s="53"/>
      <c r="G206" s="85"/>
      <c r="I206" s="85"/>
      <c r="K206" s="85"/>
      <c r="L206" s="85"/>
    </row>
    <row r="207" spans="4:12" s="50" customFormat="1" x14ac:dyDescent="0.2">
      <c r="D207" s="53"/>
      <c r="G207" s="85"/>
      <c r="I207" s="85"/>
      <c r="K207" s="85"/>
      <c r="L207" s="85"/>
    </row>
    <row r="208" spans="4:12" s="50" customFormat="1" x14ac:dyDescent="0.2">
      <c r="D208" s="53"/>
      <c r="G208" s="85"/>
      <c r="I208" s="85"/>
      <c r="K208" s="85"/>
      <c r="L208" s="85"/>
    </row>
    <row r="209" spans="4:12" s="50" customFormat="1" x14ac:dyDescent="0.2">
      <c r="D209" s="53"/>
      <c r="G209" s="85"/>
      <c r="I209" s="85"/>
      <c r="K209" s="85"/>
      <c r="L209" s="85"/>
    </row>
    <row r="210" spans="4:12" s="50" customFormat="1" x14ac:dyDescent="0.2">
      <c r="D210" s="53"/>
      <c r="G210" s="85"/>
      <c r="I210" s="85"/>
      <c r="K210" s="85"/>
      <c r="L210" s="85"/>
    </row>
    <row r="211" spans="4:12" s="50" customFormat="1" x14ac:dyDescent="0.2">
      <c r="D211" s="53"/>
      <c r="G211" s="85"/>
      <c r="I211" s="85"/>
      <c r="K211" s="85"/>
      <c r="L211" s="85"/>
    </row>
    <row r="212" spans="4:12" s="50" customFormat="1" x14ac:dyDescent="0.2">
      <c r="D212" s="53"/>
      <c r="G212" s="85"/>
      <c r="I212" s="85"/>
      <c r="K212" s="85"/>
      <c r="L212" s="85"/>
    </row>
    <row r="213" spans="4:12" s="50" customFormat="1" x14ac:dyDescent="0.2">
      <c r="D213" s="53"/>
      <c r="G213" s="85"/>
      <c r="I213" s="85"/>
      <c r="K213" s="85"/>
      <c r="L213" s="85"/>
    </row>
    <row r="214" spans="4:12" s="50" customFormat="1" x14ac:dyDescent="0.2">
      <c r="D214" s="53"/>
      <c r="G214" s="85"/>
      <c r="I214" s="85"/>
      <c r="K214" s="85"/>
      <c r="L214" s="85"/>
    </row>
    <row r="215" spans="4:12" s="50" customFormat="1" x14ac:dyDescent="0.2">
      <c r="D215" s="53"/>
      <c r="G215" s="85"/>
      <c r="I215" s="85"/>
      <c r="K215" s="85"/>
      <c r="L215" s="85"/>
    </row>
    <row r="216" spans="4:12" s="50" customFormat="1" x14ac:dyDescent="0.2">
      <c r="D216" s="53"/>
      <c r="G216" s="85"/>
      <c r="I216" s="85"/>
      <c r="K216" s="85"/>
      <c r="L216" s="85"/>
    </row>
    <row r="217" spans="4:12" s="50" customFormat="1" x14ac:dyDescent="0.2">
      <c r="D217" s="53"/>
      <c r="G217" s="85"/>
      <c r="I217" s="85"/>
      <c r="K217" s="85"/>
      <c r="L217" s="85"/>
    </row>
    <row r="218" spans="4:12" s="50" customFormat="1" x14ac:dyDescent="0.2">
      <c r="D218" s="53"/>
      <c r="G218" s="85"/>
      <c r="I218" s="85"/>
      <c r="K218" s="85"/>
      <c r="L218" s="85"/>
    </row>
    <row r="219" spans="4:12" s="50" customFormat="1" x14ac:dyDescent="0.2">
      <c r="D219" s="53"/>
      <c r="G219" s="85"/>
      <c r="I219" s="85"/>
      <c r="K219" s="85"/>
      <c r="L219" s="85"/>
    </row>
    <row r="220" spans="4:12" s="50" customFormat="1" x14ac:dyDescent="0.2">
      <c r="D220" s="53"/>
      <c r="G220" s="85"/>
      <c r="I220" s="85"/>
      <c r="K220" s="85"/>
      <c r="L220" s="85"/>
    </row>
    <row r="221" spans="4:12" s="50" customFormat="1" x14ac:dyDescent="0.2">
      <c r="D221" s="53"/>
      <c r="G221" s="85"/>
      <c r="I221" s="85"/>
      <c r="K221" s="85"/>
      <c r="L221" s="85"/>
    </row>
    <row r="222" spans="4:12" s="50" customFormat="1" x14ac:dyDescent="0.2">
      <c r="D222" s="53"/>
      <c r="G222" s="85"/>
      <c r="I222" s="85"/>
      <c r="K222" s="85"/>
      <c r="L222" s="85"/>
    </row>
    <row r="223" spans="4:12" s="50" customFormat="1" x14ac:dyDescent="0.2">
      <c r="D223" s="53"/>
      <c r="G223" s="85"/>
      <c r="I223" s="85"/>
      <c r="K223" s="85"/>
      <c r="L223" s="85"/>
    </row>
    <row r="224" spans="4:12" s="50" customFormat="1" x14ac:dyDescent="0.2">
      <c r="D224" s="53"/>
      <c r="G224" s="85"/>
      <c r="I224" s="85"/>
      <c r="K224" s="85"/>
      <c r="L224" s="85"/>
    </row>
    <row r="225" spans="4:12" s="50" customFormat="1" x14ac:dyDescent="0.2">
      <c r="D225" s="53"/>
      <c r="G225" s="85"/>
      <c r="I225" s="85"/>
      <c r="K225" s="85"/>
      <c r="L225" s="85"/>
    </row>
    <row r="226" spans="4:12" s="50" customFormat="1" x14ac:dyDescent="0.2">
      <c r="D226" s="53"/>
      <c r="G226" s="85"/>
      <c r="I226" s="85"/>
      <c r="K226" s="85"/>
      <c r="L226" s="85"/>
    </row>
    <row r="227" spans="4:12" s="50" customFormat="1" x14ac:dyDescent="0.2">
      <c r="D227" s="53"/>
      <c r="G227" s="85"/>
      <c r="I227" s="85"/>
      <c r="K227" s="85"/>
      <c r="L227" s="85"/>
    </row>
    <row r="228" spans="4:12" s="50" customFormat="1" x14ac:dyDescent="0.2">
      <c r="D228" s="53"/>
      <c r="G228" s="85"/>
      <c r="I228" s="85"/>
      <c r="K228" s="85"/>
      <c r="L228" s="85"/>
    </row>
    <row r="229" spans="4:12" s="50" customFormat="1" x14ac:dyDescent="0.2">
      <c r="D229" s="53"/>
      <c r="G229" s="85"/>
      <c r="I229" s="85"/>
      <c r="K229" s="85"/>
      <c r="L229" s="85"/>
    </row>
    <row r="230" spans="4:12" s="50" customFormat="1" x14ac:dyDescent="0.2">
      <c r="D230" s="53"/>
      <c r="G230" s="85"/>
      <c r="I230" s="85"/>
      <c r="K230" s="85"/>
      <c r="L230" s="85"/>
    </row>
    <row r="231" spans="4:12" s="50" customFormat="1" x14ac:dyDescent="0.2">
      <c r="D231" s="53"/>
      <c r="G231" s="85"/>
      <c r="I231" s="85"/>
      <c r="K231" s="85"/>
      <c r="L231" s="85"/>
    </row>
    <row r="232" spans="4:12" s="50" customFormat="1" x14ac:dyDescent="0.2">
      <c r="D232" s="53"/>
      <c r="G232" s="85"/>
      <c r="I232" s="85"/>
      <c r="K232" s="85"/>
      <c r="L232" s="85"/>
    </row>
    <row r="233" spans="4:12" s="50" customFormat="1" x14ac:dyDescent="0.2">
      <c r="D233" s="53"/>
      <c r="G233" s="85"/>
      <c r="I233" s="85"/>
      <c r="K233" s="85"/>
      <c r="L233" s="85"/>
    </row>
    <row r="234" spans="4:12" s="50" customFormat="1" x14ac:dyDescent="0.2">
      <c r="D234" s="53"/>
      <c r="G234" s="85"/>
      <c r="I234" s="85"/>
      <c r="K234" s="85"/>
      <c r="L234" s="85"/>
    </row>
    <row r="235" spans="4:12" s="50" customFormat="1" x14ac:dyDescent="0.2">
      <c r="D235" s="53"/>
      <c r="G235" s="85"/>
      <c r="I235" s="85"/>
      <c r="K235" s="85"/>
      <c r="L235" s="85"/>
    </row>
    <row r="236" spans="4:12" s="50" customFormat="1" x14ac:dyDescent="0.2">
      <c r="D236" s="53"/>
      <c r="G236" s="85"/>
      <c r="I236" s="85"/>
      <c r="K236" s="85"/>
      <c r="L236" s="85"/>
    </row>
    <row r="237" spans="4:12" s="50" customFormat="1" x14ac:dyDescent="0.2">
      <c r="D237" s="53"/>
      <c r="G237" s="85"/>
      <c r="I237" s="85"/>
      <c r="K237" s="85"/>
      <c r="L237" s="85"/>
    </row>
    <row r="238" spans="4:12" s="50" customFormat="1" x14ac:dyDescent="0.2">
      <c r="D238" s="53"/>
      <c r="G238" s="85"/>
      <c r="I238" s="85"/>
      <c r="K238" s="85"/>
      <c r="L238" s="85"/>
    </row>
    <row r="239" spans="4:12" s="50" customFormat="1" x14ac:dyDescent="0.2">
      <c r="D239" s="53"/>
      <c r="G239" s="85"/>
      <c r="I239" s="85"/>
      <c r="K239" s="85"/>
      <c r="L239" s="85"/>
    </row>
    <row r="240" spans="4:12" s="50" customFormat="1" x14ac:dyDescent="0.2">
      <c r="D240" s="53"/>
      <c r="G240" s="85"/>
      <c r="I240" s="85"/>
      <c r="K240" s="85"/>
      <c r="L240" s="85"/>
    </row>
    <row r="241" spans="4:12" s="50" customFormat="1" x14ac:dyDescent="0.2">
      <c r="D241" s="53"/>
      <c r="G241" s="85"/>
      <c r="I241" s="85"/>
      <c r="K241" s="85"/>
      <c r="L241" s="85"/>
    </row>
    <row r="242" spans="4:12" s="50" customFormat="1" x14ac:dyDescent="0.2">
      <c r="D242" s="53"/>
      <c r="G242" s="85"/>
      <c r="I242" s="85"/>
      <c r="K242" s="85"/>
      <c r="L242" s="85"/>
    </row>
    <row r="243" spans="4:12" s="50" customFormat="1" x14ac:dyDescent="0.2">
      <c r="D243" s="53"/>
      <c r="G243" s="85"/>
      <c r="I243" s="85"/>
      <c r="K243" s="85"/>
      <c r="L243" s="85"/>
    </row>
    <row r="244" spans="4:12" s="50" customFormat="1" x14ac:dyDescent="0.2">
      <c r="D244" s="53"/>
      <c r="G244" s="85"/>
      <c r="I244" s="85"/>
      <c r="K244" s="85"/>
      <c r="L244" s="85"/>
    </row>
    <row r="245" spans="4:12" s="50" customFormat="1" x14ac:dyDescent="0.2">
      <c r="D245" s="53"/>
      <c r="G245" s="85"/>
      <c r="I245" s="85"/>
      <c r="K245" s="85"/>
      <c r="L245" s="85"/>
    </row>
    <row r="246" spans="4:12" s="50" customFormat="1" x14ac:dyDescent="0.2">
      <c r="D246" s="53"/>
      <c r="G246" s="85"/>
      <c r="I246" s="85"/>
      <c r="K246" s="85"/>
      <c r="L246" s="85"/>
    </row>
    <row r="247" spans="4:12" s="50" customFormat="1" x14ac:dyDescent="0.2">
      <c r="D247" s="53"/>
      <c r="G247" s="85"/>
      <c r="I247" s="85"/>
      <c r="K247" s="85"/>
      <c r="L247" s="85"/>
    </row>
    <row r="248" spans="4:12" s="50" customFormat="1" x14ac:dyDescent="0.2">
      <c r="D248" s="53"/>
      <c r="G248" s="85"/>
      <c r="I248" s="85"/>
      <c r="K248" s="85"/>
      <c r="L248" s="85"/>
    </row>
    <row r="249" spans="4:12" s="50" customFormat="1" x14ac:dyDescent="0.2">
      <c r="D249" s="53"/>
      <c r="G249" s="85"/>
      <c r="I249" s="85"/>
      <c r="K249" s="85"/>
      <c r="L249" s="85"/>
    </row>
    <row r="250" spans="4:12" s="50" customFormat="1" x14ac:dyDescent="0.2">
      <c r="D250" s="53"/>
      <c r="G250" s="85"/>
      <c r="I250" s="85"/>
      <c r="K250" s="85"/>
      <c r="L250" s="85"/>
    </row>
    <row r="251" spans="4:12" s="50" customFormat="1" x14ac:dyDescent="0.2">
      <c r="D251" s="53"/>
      <c r="G251" s="85"/>
      <c r="I251" s="85"/>
      <c r="K251" s="85"/>
      <c r="L251" s="85"/>
    </row>
    <row r="252" spans="4:12" s="50" customFormat="1" x14ac:dyDescent="0.2">
      <c r="D252" s="53"/>
      <c r="G252" s="85"/>
      <c r="I252" s="85"/>
      <c r="K252" s="85"/>
      <c r="L252" s="85"/>
    </row>
    <row r="253" spans="4:12" s="50" customFormat="1" x14ac:dyDescent="0.2">
      <c r="D253" s="53"/>
      <c r="G253" s="85"/>
      <c r="I253" s="85"/>
      <c r="K253" s="85"/>
      <c r="L253" s="85"/>
    </row>
    <row r="254" spans="4:12" s="50" customFormat="1" x14ac:dyDescent="0.2">
      <c r="D254" s="53"/>
      <c r="G254" s="85"/>
      <c r="I254" s="85"/>
      <c r="K254" s="85"/>
      <c r="L254" s="85"/>
    </row>
    <row r="255" spans="4:12" s="50" customFormat="1" x14ac:dyDescent="0.2">
      <c r="D255" s="53"/>
      <c r="G255" s="85"/>
      <c r="I255" s="85"/>
      <c r="K255" s="85"/>
      <c r="L255" s="85"/>
    </row>
    <row r="256" spans="4:12" s="50" customFormat="1" x14ac:dyDescent="0.2">
      <c r="D256" s="53"/>
      <c r="G256" s="85"/>
      <c r="I256" s="85"/>
      <c r="K256" s="85"/>
      <c r="L256" s="85"/>
    </row>
    <row r="257" spans="4:12" s="50" customFormat="1" x14ac:dyDescent="0.2">
      <c r="D257" s="53"/>
      <c r="G257" s="85"/>
      <c r="I257" s="85"/>
      <c r="K257" s="85"/>
      <c r="L257" s="85"/>
    </row>
    <row r="258" spans="4:12" s="50" customFormat="1" x14ac:dyDescent="0.2">
      <c r="D258" s="53"/>
      <c r="G258" s="85"/>
      <c r="I258" s="85"/>
      <c r="K258" s="85"/>
      <c r="L258" s="85"/>
    </row>
    <row r="259" spans="4:12" s="50" customFormat="1" x14ac:dyDescent="0.2">
      <c r="D259" s="53"/>
      <c r="G259" s="85"/>
      <c r="I259" s="85"/>
      <c r="K259" s="85"/>
      <c r="L259" s="85"/>
    </row>
    <row r="260" spans="4:12" s="50" customFormat="1" x14ac:dyDescent="0.2">
      <c r="D260" s="53"/>
      <c r="G260" s="85"/>
      <c r="I260" s="85"/>
      <c r="K260" s="85"/>
      <c r="L260" s="85"/>
    </row>
    <row r="261" spans="4:12" s="50" customFormat="1" x14ac:dyDescent="0.2">
      <c r="D261" s="53"/>
      <c r="G261" s="85"/>
      <c r="I261" s="85"/>
      <c r="K261" s="85"/>
      <c r="L261" s="85"/>
    </row>
    <row r="262" spans="4:12" s="50" customFormat="1" x14ac:dyDescent="0.2">
      <c r="D262" s="53"/>
      <c r="G262" s="85"/>
      <c r="I262" s="85"/>
      <c r="K262" s="85"/>
      <c r="L262" s="85"/>
    </row>
    <row r="263" spans="4:12" s="50" customFormat="1" x14ac:dyDescent="0.2">
      <c r="D263" s="53"/>
      <c r="G263" s="85"/>
      <c r="I263" s="85"/>
      <c r="K263" s="85"/>
      <c r="L263" s="85"/>
    </row>
    <row r="264" spans="4:12" s="50" customFormat="1" x14ac:dyDescent="0.2">
      <c r="D264" s="53"/>
      <c r="G264" s="85"/>
      <c r="I264" s="85"/>
      <c r="K264" s="85"/>
      <c r="L264" s="85"/>
    </row>
    <row r="265" spans="4:12" s="50" customFormat="1" x14ac:dyDescent="0.2">
      <c r="D265" s="53"/>
      <c r="G265" s="85"/>
      <c r="I265" s="85"/>
      <c r="K265" s="85"/>
      <c r="L265" s="85"/>
    </row>
    <row r="266" spans="4:12" s="50" customFormat="1" x14ac:dyDescent="0.2">
      <c r="D266" s="53"/>
      <c r="G266" s="85"/>
      <c r="I266" s="85"/>
      <c r="K266" s="85"/>
      <c r="L266" s="85"/>
    </row>
    <row r="267" spans="4:12" s="50" customFormat="1" x14ac:dyDescent="0.2">
      <c r="D267" s="53"/>
      <c r="G267" s="85"/>
      <c r="I267" s="85"/>
      <c r="K267" s="85"/>
      <c r="L267" s="85"/>
    </row>
    <row r="268" spans="4:12" s="50" customFormat="1" x14ac:dyDescent="0.2">
      <c r="D268" s="53"/>
      <c r="G268" s="85"/>
      <c r="I268" s="85"/>
      <c r="K268" s="85"/>
      <c r="L268" s="85"/>
    </row>
    <row r="269" spans="4:12" s="50" customFormat="1" x14ac:dyDescent="0.2">
      <c r="D269" s="53"/>
      <c r="G269" s="85"/>
      <c r="I269" s="85"/>
      <c r="K269" s="85"/>
      <c r="L269" s="85"/>
    </row>
    <row r="270" spans="4:12" s="50" customFormat="1" x14ac:dyDescent="0.2">
      <c r="D270" s="53"/>
      <c r="G270" s="85"/>
      <c r="I270" s="85"/>
      <c r="K270" s="85"/>
      <c r="L270" s="85"/>
    </row>
    <row r="271" spans="4:12" s="50" customFormat="1" x14ac:dyDescent="0.2">
      <c r="D271" s="53"/>
      <c r="G271" s="85"/>
      <c r="I271" s="85"/>
      <c r="K271" s="85"/>
      <c r="L271" s="85"/>
    </row>
    <row r="272" spans="4:12" s="50" customFormat="1" x14ac:dyDescent="0.2">
      <c r="D272" s="53"/>
      <c r="G272" s="85"/>
      <c r="I272" s="85"/>
      <c r="K272" s="85"/>
      <c r="L272" s="85"/>
    </row>
    <row r="273" spans="4:12" s="50" customFormat="1" x14ac:dyDescent="0.2">
      <c r="D273" s="53"/>
      <c r="G273" s="85"/>
      <c r="I273" s="85"/>
      <c r="K273" s="85"/>
      <c r="L273" s="85"/>
    </row>
    <row r="274" spans="4:12" s="50" customFormat="1" x14ac:dyDescent="0.2">
      <c r="D274" s="53"/>
      <c r="G274" s="85"/>
      <c r="I274" s="85"/>
      <c r="K274" s="85"/>
      <c r="L274" s="85"/>
    </row>
    <row r="275" spans="4:12" s="50" customFormat="1" x14ac:dyDescent="0.2">
      <c r="D275" s="53"/>
      <c r="G275" s="85"/>
      <c r="I275" s="85"/>
      <c r="K275" s="85"/>
      <c r="L275" s="85"/>
    </row>
    <row r="276" spans="4:12" s="50" customFormat="1" x14ac:dyDescent="0.2">
      <c r="D276" s="53"/>
      <c r="G276" s="85"/>
      <c r="I276" s="85"/>
      <c r="K276" s="85"/>
      <c r="L276" s="85"/>
    </row>
    <row r="277" spans="4:12" s="50" customFormat="1" x14ac:dyDescent="0.2">
      <c r="D277" s="53"/>
      <c r="G277" s="85"/>
      <c r="I277" s="85"/>
      <c r="K277" s="85"/>
      <c r="L277" s="85"/>
    </row>
    <row r="278" spans="4:12" s="50" customFormat="1" x14ac:dyDescent="0.2">
      <c r="D278" s="53"/>
      <c r="G278" s="85"/>
      <c r="I278" s="85"/>
      <c r="K278" s="85"/>
      <c r="L278" s="85"/>
    </row>
    <row r="279" spans="4:12" s="50" customFormat="1" x14ac:dyDescent="0.2">
      <c r="D279" s="53"/>
      <c r="G279" s="85"/>
      <c r="I279" s="85"/>
      <c r="K279" s="85"/>
      <c r="L279" s="85"/>
    </row>
    <row r="280" spans="4:12" s="50" customFormat="1" x14ac:dyDescent="0.2">
      <c r="D280" s="53"/>
      <c r="G280" s="85"/>
      <c r="I280" s="85"/>
      <c r="K280" s="85"/>
      <c r="L280" s="85"/>
    </row>
    <row r="281" spans="4:12" s="50" customFormat="1" x14ac:dyDescent="0.2">
      <c r="D281" s="53"/>
      <c r="G281" s="85"/>
      <c r="I281" s="85"/>
      <c r="K281" s="85"/>
      <c r="L281" s="85"/>
    </row>
    <row r="282" spans="4:12" s="50" customFormat="1" x14ac:dyDescent="0.2">
      <c r="D282" s="53"/>
      <c r="G282" s="85"/>
      <c r="I282" s="85"/>
      <c r="K282" s="85"/>
      <c r="L282" s="85"/>
    </row>
    <row r="283" spans="4:12" s="50" customFormat="1" x14ac:dyDescent="0.2">
      <c r="D283" s="53"/>
      <c r="G283" s="85"/>
      <c r="I283" s="85"/>
      <c r="K283" s="85"/>
      <c r="L283" s="85"/>
    </row>
    <row r="284" spans="4:12" s="50" customFormat="1" x14ac:dyDescent="0.2">
      <c r="D284" s="53"/>
      <c r="G284" s="85"/>
      <c r="I284" s="85"/>
      <c r="K284" s="85"/>
      <c r="L284" s="85"/>
    </row>
    <row r="285" spans="4:12" s="50" customFormat="1" x14ac:dyDescent="0.2">
      <c r="D285" s="53"/>
      <c r="G285" s="85"/>
      <c r="I285" s="85"/>
      <c r="K285" s="85"/>
      <c r="L285" s="85"/>
    </row>
    <row r="286" spans="4:12" s="50" customFormat="1" x14ac:dyDescent="0.2">
      <c r="D286" s="53"/>
      <c r="G286" s="85"/>
      <c r="I286" s="85"/>
      <c r="K286" s="85"/>
      <c r="L286" s="85"/>
    </row>
    <row r="287" spans="4:12" s="50" customFormat="1" x14ac:dyDescent="0.2">
      <c r="D287" s="53"/>
      <c r="G287" s="85"/>
      <c r="I287" s="85"/>
      <c r="K287" s="85"/>
      <c r="L287" s="85"/>
    </row>
    <row r="288" spans="4:12" s="50" customFormat="1" x14ac:dyDescent="0.2">
      <c r="D288" s="53"/>
      <c r="G288" s="85"/>
      <c r="I288" s="85"/>
      <c r="K288" s="85"/>
      <c r="L288" s="85"/>
    </row>
    <row r="289" spans="4:12" s="50" customFormat="1" x14ac:dyDescent="0.2">
      <c r="D289" s="53"/>
      <c r="G289" s="85"/>
      <c r="I289" s="85"/>
      <c r="K289" s="85"/>
      <c r="L289" s="85"/>
    </row>
    <row r="290" spans="4:12" s="50" customFormat="1" x14ac:dyDescent="0.2">
      <c r="D290" s="53"/>
      <c r="G290" s="85"/>
      <c r="I290" s="85"/>
      <c r="K290" s="85"/>
      <c r="L290" s="85"/>
    </row>
    <row r="291" spans="4:12" s="50" customFormat="1" x14ac:dyDescent="0.2">
      <c r="D291" s="53"/>
      <c r="G291" s="85"/>
      <c r="I291" s="85"/>
      <c r="K291" s="85"/>
      <c r="L291" s="85"/>
    </row>
    <row r="292" spans="4:12" s="50" customFormat="1" x14ac:dyDescent="0.2">
      <c r="D292" s="53"/>
      <c r="G292" s="85"/>
      <c r="I292" s="85"/>
      <c r="K292" s="85"/>
      <c r="L292" s="85"/>
    </row>
    <row r="293" spans="4:12" s="50" customFormat="1" x14ac:dyDescent="0.2">
      <c r="D293" s="53"/>
      <c r="G293" s="85"/>
      <c r="I293" s="85"/>
      <c r="K293" s="85"/>
      <c r="L293" s="85"/>
    </row>
    <row r="294" spans="4:12" s="50" customFormat="1" x14ac:dyDescent="0.2">
      <c r="D294" s="53"/>
      <c r="G294" s="85"/>
      <c r="I294" s="85"/>
      <c r="K294" s="85"/>
      <c r="L294" s="85"/>
    </row>
    <row r="295" spans="4:12" s="50" customFormat="1" x14ac:dyDescent="0.2">
      <c r="D295" s="53"/>
      <c r="G295" s="85"/>
      <c r="I295" s="85"/>
      <c r="K295" s="85"/>
      <c r="L295" s="85"/>
    </row>
    <row r="296" spans="4:12" s="50" customFormat="1" x14ac:dyDescent="0.2">
      <c r="D296" s="53"/>
      <c r="G296" s="85"/>
      <c r="I296" s="85"/>
      <c r="K296" s="85"/>
      <c r="L296" s="85"/>
    </row>
    <row r="297" spans="4:12" s="50" customFormat="1" x14ac:dyDescent="0.2">
      <c r="D297" s="53"/>
      <c r="G297" s="85"/>
      <c r="I297" s="85"/>
      <c r="K297" s="85"/>
      <c r="L297" s="85"/>
    </row>
    <row r="298" spans="4:12" s="50" customFormat="1" x14ac:dyDescent="0.2">
      <c r="D298" s="53"/>
      <c r="G298" s="85"/>
      <c r="I298" s="85"/>
      <c r="K298" s="85"/>
      <c r="L298" s="85"/>
    </row>
    <row r="299" spans="4:12" s="50" customFormat="1" x14ac:dyDescent="0.2">
      <c r="D299" s="53"/>
      <c r="G299" s="85"/>
      <c r="I299" s="85"/>
      <c r="K299" s="85"/>
      <c r="L299" s="85"/>
    </row>
    <row r="300" spans="4:12" s="50" customFormat="1" x14ac:dyDescent="0.2">
      <c r="D300" s="53"/>
      <c r="G300" s="85"/>
      <c r="I300" s="85"/>
      <c r="K300" s="85"/>
      <c r="L300" s="85"/>
    </row>
    <row r="301" spans="4:12" s="50" customFormat="1" x14ac:dyDescent="0.2">
      <c r="D301" s="53"/>
      <c r="G301" s="85"/>
      <c r="I301" s="85"/>
      <c r="K301" s="85"/>
      <c r="L301" s="85"/>
    </row>
    <row r="302" spans="4:12" s="50" customFormat="1" x14ac:dyDescent="0.2">
      <c r="D302" s="53"/>
      <c r="G302" s="85"/>
      <c r="I302" s="85"/>
      <c r="K302" s="85"/>
      <c r="L302" s="85"/>
    </row>
    <row r="303" spans="4:12" s="50" customFormat="1" x14ac:dyDescent="0.2">
      <c r="D303" s="53"/>
      <c r="G303" s="85"/>
      <c r="I303" s="85"/>
      <c r="K303" s="85"/>
      <c r="L303" s="85"/>
    </row>
    <row r="304" spans="4:12" s="50" customFormat="1" x14ac:dyDescent="0.2">
      <c r="D304" s="53"/>
      <c r="G304" s="85"/>
      <c r="I304" s="85"/>
      <c r="K304" s="85"/>
      <c r="L304" s="85"/>
    </row>
    <row r="305" spans="4:12" s="50" customFormat="1" x14ac:dyDescent="0.2">
      <c r="D305" s="53"/>
      <c r="G305" s="85"/>
      <c r="I305" s="85"/>
      <c r="K305" s="85"/>
      <c r="L305" s="85"/>
    </row>
    <row r="306" spans="4:12" s="50" customFormat="1" x14ac:dyDescent="0.2">
      <c r="D306" s="53"/>
      <c r="G306" s="85"/>
      <c r="I306" s="85"/>
      <c r="K306" s="85"/>
      <c r="L306" s="85"/>
    </row>
    <row r="307" spans="4:12" s="50" customFormat="1" x14ac:dyDescent="0.2">
      <c r="D307" s="53"/>
      <c r="G307" s="85"/>
      <c r="I307" s="85"/>
      <c r="K307" s="85"/>
      <c r="L307" s="85"/>
    </row>
    <row r="308" spans="4:12" s="50" customFormat="1" x14ac:dyDescent="0.2">
      <c r="D308" s="53"/>
      <c r="G308" s="85"/>
      <c r="I308" s="85"/>
      <c r="K308" s="85"/>
      <c r="L308" s="85"/>
    </row>
    <row r="309" spans="4:12" s="50" customFormat="1" x14ac:dyDescent="0.2">
      <c r="D309" s="53"/>
      <c r="G309" s="85"/>
      <c r="I309" s="85"/>
      <c r="K309" s="85"/>
      <c r="L309" s="85"/>
    </row>
    <row r="310" spans="4:12" s="50" customFormat="1" x14ac:dyDescent="0.2">
      <c r="D310" s="53"/>
      <c r="G310" s="85"/>
      <c r="I310" s="85"/>
      <c r="K310" s="85"/>
      <c r="L310" s="85"/>
    </row>
    <row r="311" spans="4:12" s="50" customFormat="1" x14ac:dyDescent="0.2">
      <c r="D311" s="53"/>
      <c r="G311" s="85"/>
      <c r="I311" s="85"/>
      <c r="K311" s="85"/>
      <c r="L311" s="85"/>
    </row>
    <row r="312" spans="4:12" s="50" customFormat="1" x14ac:dyDescent="0.2">
      <c r="D312" s="53"/>
      <c r="G312" s="85"/>
      <c r="I312" s="85"/>
      <c r="K312" s="85"/>
      <c r="L312" s="85"/>
    </row>
    <row r="313" spans="4:12" s="50" customFormat="1" x14ac:dyDescent="0.2">
      <c r="D313" s="53"/>
      <c r="G313" s="85"/>
      <c r="I313" s="85"/>
      <c r="K313" s="85"/>
      <c r="L313" s="85"/>
    </row>
    <row r="314" spans="4:12" s="50" customFormat="1" x14ac:dyDescent="0.2">
      <c r="D314" s="53"/>
      <c r="G314" s="85"/>
      <c r="I314" s="85"/>
      <c r="K314" s="85"/>
      <c r="L314" s="85"/>
    </row>
    <row r="315" spans="4:12" s="50" customFormat="1" x14ac:dyDescent="0.2">
      <c r="D315" s="53"/>
      <c r="G315" s="85"/>
      <c r="I315" s="85"/>
      <c r="K315" s="85"/>
      <c r="L315" s="85"/>
    </row>
    <row r="316" spans="4:12" s="50" customFormat="1" x14ac:dyDescent="0.2">
      <c r="D316" s="53"/>
      <c r="G316" s="85"/>
      <c r="I316" s="85"/>
      <c r="K316" s="85"/>
      <c r="L316" s="85"/>
    </row>
    <row r="317" spans="4:12" s="50" customFormat="1" x14ac:dyDescent="0.2">
      <c r="D317" s="53"/>
      <c r="G317" s="85"/>
      <c r="I317" s="85"/>
      <c r="K317" s="85"/>
      <c r="L317" s="85"/>
    </row>
    <row r="318" spans="4:12" s="50" customFormat="1" x14ac:dyDescent="0.2">
      <c r="D318" s="53"/>
      <c r="G318" s="85"/>
      <c r="I318" s="85"/>
      <c r="K318" s="85"/>
      <c r="L318" s="85"/>
    </row>
    <row r="319" spans="4:12" s="50" customFormat="1" x14ac:dyDescent="0.2">
      <c r="D319" s="53"/>
      <c r="G319" s="85"/>
      <c r="I319" s="85"/>
      <c r="K319" s="85"/>
      <c r="L319" s="85"/>
    </row>
    <row r="320" spans="4:12" s="50" customFormat="1" x14ac:dyDescent="0.2">
      <c r="D320" s="53"/>
      <c r="G320" s="85"/>
      <c r="I320" s="85"/>
      <c r="K320" s="85"/>
      <c r="L320" s="85"/>
    </row>
    <row r="321" spans="4:12" s="50" customFormat="1" x14ac:dyDescent="0.2">
      <c r="D321" s="53"/>
      <c r="G321" s="85"/>
      <c r="I321" s="85"/>
      <c r="K321" s="85"/>
      <c r="L321" s="85"/>
    </row>
    <row r="322" spans="4:12" s="50" customFormat="1" x14ac:dyDescent="0.2">
      <c r="D322" s="53"/>
      <c r="G322" s="85"/>
      <c r="I322" s="85"/>
      <c r="K322" s="85"/>
      <c r="L322" s="85"/>
    </row>
    <row r="323" spans="4:12" s="50" customFormat="1" x14ac:dyDescent="0.2">
      <c r="D323" s="53"/>
      <c r="G323" s="85"/>
      <c r="I323" s="85"/>
      <c r="K323" s="85"/>
      <c r="L323" s="85"/>
    </row>
    <row r="324" spans="4:12" s="50" customFormat="1" x14ac:dyDescent="0.2">
      <c r="D324" s="53"/>
      <c r="G324" s="85"/>
      <c r="I324" s="85"/>
      <c r="K324" s="85"/>
      <c r="L324" s="85"/>
    </row>
    <row r="325" spans="4:12" s="50" customFormat="1" x14ac:dyDescent="0.2">
      <c r="D325" s="53"/>
      <c r="G325" s="85"/>
      <c r="I325" s="85"/>
      <c r="K325" s="85"/>
      <c r="L325" s="85"/>
    </row>
    <row r="326" spans="4:12" s="50" customFormat="1" x14ac:dyDescent="0.2">
      <c r="D326" s="53"/>
      <c r="G326" s="85"/>
      <c r="I326" s="85"/>
      <c r="K326" s="85"/>
      <c r="L326" s="85"/>
    </row>
    <row r="327" spans="4:12" s="50" customFormat="1" x14ac:dyDescent="0.2">
      <c r="D327" s="53"/>
      <c r="G327" s="85"/>
      <c r="I327" s="85"/>
      <c r="K327" s="85"/>
      <c r="L327" s="85"/>
    </row>
  </sheetData>
  <mergeCells count="32">
    <mergeCell ref="A2:N2"/>
    <mergeCell ref="G5:G6"/>
    <mergeCell ref="A1:N1"/>
    <mergeCell ref="K7:K9"/>
    <mergeCell ref="I3:K3"/>
    <mergeCell ref="M5:M6"/>
    <mergeCell ref="M7:M9"/>
    <mergeCell ref="L7:L9"/>
    <mergeCell ref="L3:N3"/>
    <mergeCell ref="A3:A4"/>
    <mergeCell ref="L5:L6"/>
    <mergeCell ref="K5:K6"/>
    <mergeCell ref="I5:I6"/>
    <mergeCell ref="I7:I9"/>
    <mergeCell ref="G7:G9"/>
    <mergeCell ref="L13:L14"/>
    <mergeCell ref="N13:N14"/>
    <mergeCell ref="D3:D4"/>
    <mergeCell ref="B3:C4"/>
    <mergeCell ref="G3:H3"/>
    <mergeCell ref="F3:F4"/>
    <mergeCell ref="E3:E4"/>
    <mergeCell ref="N5:N9"/>
    <mergeCell ref="A13:A14"/>
    <mergeCell ref="A10:A11"/>
    <mergeCell ref="A7:A9"/>
    <mergeCell ref="A5:A6"/>
    <mergeCell ref="J5:J6"/>
    <mergeCell ref="J7:J9"/>
    <mergeCell ref="F7:F9"/>
    <mergeCell ref="H5:H6"/>
    <mergeCell ref="H7:H9"/>
  </mergeCells>
  <pageMargins left="0.39370078740157483" right="0.39370078740157483" top="0.39370078740157483" bottom="0.39370078740157483" header="0.31496062992125984" footer="0.31496062992125984"/>
  <pageSetup paperSize="9" scale="41"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43"/>
  <sheetViews>
    <sheetView showGridLines="0" topLeftCell="D1" zoomScaleNormal="100" zoomScaleSheetLayoutView="110" workbookViewId="0">
      <selection activeCell="H24" sqref="H24"/>
    </sheetView>
  </sheetViews>
  <sheetFormatPr baseColWidth="10" defaultRowHeight="15" x14ac:dyDescent="0.25"/>
  <cols>
    <col min="1" max="1" width="33" customWidth="1"/>
    <col min="2" max="2" width="6.7109375" customWidth="1"/>
    <col min="3" max="3" width="39.5703125" customWidth="1"/>
    <col min="4" max="4" width="24.42578125" customWidth="1"/>
    <col min="5" max="5" width="21.28515625" customWidth="1"/>
    <col min="6" max="6" width="15.42578125" customWidth="1"/>
    <col min="7" max="7" width="35.7109375" customWidth="1"/>
    <col min="8" max="8" width="19.7109375" customWidth="1"/>
    <col min="9" max="9" width="35.7109375" style="40" customWidth="1"/>
    <col min="10" max="10" width="15.28515625" customWidth="1"/>
    <col min="11" max="11" width="18.28515625" customWidth="1"/>
  </cols>
  <sheetData>
    <row r="1" spans="1:11" x14ac:dyDescent="0.25">
      <c r="A1" s="224"/>
      <c r="B1" s="225"/>
      <c r="C1" s="225"/>
      <c r="D1" s="225"/>
      <c r="E1" s="225"/>
      <c r="F1" s="225"/>
    </row>
    <row r="2" spans="1:11" x14ac:dyDescent="0.25">
      <c r="A2" s="224"/>
      <c r="B2" s="225"/>
      <c r="C2" s="225"/>
      <c r="D2" s="225"/>
      <c r="E2" s="225"/>
      <c r="F2" s="225"/>
    </row>
    <row r="3" spans="1:11" ht="42.75" customHeight="1" x14ac:dyDescent="0.25">
      <c r="A3" s="224"/>
      <c r="B3" s="225"/>
      <c r="C3" s="225"/>
      <c r="D3" s="225"/>
      <c r="E3" s="225"/>
      <c r="F3" s="225"/>
    </row>
    <row r="4" spans="1:11" ht="35.25" customHeight="1" x14ac:dyDescent="0.25">
      <c r="A4" s="4"/>
      <c r="B4" s="4"/>
      <c r="C4" s="4"/>
      <c r="E4" s="6"/>
      <c r="F4" s="29"/>
    </row>
    <row r="5" spans="1:11" ht="12.75" customHeight="1" x14ac:dyDescent="0.25">
      <c r="A5" s="4"/>
      <c r="B5" s="4"/>
      <c r="C5" s="4"/>
      <c r="D5" s="4"/>
      <c r="E5" s="4"/>
      <c r="F5" s="4"/>
    </row>
    <row r="6" spans="1:11" ht="33" customHeight="1" x14ac:dyDescent="0.25">
      <c r="A6" s="230" t="s">
        <v>14</v>
      </c>
      <c r="B6" s="231"/>
      <c r="C6" s="231"/>
      <c r="D6" s="231"/>
      <c r="E6" s="231"/>
      <c r="F6" s="231"/>
      <c r="G6" s="231"/>
      <c r="H6" s="231"/>
      <c r="I6" s="231"/>
      <c r="J6" s="231"/>
    </row>
    <row r="7" spans="1:11" ht="19.5" customHeight="1" thickBot="1" x14ac:dyDescent="0.3">
      <c r="A7" s="232" t="s">
        <v>15</v>
      </c>
      <c r="B7" s="233"/>
      <c r="C7" s="233"/>
      <c r="D7" s="233"/>
      <c r="E7" s="233"/>
      <c r="F7" s="233"/>
      <c r="G7" s="233"/>
      <c r="H7" s="233"/>
      <c r="I7" s="233"/>
      <c r="J7" s="234" t="s">
        <v>136</v>
      </c>
      <c r="K7" s="234"/>
    </row>
    <row r="8" spans="1:11" ht="38.25" customHeight="1" thickBot="1" x14ac:dyDescent="0.3">
      <c r="A8" s="3" t="s">
        <v>11</v>
      </c>
      <c r="B8" s="226" t="s">
        <v>12</v>
      </c>
      <c r="C8" s="226"/>
      <c r="D8" s="2" t="s">
        <v>2</v>
      </c>
      <c r="E8" s="3" t="s">
        <v>0</v>
      </c>
      <c r="F8" s="2" t="s">
        <v>1</v>
      </c>
      <c r="G8" s="36" t="s">
        <v>111</v>
      </c>
      <c r="H8" s="36" t="s">
        <v>135</v>
      </c>
      <c r="I8" s="42" t="s">
        <v>121</v>
      </c>
      <c r="J8" s="45" t="s">
        <v>112</v>
      </c>
      <c r="K8" s="45" t="s">
        <v>113</v>
      </c>
    </row>
    <row r="9" spans="1:11" ht="58.5" customHeight="1" thickBot="1" x14ac:dyDescent="0.3">
      <c r="A9" s="227" t="s">
        <v>16</v>
      </c>
      <c r="B9" s="1" t="s">
        <v>17</v>
      </c>
      <c r="C9" s="10" t="s">
        <v>18</v>
      </c>
      <c r="D9" s="11" t="s">
        <v>19</v>
      </c>
      <c r="E9" s="11" t="s">
        <v>27</v>
      </c>
      <c r="F9" s="30">
        <v>42447</v>
      </c>
      <c r="G9" s="41" t="s">
        <v>126</v>
      </c>
      <c r="H9" s="46">
        <v>1</v>
      </c>
      <c r="I9" s="43"/>
      <c r="J9" s="48">
        <v>1</v>
      </c>
      <c r="K9" s="47"/>
    </row>
    <row r="10" spans="1:11" ht="51.75" customHeight="1" thickBot="1" x14ac:dyDescent="0.3">
      <c r="A10" s="228"/>
      <c r="B10" s="1" t="s">
        <v>21</v>
      </c>
      <c r="C10" s="10" t="s">
        <v>22</v>
      </c>
      <c r="D10" s="11" t="s">
        <v>23</v>
      </c>
      <c r="E10" s="11" t="s">
        <v>27</v>
      </c>
      <c r="F10" s="30">
        <v>42458</v>
      </c>
      <c r="G10" s="39" t="s">
        <v>114</v>
      </c>
      <c r="H10" s="46">
        <v>1</v>
      </c>
      <c r="I10" s="43"/>
      <c r="J10" s="48">
        <v>1</v>
      </c>
      <c r="K10" s="47"/>
    </row>
    <row r="11" spans="1:11" ht="71.25" customHeight="1" thickBot="1" x14ac:dyDescent="0.3">
      <c r="A11" s="228"/>
      <c r="B11" s="1" t="s">
        <v>24</v>
      </c>
      <c r="C11" s="10" t="s">
        <v>25</v>
      </c>
      <c r="D11" s="12" t="s">
        <v>26</v>
      </c>
      <c r="E11" s="11" t="s">
        <v>27</v>
      </c>
      <c r="F11" s="30">
        <v>42490</v>
      </c>
      <c r="G11" s="39" t="s">
        <v>115</v>
      </c>
      <c r="H11" s="46">
        <v>1</v>
      </c>
      <c r="I11" s="43"/>
      <c r="J11" s="48">
        <v>1</v>
      </c>
      <c r="K11" s="47"/>
    </row>
    <row r="12" spans="1:11" ht="50.25" customHeight="1" thickBot="1" x14ac:dyDescent="0.3">
      <c r="A12" s="229"/>
      <c r="B12" s="1" t="s">
        <v>28</v>
      </c>
      <c r="C12" s="10" t="s">
        <v>29</v>
      </c>
      <c r="D12" s="12" t="s">
        <v>30</v>
      </c>
      <c r="E12" s="11" t="s">
        <v>92</v>
      </c>
      <c r="F12" s="30">
        <v>42551</v>
      </c>
      <c r="G12" s="41" t="s">
        <v>127</v>
      </c>
      <c r="H12" s="46">
        <v>0</v>
      </c>
      <c r="I12" s="44"/>
      <c r="J12" s="47"/>
      <c r="K12" s="47"/>
    </row>
    <row r="13" spans="1:11" ht="31.5" customHeight="1" thickBot="1" x14ac:dyDescent="0.3">
      <c r="A13" s="222" t="s">
        <v>31</v>
      </c>
      <c r="B13" s="1" t="s">
        <v>32</v>
      </c>
      <c r="C13" s="10" t="s">
        <v>33</v>
      </c>
      <c r="D13" s="11" t="s">
        <v>34</v>
      </c>
      <c r="E13" s="11" t="s">
        <v>35</v>
      </c>
      <c r="F13" s="30">
        <v>42457</v>
      </c>
      <c r="G13" s="41" t="s">
        <v>127</v>
      </c>
      <c r="H13" s="46">
        <v>0</v>
      </c>
      <c r="I13" s="44"/>
      <c r="J13" s="47"/>
      <c r="K13" s="47"/>
    </row>
    <row r="14" spans="1:11" ht="54" customHeight="1" thickBot="1" x14ac:dyDescent="0.3">
      <c r="A14" s="223"/>
      <c r="B14" s="1" t="s">
        <v>36</v>
      </c>
      <c r="C14" s="10" t="s">
        <v>37</v>
      </c>
      <c r="D14" s="11" t="s">
        <v>38</v>
      </c>
      <c r="E14" s="11" t="s">
        <v>93</v>
      </c>
      <c r="F14" s="31" t="s">
        <v>39</v>
      </c>
      <c r="G14" s="41" t="s">
        <v>128</v>
      </c>
      <c r="H14" s="46">
        <v>1</v>
      </c>
      <c r="I14" s="44"/>
      <c r="J14" s="48">
        <v>1</v>
      </c>
      <c r="K14" s="47"/>
    </row>
    <row r="15" spans="1:11" ht="43.5" customHeight="1" thickBot="1" x14ac:dyDescent="0.3">
      <c r="A15" s="223"/>
      <c r="B15" s="1" t="s">
        <v>40</v>
      </c>
      <c r="C15" s="10" t="s">
        <v>41</v>
      </c>
      <c r="D15" s="11" t="s">
        <v>42</v>
      </c>
      <c r="E15" s="11" t="s">
        <v>43</v>
      </c>
      <c r="F15" s="31" t="s">
        <v>39</v>
      </c>
      <c r="G15" s="41" t="s">
        <v>122</v>
      </c>
      <c r="H15" s="46">
        <v>1</v>
      </c>
      <c r="I15" s="44"/>
      <c r="J15" s="48">
        <v>1</v>
      </c>
      <c r="K15" s="47"/>
    </row>
    <row r="16" spans="1:11" ht="31.5" customHeight="1" thickBot="1" x14ac:dyDescent="0.3">
      <c r="A16" s="223"/>
      <c r="B16" s="1" t="s">
        <v>44</v>
      </c>
      <c r="C16" s="10" t="s">
        <v>45</v>
      </c>
      <c r="D16" s="11" t="s">
        <v>46</v>
      </c>
      <c r="E16" s="11" t="s">
        <v>43</v>
      </c>
      <c r="F16" s="31" t="s">
        <v>39</v>
      </c>
      <c r="G16" s="41"/>
      <c r="H16" s="46">
        <v>1</v>
      </c>
      <c r="I16" s="44"/>
      <c r="J16" s="48">
        <v>1</v>
      </c>
      <c r="K16" s="47"/>
    </row>
    <row r="17" spans="1:11" ht="62.25" customHeight="1" thickBot="1" x14ac:dyDescent="0.3">
      <c r="A17" s="223"/>
      <c r="B17" s="1" t="s">
        <v>47</v>
      </c>
      <c r="C17" s="10" t="s">
        <v>48</v>
      </c>
      <c r="D17" s="11" t="s">
        <v>49</v>
      </c>
      <c r="E17" s="11" t="s">
        <v>43</v>
      </c>
      <c r="F17" s="31" t="s">
        <v>39</v>
      </c>
      <c r="G17" s="41" t="s">
        <v>116</v>
      </c>
      <c r="H17" s="46">
        <v>1</v>
      </c>
      <c r="I17" s="43"/>
      <c r="J17" s="48">
        <v>1</v>
      </c>
      <c r="K17" s="47"/>
    </row>
    <row r="18" spans="1:11" ht="48" customHeight="1" thickBot="1" x14ac:dyDescent="0.3">
      <c r="A18" s="223"/>
      <c r="B18" s="1" t="s">
        <v>50</v>
      </c>
      <c r="C18" s="10" t="s">
        <v>51</v>
      </c>
      <c r="D18" s="11" t="s">
        <v>52</v>
      </c>
      <c r="E18" s="11" t="s">
        <v>27</v>
      </c>
      <c r="F18" s="31" t="s">
        <v>95</v>
      </c>
      <c r="G18" s="41" t="s">
        <v>117</v>
      </c>
      <c r="H18" s="46">
        <v>1</v>
      </c>
      <c r="I18" s="43"/>
      <c r="J18" s="48">
        <v>1</v>
      </c>
      <c r="K18" s="47"/>
    </row>
    <row r="19" spans="1:11" ht="77.25" customHeight="1" thickBot="1" x14ac:dyDescent="0.3">
      <c r="A19" s="222" t="s">
        <v>53</v>
      </c>
      <c r="B19" s="1" t="s">
        <v>54</v>
      </c>
      <c r="C19" s="10" t="s">
        <v>55</v>
      </c>
      <c r="D19" s="11" t="s">
        <v>56</v>
      </c>
      <c r="E19" s="11" t="s">
        <v>43</v>
      </c>
      <c r="F19" s="31" t="s">
        <v>95</v>
      </c>
      <c r="G19" s="41" t="s">
        <v>118</v>
      </c>
      <c r="H19" s="46">
        <v>1</v>
      </c>
      <c r="I19" s="43"/>
      <c r="J19" s="48">
        <v>1</v>
      </c>
      <c r="K19" s="47"/>
    </row>
    <row r="20" spans="1:11" ht="68.25" customHeight="1" thickBot="1" x14ac:dyDescent="0.3">
      <c r="A20" s="223"/>
      <c r="B20" s="1" t="s">
        <v>57</v>
      </c>
      <c r="C20" s="10" t="s">
        <v>108</v>
      </c>
      <c r="D20" s="11" t="s">
        <v>58</v>
      </c>
      <c r="E20" s="11" t="s">
        <v>110</v>
      </c>
      <c r="F20" s="31" t="s">
        <v>59</v>
      </c>
      <c r="G20" s="41" t="s">
        <v>129</v>
      </c>
      <c r="H20" s="46">
        <v>1</v>
      </c>
      <c r="I20" s="44"/>
      <c r="J20" s="48">
        <v>1</v>
      </c>
      <c r="K20" s="47"/>
    </row>
    <row r="21" spans="1:11" ht="50.25" customHeight="1" thickBot="1" x14ac:dyDescent="0.3">
      <c r="A21" s="222" t="s">
        <v>60</v>
      </c>
      <c r="B21" s="1" t="s">
        <v>61</v>
      </c>
      <c r="C21" s="10" t="s">
        <v>62</v>
      </c>
      <c r="D21" s="11" t="s">
        <v>63</v>
      </c>
      <c r="E21" s="11" t="s">
        <v>43</v>
      </c>
      <c r="F21" s="32" t="s">
        <v>64</v>
      </c>
      <c r="G21" s="41" t="s">
        <v>119</v>
      </c>
      <c r="H21" s="46">
        <v>0.33</v>
      </c>
      <c r="I21" s="44"/>
      <c r="J21" s="47"/>
      <c r="K21" s="47"/>
    </row>
    <row r="22" spans="1:11" ht="63" customHeight="1" thickBot="1" x14ac:dyDescent="0.3">
      <c r="A22" s="223"/>
      <c r="B22" s="14" t="s">
        <v>65</v>
      </c>
      <c r="C22" s="15" t="s">
        <v>66</v>
      </c>
      <c r="D22" s="16" t="s">
        <v>67</v>
      </c>
      <c r="E22" s="16" t="s">
        <v>43</v>
      </c>
      <c r="F22" s="33" t="s">
        <v>68</v>
      </c>
      <c r="G22" s="41" t="s">
        <v>120</v>
      </c>
      <c r="H22" s="46">
        <v>0.33</v>
      </c>
      <c r="I22" s="44"/>
      <c r="J22" s="47"/>
      <c r="K22" s="47"/>
    </row>
    <row r="23" spans="1:11" ht="56.25" customHeight="1" thickBot="1" x14ac:dyDescent="0.3">
      <c r="A23" s="219" t="s">
        <v>69</v>
      </c>
      <c r="B23" s="22" t="s">
        <v>70</v>
      </c>
      <c r="C23" s="19" t="s">
        <v>71</v>
      </c>
      <c r="D23" s="17" t="s">
        <v>72</v>
      </c>
      <c r="E23" s="17" t="s">
        <v>35</v>
      </c>
      <c r="F23" s="34" t="s">
        <v>68</v>
      </c>
      <c r="G23" s="41" t="s">
        <v>124</v>
      </c>
      <c r="H23" s="46">
        <v>0.33</v>
      </c>
      <c r="I23" s="44"/>
      <c r="J23" s="47"/>
      <c r="K23" s="47"/>
    </row>
    <row r="24" spans="1:11" ht="46.5" customHeight="1" thickBot="1" x14ac:dyDescent="0.3">
      <c r="A24" s="220"/>
      <c r="B24" s="23" t="s">
        <v>73</v>
      </c>
      <c r="C24" s="20" t="s">
        <v>96</v>
      </c>
      <c r="D24" s="13" t="s">
        <v>97</v>
      </c>
      <c r="E24" s="11" t="s">
        <v>98</v>
      </c>
      <c r="F24" s="31" t="s">
        <v>99</v>
      </c>
      <c r="G24" s="41" t="s">
        <v>125</v>
      </c>
      <c r="H24" s="46">
        <v>0</v>
      </c>
      <c r="I24" s="44"/>
      <c r="J24" s="48">
        <v>1</v>
      </c>
      <c r="K24" s="49" t="s">
        <v>137</v>
      </c>
    </row>
    <row r="25" spans="1:11" ht="49.5" customHeight="1" thickBot="1" x14ac:dyDescent="0.3">
      <c r="A25" s="221"/>
      <c r="B25" s="24" t="s">
        <v>73</v>
      </c>
      <c r="C25" s="21" t="s">
        <v>74</v>
      </c>
      <c r="D25" s="18" t="s">
        <v>75</v>
      </c>
      <c r="E25" s="18" t="s">
        <v>94</v>
      </c>
      <c r="F25" s="35" t="s">
        <v>68</v>
      </c>
      <c r="G25" s="41" t="s">
        <v>123</v>
      </c>
      <c r="H25" s="46">
        <v>1</v>
      </c>
      <c r="I25" s="44"/>
      <c r="J25" s="47"/>
      <c r="K25" s="47"/>
    </row>
    <row r="26" spans="1:11" x14ac:dyDescent="0.25">
      <c r="A26" s="9"/>
      <c r="B26" s="9"/>
      <c r="C26" s="9"/>
      <c r="D26" s="9"/>
      <c r="E26" s="9"/>
      <c r="F26" s="9"/>
    </row>
    <row r="27" spans="1:11" x14ac:dyDescent="0.25">
      <c r="A27" s="5"/>
      <c r="B27" s="5"/>
      <c r="C27" s="5"/>
      <c r="D27" s="5"/>
      <c r="E27" s="5"/>
      <c r="F27" s="5"/>
    </row>
    <row r="43" spans="1:5" x14ac:dyDescent="0.25">
      <c r="A43" s="25"/>
      <c r="B43" s="26"/>
      <c r="C43" s="27"/>
      <c r="D43" s="27"/>
      <c r="E43" s="28"/>
    </row>
  </sheetData>
  <mergeCells count="10">
    <mergeCell ref="A23:A25"/>
    <mergeCell ref="A19:A20"/>
    <mergeCell ref="A21:A22"/>
    <mergeCell ref="A1:F3"/>
    <mergeCell ref="B8:C8"/>
    <mergeCell ref="A9:A12"/>
    <mergeCell ref="A13:A18"/>
    <mergeCell ref="A6:J6"/>
    <mergeCell ref="A7:I7"/>
    <mergeCell ref="J7:K7"/>
  </mergeCells>
  <pageMargins left="0.7" right="0.7" top="0.75" bottom="0.75" header="0.3" footer="0.3"/>
  <pageSetup scale="38" orientation="portrait" horizontalDpi="4294967295" verticalDpi="4294967295"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
  <sheetViews>
    <sheetView view="pageBreakPreview" zoomScale="80" zoomScaleNormal="70" zoomScaleSheetLayoutView="80" workbookViewId="0">
      <pane ySplit="4" topLeftCell="A5" activePane="bottomLeft" state="frozen"/>
      <selection pane="bottomLeft" activeCell="A5" sqref="A5"/>
    </sheetView>
  </sheetViews>
  <sheetFormatPr baseColWidth="10" defaultRowHeight="12" x14ac:dyDescent="0.2"/>
  <cols>
    <col min="1" max="1" width="38.5703125" style="108" customWidth="1"/>
    <col min="2" max="2" width="17.42578125" style="59" customWidth="1"/>
    <col min="3" max="3" width="15.28515625" style="59" customWidth="1"/>
    <col min="4" max="4" width="15.140625" style="59" customWidth="1"/>
    <col min="5" max="5" width="49.5703125" style="108" customWidth="1"/>
    <col min="6" max="6" width="11.28515625" style="51" customWidth="1"/>
    <col min="7" max="7" width="44" style="108" customWidth="1"/>
    <col min="8" max="8" width="16.85546875" style="51" customWidth="1"/>
    <col min="9" max="9" width="30" style="108" customWidth="1"/>
    <col min="10" max="10" width="37.140625" style="108" customWidth="1"/>
    <col min="11" max="11" width="14.85546875" style="51" customWidth="1"/>
    <col min="12" max="12" width="23.28515625" style="51" customWidth="1"/>
    <col min="13" max="16384" width="11.42578125" style="51"/>
  </cols>
  <sheetData>
    <row r="1" spans="1:12" ht="80.099999999999994" customHeight="1" x14ac:dyDescent="0.2">
      <c r="A1" s="208" t="s">
        <v>142</v>
      </c>
      <c r="B1" s="209"/>
      <c r="C1" s="209"/>
      <c r="D1" s="209"/>
      <c r="E1" s="209"/>
      <c r="F1" s="209"/>
      <c r="G1" s="209"/>
      <c r="H1" s="209"/>
      <c r="I1" s="209"/>
      <c r="J1" s="209"/>
      <c r="K1" s="209"/>
      <c r="L1" s="210"/>
    </row>
    <row r="2" spans="1:12" ht="15" customHeight="1" x14ac:dyDescent="0.2">
      <c r="A2" s="205" t="s">
        <v>277</v>
      </c>
      <c r="B2" s="205"/>
      <c r="C2" s="205"/>
      <c r="D2" s="205"/>
      <c r="E2" s="205"/>
      <c r="F2" s="205"/>
      <c r="G2" s="205"/>
      <c r="H2" s="205"/>
      <c r="I2" s="205"/>
      <c r="J2" s="205"/>
      <c r="K2" s="205"/>
      <c r="L2" s="205"/>
    </row>
    <row r="3" spans="1:12" s="59" customFormat="1" ht="19.5" customHeight="1" x14ac:dyDescent="0.2">
      <c r="A3" s="203" t="s">
        <v>12</v>
      </c>
      <c r="B3" s="203" t="s">
        <v>2</v>
      </c>
      <c r="C3" s="204" t="s">
        <v>0</v>
      </c>
      <c r="D3" s="203" t="s">
        <v>1</v>
      </c>
      <c r="E3" s="203" t="s">
        <v>354</v>
      </c>
      <c r="F3" s="203"/>
      <c r="G3" s="203" t="s">
        <v>356</v>
      </c>
      <c r="H3" s="203"/>
      <c r="I3" s="203"/>
      <c r="J3" s="235" t="s">
        <v>357</v>
      </c>
      <c r="K3" s="235"/>
      <c r="L3" s="235"/>
    </row>
    <row r="4" spans="1:12" s="59" customFormat="1" ht="42.75" customHeight="1" x14ac:dyDescent="0.2">
      <c r="A4" s="203"/>
      <c r="B4" s="203"/>
      <c r="C4" s="204"/>
      <c r="D4" s="203"/>
      <c r="E4" s="91" t="s">
        <v>355</v>
      </c>
      <c r="F4" s="91" t="s">
        <v>274</v>
      </c>
      <c r="G4" s="91" t="s">
        <v>355</v>
      </c>
      <c r="H4" s="91" t="s">
        <v>366</v>
      </c>
      <c r="I4" s="91" t="s">
        <v>275</v>
      </c>
      <c r="J4" s="96" t="s">
        <v>355</v>
      </c>
      <c r="K4" s="96" t="s">
        <v>366</v>
      </c>
      <c r="L4" s="97" t="s">
        <v>275</v>
      </c>
    </row>
    <row r="5" spans="1:12" ht="105.75" customHeight="1" x14ac:dyDescent="0.2">
      <c r="A5" s="102" t="s">
        <v>267</v>
      </c>
      <c r="B5" s="101" t="s">
        <v>265</v>
      </c>
      <c r="C5" s="103" t="s">
        <v>262</v>
      </c>
      <c r="D5" s="104">
        <v>43281</v>
      </c>
      <c r="E5" s="105" t="s">
        <v>292</v>
      </c>
      <c r="F5" s="81">
        <v>1</v>
      </c>
      <c r="G5" s="106" t="s">
        <v>292</v>
      </c>
      <c r="H5" s="81">
        <v>1</v>
      </c>
      <c r="I5" s="106" t="s">
        <v>344</v>
      </c>
      <c r="J5" s="109" t="s">
        <v>406</v>
      </c>
      <c r="K5" s="81">
        <v>1</v>
      </c>
      <c r="L5" s="106" t="s">
        <v>358</v>
      </c>
    </row>
    <row r="6" spans="1:12" ht="141" customHeight="1" x14ac:dyDescent="0.2">
      <c r="A6" s="102" t="s">
        <v>258</v>
      </c>
      <c r="B6" s="101" t="s">
        <v>266</v>
      </c>
      <c r="C6" s="255" t="s">
        <v>261</v>
      </c>
      <c r="D6" s="104" t="s">
        <v>6</v>
      </c>
      <c r="E6" s="79" t="s">
        <v>302</v>
      </c>
      <c r="F6" s="81">
        <v>0.4</v>
      </c>
      <c r="G6" s="86" t="s">
        <v>331</v>
      </c>
      <c r="H6" s="81">
        <v>0.7</v>
      </c>
      <c r="I6" s="86" t="s">
        <v>345</v>
      </c>
      <c r="J6" s="152" t="s">
        <v>390</v>
      </c>
      <c r="K6" s="151">
        <v>1</v>
      </c>
      <c r="L6" s="87" t="s">
        <v>383</v>
      </c>
    </row>
    <row r="7" spans="1:12" ht="85.5" customHeight="1" x14ac:dyDescent="0.2">
      <c r="A7" s="102" t="s">
        <v>278</v>
      </c>
      <c r="B7" s="101" t="s">
        <v>268</v>
      </c>
      <c r="C7" s="103" t="s">
        <v>262</v>
      </c>
      <c r="D7" s="104">
        <v>43281</v>
      </c>
      <c r="E7" s="105" t="s">
        <v>359</v>
      </c>
      <c r="F7" s="81">
        <v>1</v>
      </c>
      <c r="G7" s="106" t="s">
        <v>417</v>
      </c>
      <c r="H7" s="81">
        <v>1</v>
      </c>
      <c r="I7" s="106"/>
      <c r="J7" s="166" t="s">
        <v>406</v>
      </c>
      <c r="K7" s="81">
        <v>1</v>
      </c>
      <c r="L7" s="106" t="s">
        <v>358</v>
      </c>
    </row>
    <row r="8" spans="1:12" ht="129" customHeight="1" x14ac:dyDescent="0.2">
      <c r="A8" s="102" t="s">
        <v>272</v>
      </c>
      <c r="B8" s="101" t="s">
        <v>259</v>
      </c>
      <c r="C8" s="107" t="s">
        <v>279</v>
      </c>
      <c r="D8" s="104">
        <v>43281</v>
      </c>
      <c r="E8" s="105" t="s">
        <v>307</v>
      </c>
      <c r="F8" s="81">
        <v>0.5</v>
      </c>
      <c r="G8" s="106" t="s">
        <v>335</v>
      </c>
      <c r="H8" s="81">
        <v>1</v>
      </c>
      <c r="I8" s="106" t="s">
        <v>418</v>
      </c>
      <c r="J8" s="166" t="s">
        <v>406</v>
      </c>
      <c r="K8" s="81">
        <v>1</v>
      </c>
      <c r="L8" s="106" t="s">
        <v>358</v>
      </c>
    </row>
    <row r="9" spans="1:12" ht="195" customHeight="1" x14ac:dyDescent="0.2">
      <c r="A9" s="102" t="s">
        <v>293</v>
      </c>
      <c r="B9" s="101" t="s">
        <v>260</v>
      </c>
      <c r="C9" s="158" t="s">
        <v>261</v>
      </c>
      <c r="D9" s="104">
        <v>43281</v>
      </c>
      <c r="E9" s="105" t="s">
        <v>280</v>
      </c>
      <c r="F9" s="81">
        <v>0.5</v>
      </c>
      <c r="G9" s="106" t="s">
        <v>336</v>
      </c>
      <c r="H9" s="81">
        <v>0.75</v>
      </c>
      <c r="I9" s="106"/>
      <c r="J9" s="162" t="s">
        <v>419</v>
      </c>
      <c r="K9" s="151">
        <v>1</v>
      </c>
      <c r="L9" s="153" t="s">
        <v>358</v>
      </c>
    </row>
    <row r="10" spans="1:12" x14ac:dyDescent="0.2">
      <c r="F10" s="64">
        <f>(F5+F6+F7+F8+F9)/5</f>
        <v>0.67999999999999994</v>
      </c>
      <c r="H10" s="64">
        <v>0.89</v>
      </c>
      <c r="K10" s="64">
        <f>AVERAGE(K5:K9)</f>
        <v>1</v>
      </c>
      <c r="L10" s="108"/>
    </row>
  </sheetData>
  <mergeCells count="9">
    <mergeCell ref="J3:L3"/>
    <mergeCell ref="A1:L1"/>
    <mergeCell ref="B3:B4"/>
    <mergeCell ref="C3:C4"/>
    <mergeCell ref="D3:D4"/>
    <mergeCell ref="E3:F3"/>
    <mergeCell ref="G3:I3"/>
    <mergeCell ref="A3:A4"/>
    <mergeCell ref="A2:L2"/>
  </mergeCells>
  <pageMargins left="0.39370078740157483" right="0.39370078740157483" top="0.39370078740157483" bottom="0.39370078740157483" header="0.31496062992125984" footer="0.31496062992125984"/>
  <pageSetup paperSize="9" scale="44"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499984740745262"/>
    <pageSetUpPr fitToPage="1"/>
  </sheetPr>
  <dimension ref="A1:N15"/>
  <sheetViews>
    <sheetView showGridLines="0" view="pageBreakPreview" zoomScale="80" zoomScaleNormal="70" zoomScaleSheetLayoutView="80" workbookViewId="0">
      <pane ySplit="4" topLeftCell="A5" activePane="bottomLeft" state="frozen"/>
      <selection pane="bottomLeft" activeCell="A5" sqref="A5:A7"/>
    </sheetView>
  </sheetViews>
  <sheetFormatPr baseColWidth="10" defaultColWidth="11.42578125" defaultRowHeight="12" x14ac:dyDescent="0.2"/>
  <cols>
    <col min="1" max="1" width="19" style="51" customWidth="1"/>
    <col min="2" max="2" width="5.28515625" style="50" customWidth="1"/>
    <col min="3" max="3" width="29.140625" style="51" customWidth="1"/>
    <col min="4" max="4" width="19.140625" style="62" customWidth="1"/>
    <col min="5" max="5" width="16" style="54" customWidth="1"/>
    <col min="6" max="6" width="15.28515625" style="54" customWidth="1"/>
    <col min="7" max="7" width="39.85546875" style="108" customWidth="1"/>
    <col min="8" max="8" width="8.5703125" style="51" customWidth="1"/>
    <col min="9" max="9" width="60.85546875" style="108" customWidth="1"/>
    <col min="10" max="10" width="12.7109375" style="51" customWidth="1"/>
    <col min="11" max="11" width="26.7109375" style="108" customWidth="1"/>
    <col min="12" max="12" width="38.85546875" style="111" customWidth="1"/>
    <col min="13" max="13" width="16.28515625" style="56" customWidth="1"/>
    <col min="14" max="14" width="25.7109375" style="111" customWidth="1"/>
    <col min="15" max="16384" width="11.42578125" style="51"/>
  </cols>
  <sheetData>
    <row r="1" spans="1:14" ht="80.099999999999994" customHeight="1" x14ac:dyDescent="0.2">
      <c r="A1" s="236" t="s">
        <v>142</v>
      </c>
      <c r="B1" s="236"/>
      <c r="C1" s="236"/>
      <c r="D1" s="236"/>
      <c r="E1" s="236"/>
      <c r="F1" s="236"/>
      <c r="G1" s="236"/>
      <c r="H1" s="236"/>
      <c r="I1" s="236"/>
      <c r="J1" s="236"/>
      <c r="K1" s="236"/>
      <c r="L1" s="236"/>
      <c r="M1" s="236"/>
      <c r="N1" s="236"/>
    </row>
    <row r="2" spans="1:14" ht="21" customHeight="1" x14ac:dyDescent="0.2">
      <c r="A2" s="205" t="s">
        <v>360</v>
      </c>
      <c r="B2" s="205"/>
      <c r="C2" s="205"/>
      <c r="D2" s="205"/>
      <c r="E2" s="205"/>
      <c r="F2" s="205"/>
      <c r="G2" s="205"/>
      <c r="H2" s="205"/>
      <c r="I2" s="205"/>
      <c r="J2" s="205"/>
      <c r="K2" s="205"/>
      <c r="L2" s="205"/>
      <c r="M2" s="205"/>
      <c r="N2" s="205"/>
    </row>
    <row r="3" spans="1:14" s="59" customFormat="1" ht="21" customHeight="1" x14ac:dyDescent="0.2">
      <c r="A3" s="204" t="s">
        <v>11</v>
      </c>
      <c r="B3" s="204" t="s">
        <v>12</v>
      </c>
      <c r="C3" s="204"/>
      <c r="D3" s="203" t="s">
        <v>2</v>
      </c>
      <c r="E3" s="204" t="s">
        <v>0</v>
      </c>
      <c r="F3" s="203" t="s">
        <v>1</v>
      </c>
      <c r="G3" s="203" t="s">
        <v>354</v>
      </c>
      <c r="H3" s="203"/>
      <c r="I3" s="203" t="s">
        <v>356</v>
      </c>
      <c r="J3" s="203"/>
      <c r="K3" s="203"/>
      <c r="L3" s="235" t="s">
        <v>357</v>
      </c>
      <c r="M3" s="235"/>
      <c r="N3" s="235"/>
    </row>
    <row r="4" spans="1:14" s="59" customFormat="1" ht="41.25" customHeight="1" x14ac:dyDescent="0.2">
      <c r="A4" s="204"/>
      <c r="B4" s="204"/>
      <c r="C4" s="204"/>
      <c r="D4" s="203"/>
      <c r="E4" s="204"/>
      <c r="F4" s="203"/>
      <c r="G4" s="91" t="s">
        <v>355</v>
      </c>
      <c r="H4" s="91" t="s">
        <v>274</v>
      </c>
      <c r="I4" s="91" t="s">
        <v>355</v>
      </c>
      <c r="J4" s="91" t="s">
        <v>366</v>
      </c>
      <c r="K4" s="91" t="s">
        <v>275</v>
      </c>
      <c r="L4" s="96" t="s">
        <v>355</v>
      </c>
      <c r="M4" s="96" t="s">
        <v>366</v>
      </c>
      <c r="N4" s="97" t="s">
        <v>275</v>
      </c>
    </row>
    <row r="5" spans="1:14" ht="127.5" customHeight="1" x14ac:dyDescent="0.2">
      <c r="A5" s="240" t="s">
        <v>367</v>
      </c>
      <c r="B5" s="78" t="s">
        <v>17</v>
      </c>
      <c r="C5" s="112" t="s">
        <v>191</v>
      </c>
      <c r="D5" s="113" t="s">
        <v>192</v>
      </c>
      <c r="E5" s="159" t="s">
        <v>4</v>
      </c>
      <c r="F5" s="114" t="s">
        <v>6</v>
      </c>
      <c r="G5" s="105" t="s">
        <v>303</v>
      </c>
      <c r="H5" s="110">
        <v>0.4</v>
      </c>
      <c r="I5" s="115" t="s">
        <v>361</v>
      </c>
      <c r="J5" s="110">
        <v>0.7</v>
      </c>
      <c r="K5" s="86"/>
      <c r="L5" s="154" t="s">
        <v>420</v>
      </c>
      <c r="M5" s="110">
        <v>0.9</v>
      </c>
      <c r="N5" s="157" t="s">
        <v>389</v>
      </c>
    </row>
    <row r="6" spans="1:14" ht="125.25" customHeight="1" x14ac:dyDescent="0.2">
      <c r="A6" s="240"/>
      <c r="B6" s="78" t="s">
        <v>21</v>
      </c>
      <c r="C6" s="112" t="s">
        <v>251</v>
      </c>
      <c r="D6" s="113" t="s">
        <v>158</v>
      </c>
      <c r="E6" s="159" t="s">
        <v>5</v>
      </c>
      <c r="F6" s="114" t="s">
        <v>6</v>
      </c>
      <c r="G6" s="79" t="s">
        <v>294</v>
      </c>
      <c r="H6" s="110">
        <v>0.5</v>
      </c>
      <c r="I6" s="115" t="s">
        <v>362</v>
      </c>
      <c r="J6" s="110">
        <v>0.7</v>
      </c>
      <c r="K6" s="86" t="s">
        <v>421</v>
      </c>
      <c r="L6" s="150" t="s">
        <v>380</v>
      </c>
      <c r="M6" s="110">
        <v>1</v>
      </c>
      <c r="N6" s="166" t="s">
        <v>358</v>
      </c>
    </row>
    <row r="7" spans="1:14" ht="207" customHeight="1" x14ac:dyDescent="0.2">
      <c r="A7" s="240"/>
      <c r="B7" s="78" t="s">
        <v>24</v>
      </c>
      <c r="C7" s="112" t="s">
        <v>296</v>
      </c>
      <c r="D7" s="113" t="s">
        <v>193</v>
      </c>
      <c r="E7" s="113" t="s">
        <v>194</v>
      </c>
      <c r="F7" s="114" t="s">
        <v>6</v>
      </c>
      <c r="G7" s="105" t="s">
        <v>308</v>
      </c>
      <c r="H7" s="110">
        <v>0.4</v>
      </c>
      <c r="I7" s="115" t="s">
        <v>363</v>
      </c>
      <c r="J7" s="110">
        <v>0.9</v>
      </c>
      <c r="K7" s="86" t="s">
        <v>422</v>
      </c>
      <c r="L7" s="69" t="s">
        <v>381</v>
      </c>
      <c r="M7" s="110">
        <v>0.99</v>
      </c>
      <c r="N7" s="157" t="s">
        <v>389</v>
      </c>
    </row>
    <row r="8" spans="1:14" ht="336" customHeight="1" x14ac:dyDescent="0.2">
      <c r="A8" s="240" t="s">
        <v>368</v>
      </c>
      <c r="B8" s="78" t="s">
        <v>32</v>
      </c>
      <c r="C8" s="112" t="s">
        <v>159</v>
      </c>
      <c r="D8" s="113" t="s">
        <v>167</v>
      </c>
      <c r="E8" s="113" t="s">
        <v>131</v>
      </c>
      <c r="F8" s="114" t="s">
        <v>6</v>
      </c>
      <c r="G8" s="105" t="s">
        <v>309</v>
      </c>
      <c r="H8" s="110">
        <v>0.4</v>
      </c>
      <c r="I8" s="115" t="s">
        <v>423</v>
      </c>
      <c r="J8" s="110">
        <v>1</v>
      </c>
      <c r="K8" s="86" t="s">
        <v>346</v>
      </c>
      <c r="L8" s="256" t="s">
        <v>406</v>
      </c>
      <c r="M8" s="110">
        <v>1</v>
      </c>
      <c r="N8" s="109" t="s">
        <v>358</v>
      </c>
    </row>
    <row r="9" spans="1:14" ht="247.15" customHeight="1" x14ac:dyDescent="0.2">
      <c r="A9" s="240"/>
      <c r="B9" s="78" t="s">
        <v>36</v>
      </c>
      <c r="C9" s="112" t="s">
        <v>195</v>
      </c>
      <c r="D9" s="113" t="s">
        <v>196</v>
      </c>
      <c r="E9" s="113" t="s">
        <v>197</v>
      </c>
      <c r="F9" s="114" t="s">
        <v>253</v>
      </c>
      <c r="G9" s="105" t="s">
        <v>297</v>
      </c>
      <c r="H9" s="110">
        <v>0.4</v>
      </c>
      <c r="I9" s="116" t="s">
        <v>364</v>
      </c>
      <c r="J9" s="110">
        <v>1</v>
      </c>
      <c r="K9" s="86" t="s">
        <v>346</v>
      </c>
      <c r="L9" s="166" t="s">
        <v>407</v>
      </c>
      <c r="M9" s="110">
        <v>1</v>
      </c>
      <c r="N9" s="109" t="s">
        <v>358</v>
      </c>
    </row>
    <row r="10" spans="1:14" ht="276" customHeight="1" x14ac:dyDescent="0.2">
      <c r="A10" s="238" t="s">
        <v>369</v>
      </c>
      <c r="B10" s="78" t="s">
        <v>54</v>
      </c>
      <c r="C10" s="112" t="s">
        <v>198</v>
      </c>
      <c r="D10" s="113" t="s">
        <v>199</v>
      </c>
      <c r="E10" s="113" t="s">
        <v>5</v>
      </c>
      <c r="F10" s="114" t="s">
        <v>252</v>
      </c>
      <c r="G10" s="105" t="s">
        <v>295</v>
      </c>
      <c r="H10" s="110">
        <v>0.4</v>
      </c>
      <c r="I10" s="115" t="s">
        <v>365</v>
      </c>
      <c r="J10" s="110">
        <v>1</v>
      </c>
      <c r="K10" s="86" t="s">
        <v>346</v>
      </c>
      <c r="L10" s="256" t="s">
        <v>406</v>
      </c>
      <c r="M10" s="110">
        <v>1</v>
      </c>
      <c r="N10" s="109" t="s">
        <v>358</v>
      </c>
    </row>
    <row r="11" spans="1:14" ht="282.75" customHeight="1" x14ac:dyDescent="0.2">
      <c r="A11" s="239"/>
      <c r="B11" s="78" t="s">
        <v>57</v>
      </c>
      <c r="C11" s="112" t="s">
        <v>168</v>
      </c>
      <c r="D11" s="113" t="s">
        <v>149</v>
      </c>
      <c r="E11" s="113" t="s">
        <v>7</v>
      </c>
      <c r="F11" s="114" t="s">
        <v>6</v>
      </c>
      <c r="G11" s="79" t="s">
        <v>298</v>
      </c>
      <c r="H11" s="110">
        <v>0.4</v>
      </c>
      <c r="I11" s="115" t="s">
        <v>370</v>
      </c>
      <c r="J11" s="110">
        <v>1</v>
      </c>
      <c r="K11" s="86" t="s">
        <v>424</v>
      </c>
      <c r="L11" s="256" t="s">
        <v>406</v>
      </c>
      <c r="M11" s="110">
        <v>1</v>
      </c>
      <c r="N11" s="109" t="s">
        <v>358</v>
      </c>
    </row>
    <row r="12" spans="1:14" ht="105.4" customHeight="1" x14ac:dyDescent="0.2">
      <c r="A12" s="237" t="s">
        <v>321</v>
      </c>
      <c r="B12" s="78" t="s">
        <v>61</v>
      </c>
      <c r="C12" s="112" t="s">
        <v>150</v>
      </c>
      <c r="D12" s="113" t="s">
        <v>9</v>
      </c>
      <c r="E12" s="113" t="s">
        <v>5</v>
      </c>
      <c r="F12" s="114" t="s">
        <v>151</v>
      </c>
      <c r="G12" s="79" t="s">
        <v>315</v>
      </c>
      <c r="H12" s="110">
        <v>0.4</v>
      </c>
      <c r="I12" s="115" t="s">
        <v>371</v>
      </c>
      <c r="J12" s="110">
        <v>0.9</v>
      </c>
      <c r="K12" s="86" t="s">
        <v>425</v>
      </c>
      <c r="L12" s="109" t="s">
        <v>379</v>
      </c>
      <c r="M12" s="110">
        <v>1</v>
      </c>
      <c r="N12" s="166" t="s">
        <v>358</v>
      </c>
    </row>
    <row r="13" spans="1:14" ht="198" customHeight="1" x14ac:dyDescent="0.2">
      <c r="A13" s="237"/>
      <c r="B13" s="78" t="s">
        <v>65</v>
      </c>
      <c r="C13" s="112" t="s">
        <v>3</v>
      </c>
      <c r="D13" s="117" t="s">
        <v>9</v>
      </c>
      <c r="E13" s="113" t="s">
        <v>8</v>
      </c>
      <c r="F13" s="78" t="s">
        <v>288</v>
      </c>
      <c r="G13" s="105"/>
      <c r="H13" s="110"/>
      <c r="I13" s="115" t="s">
        <v>426</v>
      </c>
      <c r="J13" s="110">
        <v>0.5</v>
      </c>
      <c r="K13" s="118" t="s">
        <v>427</v>
      </c>
      <c r="L13" s="162" t="s">
        <v>428</v>
      </c>
      <c r="M13" s="110">
        <v>1</v>
      </c>
      <c r="N13" s="109" t="s">
        <v>358</v>
      </c>
    </row>
    <row r="14" spans="1:14" ht="20.25" customHeight="1" x14ac:dyDescent="0.2">
      <c r="H14" s="64">
        <f>(H5+H6+H7+H8+H9+H10+H11)/7</f>
        <v>0.41428571428571426</v>
      </c>
      <c r="J14" s="119">
        <v>0.86</v>
      </c>
      <c r="M14" s="161">
        <f>AVERAGE(M5:M13)</f>
        <v>0.98777777777777787</v>
      </c>
    </row>
    <row r="15" spans="1:14" ht="18.75" customHeight="1" x14ac:dyDescent="0.2"/>
  </sheetData>
  <mergeCells count="14">
    <mergeCell ref="L3:N3"/>
    <mergeCell ref="A1:N1"/>
    <mergeCell ref="A2:N2"/>
    <mergeCell ref="A12:A13"/>
    <mergeCell ref="A10:A11"/>
    <mergeCell ref="A5:A7"/>
    <mergeCell ref="A8:A9"/>
    <mergeCell ref="A3:A4"/>
    <mergeCell ref="B3:C4"/>
    <mergeCell ref="D3:D4"/>
    <mergeCell ref="E3:E4"/>
    <mergeCell ref="F3:F4"/>
    <mergeCell ref="G3:H3"/>
    <mergeCell ref="I3:K3"/>
  </mergeCells>
  <pageMargins left="0.39370078740157483" right="0.39370078740157483" top="0.39370078740157483" bottom="0.39370078740157483" header="0.31496062992125984" footer="0.31496062992125984"/>
  <pageSetup scale="27" orientation="landscape" horizontalDpi="4294967295"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N20"/>
  <sheetViews>
    <sheetView showGridLines="0" view="pageBreakPreview" zoomScale="80" zoomScaleNormal="70" zoomScaleSheetLayoutView="80" workbookViewId="0">
      <pane ySplit="4" topLeftCell="A5" activePane="bottomLeft" state="frozen"/>
      <selection pane="bottomLeft" activeCell="A5" sqref="A5:A8"/>
    </sheetView>
  </sheetViews>
  <sheetFormatPr baseColWidth="10" defaultColWidth="8" defaultRowHeight="12" x14ac:dyDescent="0.25"/>
  <cols>
    <col min="1" max="1" width="19.28515625" style="52" customWidth="1"/>
    <col min="2" max="2" width="6.5703125" style="52" customWidth="1"/>
    <col min="3" max="3" width="33.5703125" style="128" customWidth="1"/>
    <col min="4" max="4" width="20.28515625" style="84" customWidth="1"/>
    <col min="5" max="5" width="20.28515625" style="58" customWidth="1"/>
    <col min="6" max="6" width="16.28515625" style="84" customWidth="1"/>
    <col min="7" max="7" width="38.28515625" style="128" customWidth="1"/>
    <col min="8" max="8" width="10.7109375" style="52" customWidth="1"/>
    <col min="9" max="9" width="37" style="128" customWidth="1"/>
    <col min="10" max="10" width="13.28515625" style="52" customWidth="1"/>
    <col min="11" max="11" width="39.28515625" style="128" customWidth="1"/>
    <col min="12" max="12" width="45.28515625" style="136" customWidth="1"/>
    <col min="13" max="13" width="17.85546875" style="137" customWidth="1"/>
    <col min="14" max="14" width="25.7109375" style="136" customWidth="1"/>
    <col min="15" max="16384" width="8" style="52"/>
  </cols>
  <sheetData>
    <row r="1" spans="1:14" s="51" customFormat="1" ht="80.099999999999994" customHeight="1" x14ac:dyDescent="0.2">
      <c r="A1" s="236" t="s">
        <v>142</v>
      </c>
      <c r="B1" s="236"/>
      <c r="C1" s="236"/>
      <c r="D1" s="236"/>
      <c r="E1" s="236"/>
      <c r="F1" s="236"/>
      <c r="G1" s="236"/>
      <c r="H1" s="236"/>
      <c r="I1" s="236"/>
      <c r="J1" s="236"/>
      <c r="K1" s="236"/>
      <c r="L1" s="236"/>
      <c r="M1" s="236"/>
      <c r="N1" s="236"/>
    </row>
    <row r="2" spans="1:14" s="51" customFormat="1" ht="23.25" customHeight="1" x14ac:dyDescent="0.2">
      <c r="A2" s="205" t="s">
        <v>372</v>
      </c>
      <c r="B2" s="205"/>
      <c r="C2" s="205"/>
      <c r="D2" s="205"/>
      <c r="E2" s="205"/>
      <c r="F2" s="205"/>
      <c r="G2" s="205"/>
      <c r="H2" s="205"/>
      <c r="I2" s="205"/>
      <c r="J2" s="205"/>
      <c r="K2" s="205"/>
      <c r="L2" s="205"/>
      <c r="M2" s="205"/>
      <c r="N2" s="205"/>
    </row>
    <row r="3" spans="1:14" s="59" customFormat="1" ht="23.25" customHeight="1" x14ac:dyDescent="0.2">
      <c r="A3" s="204" t="s">
        <v>11</v>
      </c>
      <c r="B3" s="204" t="s">
        <v>12</v>
      </c>
      <c r="C3" s="204"/>
      <c r="D3" s="203" t="s">
        <v>2</v>
      </c>
      <c r="E3" s="204" t="s">
        <v>0</v>
      </c>
      <c r="F3" s="203" t="s">
        <v>1</v>
      </c>
      <c r="G3" s="203" t="s">
        <v>354</v>
      </c>
      <c r="H3" s="203"/>
      <c r="I3" s="203" t="s">
        <v>356</v>
      </c>
      <c r="J3" s="203"/>
      <c r="K3" s="203"/>
      <c r="L3" s="235" t="s">
        <v>357</v>
      </c>
      <c r="M3" s="235"/>
      <c r="N3" s="235"/>
    </row>
    <row r="4" spans="1:14" s="59" customFormat="1" ht="40.5" customHeight="1" x14ac:dyDescent="0.2">
      <c r="A4" s="204"/>
      <c r="B4" s="204"/>
      <c r="C4" s="204"/>
      <c r="D4" s="203"/>
      <c r="E4" s="204"/>
      <c r="F4" s="203"/>
      <c r="G4" s="91" t="s">
        <v>355</v>
      </c>
      <c r="H4" s="91" t="s">
        <v>274</v>
      </c>
      <c r="I4" s="91" t="s">
        <v>355</v>
      </c>
      <c r="J4" s="91" t="s">
        <v>366</v>
      </c>
      <c r="K4" s="91" t="s">
        <v>275</v>
      </c>
      <c r="L4" s="96" t="s">
        <v>355</v>
      </c>
      <c r="M4" s="96" t="s">
        <v>366</v>
      </c>
      <c r="N4" s="96" t="s">
        <v>275</v>
      </c>
    </row>
    <row r="5" spans="1:14" ht="127.15" customHeight="1" x14ac:dyDescent="0.25">
      <c r="A5" s="242" t="s">
        <v>322</v>
      </c>
      <c r="B5" s="124" t="s">
        <v>17</v>
      </c>
      <c r="C5" s="130" t="s">
        <v>264</v>
      </c>
      <c r="D5" s="123" t="s">
        <v>200</v>
      </c>
      <c r="E5" s="123" t="s">
        <v>109</v>
      </c>
      <c r="F5" s="123" t="s">
        <v>6</v>
      </c>
      <c r="G5" s="129" t="s">
        <v>429</v>
      </c>
      <c r="H5" s="120">
        <v>1</v>
      </c>
      <c r="I5" s="121" t="s">
        <v>430</v>
      </c>
      <c r="J5" s="120">
        <v>1</v>
      </c>
      <c r="K5" s="121" t="s">
        <v>431</v>
      </c>
      <c r="L5" s="130" t="s">
        <v>432</v>
      </c>
      <c r="M5" s="120">
        <v>1</v>
      </c>
      <c r="N5" s="135" t="s">
        <v>358</v>
      </c>
    </row>
    <row r="6" spans="1:14" ht="144" x14ac:dyDescent="0.25">
      <c r="A6" s="242"/>
      <c r="B6" s="124" t="s">
        <v>21</v>
      </c>
      <c r="C6" s="79" t="s">
        <v>201</v>
      </c>
      <c r="D6" s="123" t="s">
        <v>202</v>
      </c>
      <c r="E6" s="134" t="s">
        <v>109</v>
      </c>
      <c r="F6" s="123" t="s">
        <v>203</v>
      </c>
      <c r="G6" s="129" t="s">
        <v>284</v>
      </c>
      <c r="H6" s="120">
        <v>0.4</v>
      </c>
      <c r="I6" s="121" t="s">
        <v>341</v>
      </c>
      <c r="J6" s="120">
        <v>0.7</v>
      </c>
      <c r="K6" s="121" t="s">
        <v>433</v>
      </c>
      <c r="L6" s="130" t="s">
        <v>434</v>
      </c>
      <c r="M6" s="120">
        <v>1</v>
      </c>
      <c r="N6" s="135" t="s">
        <v>358</v>
      </c>
    </row>
    <row r="7" spans="1:14" ht="179.25" customHeight="1" x14ac:dyDescent="0.25">
      <c r="A7" s="242"/>
      <c r="B7" s="124" t="s">
        <v>24</v>
      </c>
      <c r="C7" s="122" t="s">
        <v>340</v>
      </c>
      <c r="D7" s="123" t="s">
        <v>145</v>
      </c>
      <c r="E7" s="134" t="s">
        <v>130</v>
      </c>
      <c r="F7" s="123" t="s">
        <v>204</v>
      </c>
      <c r="G7" s="129" t="s">
        <v>286</v>
      </c>
      <c r="H7" s="120">
        <v>0.4</v>
      </c>
      <c r="I7" s="121" t="s">
        <v>435</v>
      </c>
      <c r="J7" s="120">
        <v>0.7</v>
      </c>
      <c r="K7" s="121" t="s">
        <v>347</v>
      </c>
      <c r="L7" s="130" t="s">
        <v>436</v>
      </c>
      <c r="M7" s="120">
        <v>1</v>
      </c>
      <c r="N7" s="87" t="s">
        <v>394</v>
      </c>
    </row>
    <row r="8" spans="1:14" ht="143.25" customHeight="1" x14ac:dyDescent="0.25">
      <c r="A8" s="242"/>
      <c r="B8" s="124" t="s">
        <v>28</v>
      </c>
      <c r="C8" s="122" t="s">
        <v>205</v>
      </c>
      <c r="D8" s="123" t="s">
        <v>10</v>
      </c>
      <c r="E8" s="134" t="s">
        <v>130</v>
      </c>
      <c r="F8" s="131" t="s">
        <v>6</v>
      </c>
      <c r="G8" s="129" t="s">
        <v>285</v>
      </c>
      <c r="H8" s="120">
        <v>0.4</v>
      </c>
      <c r="I8" s="121" t="s">
        <v>327</v>
      </c>
      <c r="J8" s="120">
        <v>0.7</v>
      </c>
      <c r="K8" s="121"/>
      <c r="L8" s="135" t="s">
        <v>397</v>
      </c>
      <c r="M8" s="120">
        <v>1</v>
      </c>
      <c r="N8" s="87" t="s">
        <v>395</v>
      </c>
    </row>
    <row r="9" spans="1:14" ht="111.6" customHeight="1" x14ac:dyDescent="0.25">
      <c r="A9" s="241" t="s">
        <v>373</v>
      </c>
      <c r="B9" s="124" t="s">
        <v>32</v>
      </c>
      <c r="C9" s="122" t="s">
        <v>206</v>
      </c>
      <c r="D9" s="123" t="s">
        <v>207</v>
      </c>
      <c r="E9" s="123" t="s">
        <v>208</v>
      </c>
      <c r="F9" s="127" t="s">
        <v>6</v>
      </c>
      <c r="G9" s="129" t="s">
        <v>374</v>
      </c>
      <c r="H9" s="132">
        <v>1</v>
      </c>
      <c r="I9" s="121" t="s">
        <v>437</v>
      </c>
      <c r="J9" s="132">
        <v>1</v>
      </c>
      <c r="K9" s="121" t="s">
        <v>348</v>
      </c>
      <c r="L9" s="257" t="s">
        <v>406</v>
      </c>
      <c r="M9" s="120">
        <v>1</v>
      </c>
      <c r="N9" s="135" t="s">
        <v>358</v>
      </c>
    </row>
    <row r="10" spans="1:14" ht="93.4" customHeight="1" x14ac:dyDescent="0.25">
      <c r="A10" s="241"/>
      <c r="B10" s="123" t="s">
        <v>36</v>
      </c>
      <c r="C10" s="122" t="s">
        <v>328</v>
      </c>
      <c r="D10" s="123" t="s">
        <v>210</v>
      </c>
      <c r="E10" s="123" t="s">
        <v>209</v>
      </c>
      <c r="F10" s="123" t="s">
        <v>6</v>
      </c>
      <c r="G10" s="129" t="s">
        <v>287</v>
      </c>
      <c r="H10" s="132">
        <v>1</v>
      </c>
      <c r="I10" s="121" t="s">
        <v>438</v>
      </c>
      <c r="J10" s="132">
        <v>1</v>
      </c>
      <c r="K10" s="121" t="s">
        <v>349</v>
      </c>
      <c r="L10" s="257" t="s">
        <v>406</v>
      </c>
      <c r="M10" s="120">
        <v>1</v>
      </c>
      <c r="N10" s="135" t="s">
        <v>358</v>
      </c>
    </row>
    <row r="11" spans="1:14" ht="181.5" customHeight="1" x14ac:dyDescent="0.25">
      <c r="A11" s="241"/>
      <c r="B11" s="123" t="s">
        <v>40</v>
      </c>
      <c r="C11" s="122" t="s">
        <v>211</v>
      </c>
      <c r="D11" s="123" t="s">
        <v>212</v>
      </c>
      <c r="E11" s="134" t="s">
        <v>209</v>
      </c>
      <c r="F11" s="123" t="s">
        <v>6</v>
      </c>
      <c r="G11" s="129" t="s">
        <v>439</v>
      </c>
      <c r="H11" s="132">
        <v>0.4</v>
      </c>
      <c r="I11" s="121" t="s">
        <v>440</v>
      </c>
      <c r="J11" s="132">
        <v>0.7</v>
      </c>
      <c r="K11" s="121"/>
      <c r="L11" s="135" t="s">
        <v>391</v>
      </c>
      <c r="M11" s="120">
        <v>1</v>
      </c>
      <c r="N11" s="87" t="s">
        <v>441</v>
      </c>
    </row>
    <row r="12" spans="1:14" ht="119.65" customHeight="1" x14ac:dyDescent="0.25">
      <c r="A12" s="242" t="s">
        <v>375</v>
      </c>
      <c r="B12" s="124" t="s">
        <v>54</v>
      </c>
      <c r="C12" s="122" t="s">
        <v>442</v>
      </c>
      <c r="D12" s="123" t="s">
        <v>213</v>
      </c>
      <c r="E12" s="134" t="s">
        <v>209</v>
      </c>
      <c r="F12" s="123" t="s">
        <v>214</v>
      </c>
      <c r="G12" s="129" t="s">
        <v>443</v>
      </c>
      <c r="H12" s="125">
        <v>0.4</v>
      </c>
      <c r="I12" s="121" t="s">
        <v>329</v>
      </c>
      <c r="J12" s="125">
        <v>0.7</v>
      </c>
      <c r="K12" s="121" t="s">
        <v>444</v>
      </c>
      <c r="L12" s="130" t="s">
        <v>445</v>
      </c>
      <c r="M12" s="120">
        <v>1</v>
      </c>
      <c r="N12" s="87" t="s">
        <v>396</v>
      </c>
    </row>
    <row r="13" spans="1:14" ht="75.599999999999994" customHeight="1" x14ac:dyDescent="0.25">
      <c r="A13" s="241"/>
      <c r="B13" s="124" t="s">
        <v>57</v>
      </c>
      <c r="C13" s="122" t="s">
        <v>215</v>
      </c>
      <c r="D13" s="123" t="s">
        <v>216</v>
      </c>
      <c r="E13" s="134" t="s">
        <v>209</v>
      </c>
      <c r="F13" s="123" t="s">
        <v>217</v>
      </c>
      <c r="G13" s="129" t="s">
        <v>305</v>
      </c>
      <c r="H13" s="125">
        <v>0.4</v>
      </c>
      <c r="I13" s="121" t="s">
        <v>337</v>
      </c>
      <c r="J13" s="125">
        <v>0.7</v>
      </c>
      <c r="K13" s="121" t="s">
        <v>350</v>
      </c>
      <c r="L13" s="135" t="s">
        <v>446</v>
      </c>
      <c r="M13" s="120">
        <v>1</v>
      </c>
      <c r="N13" s="135" t="s">
        <v>358</v>
      </c>
    </row>
    <row r="14" spans="1:14" ht="127.15" customHeight="1" x14ac:dyDescent="0.25">
      <c r="A14" s="242" t="s">
        <v>376</v>
      </c>
      <c r="B14" s="133" t="s">
        <v>61</v>
      </c>
      <c r="C14" s="122" t="s">
        <v>218</v>
      </c>
      <c r="D14" s="134" t="s">
        <v>447</v>
      </c>
      <c r="E14" s="134" t="s">
        <v>209</v>
      </c>
      <c r="F14" s="123" t="s">
        <v>219</v>
      </c>
      <c r="G14" s="129" t="s">
        <v>448</v>
      </c>
      <c r="H14" s="125">
        <v>0.2</v>
      </c>
      <c r="I14" s="121" t="s">
        <v>339</v>
      </c>
      <c r="J14" s="125">
        <v>0.7</v>
      </c>
      <c r="K14" s="121" t="s">
        <v>449</v>
      </c>
      <c r="L14" s="135" t="s">
        <v>398</v>
      </c>
      <c r="M14" s="120">
        <v>1</v>
      </c>
      <c r="N14" s="135" t="s">
        <v>358</v>
      </c>
    </row>
    <row r="15" spans="1:14" ht="157.9" customHeight="1" x14ac:dyDescent="0.25">
      <c r="A15" s="242"/>
      <c r="B15" s="124" t="s">
        <v>65</v>
      </c>
      <c r="C15" s="122" t="s">
        <v>220</v>
      </c>
      <c r="D15" s="123" t="s">
        <v>447</v>
      </c>
      <c r="E15" s="134" t="s">
        <v>209</v>
      </c>
      <c r="F15" s="123" t="s">
        <v>221</v>
      </c>
      <c r="G15" s="129" t="s">
        <v>450</v>
      </c>
      <c r="H15" s="125">
        <v>0.4</v>
      </c>
      <c r="I15" s="121" t="s">
        <v>451</v>
      </c>
      <c r="J15" s="125">
        <v>0.7</v>
      </c>
      <c r="K15" s="121" t="s">
        <v>350</v>
      </c>
      <c r="L15" s="135" t="s">
        <v>398</v>
      </c>
      <c r="M15" s="120">
        <v>1</v>
      </c>
      <c r="N15" s="135" t="s">
        <v>358</v>
      </c>
    </row>
    <row r="16" spans="1:14" ht="78" customHeight="1" x14ac:dyDescent="0.25">
      <c r="A16" s="242" t="s">
        <v>377</v>
      </c>
      <c r="B16" s="124" t="s">
        <v>140</v>
      </c>
      <c r="C16" s="122" t="s">
        <v>222</v>
      </c>
      <c r="D16" s="123" t="s">
        <v>223</v>
      </c>
      <c r="E16" s="134" t="s">
        <v>130</v>
      </c>
      <c r="F16" s="123" t="s">
        <v>6</v>
      </c>
      <c r="G16" s="129" t="s">
        <v>452</v>
      </c>
      <c r="H16" s="125">
        <v>0.7</v>
      </c>
      <c r="I16" s="121" t="s">
        <v>453</v>
      </c>
      <c r="J16" s="125">
        <v>0.9</v>
      </c>
      <c r="K16" s="121" t="s">
        <v>350</v>
      </c>
      <c r="L16" s="135" t="s">
        <v>392</v>
      </c>
      <c r="M16" s="120">
        <v>1</v>
      </c>
      <c r="N16" s="135" t="s">
        <v>358</v>
      </c>
    </row>
    <row r="17" spans="1:14" ht="120" customHeight="1" x14ac:dyDescent="0.25">
      <c r="A17" s="241"/>
      <c r="B17" s="124" t="s">
        <v>141</v>
      </c>
      <c r="C17" s="122" t="s">
        <v>166</v>
      </c>
      <c r="D17" s="123" t="s">
        <v>224</v>
      </c>
      <c r="E17" s="134" t="s">
        <v>130</v>
      </c>
      <c r="F17" s="123" t="s">
        <v>217</v>
      </c>
      <c r="G17" s="129" t="s">
        <v>289</v>
      </c>
      <c r="H17" s="125">
        <v>0.5</v>
      </c>
      <c r="I17" s="121" t="s">
        <v>338</v>
      </c>
      <c r="J17" s="125">
        <v>0.9</v>
      </c>
      <c r="K17" s="121"/>
      <c r="L17" s="135" t="s">
        <v>454</v>
      </c>
      <c r="M17" s="120">
        <v>1</v>
      </c>
      <c r="N17" s="87" t="s">
        <v>455</v>
      </c>
    </row>
    <row r="18" spans="1:14" ht="156.4" customHeight="1" x14ac:dyDescent="0.25">
      <c r="A18" s="241"/>
      <c r="B18" s="124" t="s">
        <v>225</v>
      </c>
      <c r="C18" s="122" t="s">
        <v>227</v>
      </c>
      <c r="D18" s="123" t="s">
        <v>226</v>
      </c>
      <c r="E18" s="134" t="s">
        <v>130</v>
      </c>
      <c r="F18" s="123" t="s">
        <v>6</v>
      </c>
      <c r="G18" s="129" t="s">
        <v>456</v>
      </c>
      <c r="H18" s="125">
        <v>0.4</v>
      </c>
      <c r="I18" s="121" t="s">
        <v>457</v>
      </c>
      <c r="J18" s="125">
        <v>0.7</v>
      </c>
      <c r="K18" s="121" t="s">
        <v>458</v>
      </c>
      <c r="L18" s="130" t="s">
        <v>459</v>
      </c>
      <c r="M18" s="120">
        <v>1</v>
      </c>
      <c r="N18" s="87" t="s">
        <v>460</v>
      </c>
    </row>
    <row r="19" spans="1:14" ht="87.6" customHeight="1" x14ac:dyDescent="0.25">
      <c r="A19" s="243"/>
      <c r="B19" s="126" t="s">
        <v>228</v>
      </c>
      <c r="C19" s="122" t="s">
        <v>229</v>
      </c>
      <c r="D19" s="123" t="s">
        <v>230</v>
      </c>
      <c r="E19" s="123" t="s">
        <v>130</v>
      </c>
      <c r="F19" s="127">
        <v>43434</v>
      </c>
      <c r="G19" s="129" t="s">
        <v>306</v>
      </c>
      <c r="H19" s="125">
        <v>1</v>
      </c>
      <c r="I19" s="121" t="s">
        <v>461</v>
      </c>
      <c r="J19" s="125">
        <v>1</v>
      </c>
      <c r="K19" s="121"/>
      <c r="L19" s="135" t="s">
        <v>406</v>
      </c>
      <c r="M19" s="120">
        <v>1</v>
      </c>
      <c r="N19" s="135" t="s">
        <v>358</v>
      </c>
    </row>
    <row r="20" spans="1:14" ht="18" customHeight="1" x14ac:dyDescent="0.25">
      <c r="H20" s="64">
        <f>(H5+H6+H7+H8+H9+H10+H11+H12+H13+H14+H15+H16+H17+H18+H19)/14</f>
        <v>0.61428571428571443</v>
      </c>
      <c r="I20" s="89"/>
      <c r="J20" s="64">
        <v>0.81</v>
      </c>
      <c r="M20" s="64">
        <f>AVERAGE(M5:M19)</f>
        <v>1</v>
      </c>
    </row>
  </sheetData>
  <mergeCells count="15">
    <mergeCell ref="L3:N3"/>
    <mergeCell ref="A2:N2"/>
    <mergeCell ref="A1:N1"/>
    <mergeCell ref="D3:D4"/>
    <mergeCell ref="E3:E4"/>
    <mergeCell ref="F3:F4"/>
    <mergeCell ref="A3:A4"/>
    <mergeCell ref="B3:C4"/>
    <mergeCell ref="G3:H3"/>
    <mergeCell ref="I3:K3"/>
    <mergeCell ref="A9:A11"/>
    <mergeCell ref="A12:A13"/>
    <mergeCell ref="A14:A15"/>
    <mergeCell ref="A16:A19"/>
    <mergeCell ref="A5:A8"/>
  </mergeCells>
  <pageMargins left="0.39370078740157483" right="0.39370078740157483" top="0.39370078740157483" bottom="0.39370078740157483" header="0.31496062992125984" footer="0.31496062992125984"/>
  <pageSetup scale="37" orientation="landscape" r:id="rId1"/>
  <rowBreaks count="1" manualBreakCount="1">
    <brk id="13"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sheetPr>
  <dimension ref="A1:N32"/>
  <sheetViews>
    <sheetView showGridLines="0" view="pageBreakPreview" zoomScale="80" zoomScaleNormal="70" zoomScaleSheetLayoutView="80" workbookViewId="0">
      <pane ySplit="4" topLeftCell="A5" activePane="bottomLeft" state="frozen"/>
      <selection pane="bottomLeft" activeCell="A5" sqref="A5:A6"/>
    </sheetView>
  </sheetViews>
  <sheetFormatPr baseColWidth="10" defaultColWidth="11.42578125" defaultRowHeight="12" x14ac:dyDescent="0.2"/>
  <cols>
    <col min="1" max="1" width="25.5703125" style="59" customWidth="1"/>
    <col min="2" max="2" width="5.5703125" style="51" customWidth="1"/>
    <col min="3" max="3" width="32.7109375" style="51" customWidth="1"/>
    <col min="4" max="4" width="18.7109375" style="51" customWidth="1"/>
    <col min="5" max="5" width="19" style="59" customWidth="1"/>
    <col min="6" max="6" width="12.85546875" style="51" customWidth="1"/>
    <col min="7" max="7" width="35.7109375" style="51" customWidth="1"/>
    <col min="8" max="8" width="11.42578125" style="51"/>
    <col min="9" max="9" width="50.5703125" style="51" customWidth="1"/>
    <col min="10" max="10" width="14.7109375" style="51" customWidth="1"/>
    <col min="11" max="11" width="54.28515625" style="51" customWidth="1"/>
    <col min="12" max="12" width="38.5703125" style="108" customWidth="1"/>
    <col min="13" max="13" width="14.42578125" style="51" customWidth="1"/>
    <col min="14" max="14" width="26.7109375" style="111" customWidth="1"/>
    <col min="15" max="16384" width="11.42578125" style="51"/>
  </cols>
  <sheetData>
    <row r="1" spans="1:14" ht="80.099999999999994" customHeight="1" x14ac:dyDescent="0.2">
      <c r="A1" s="236" t="s">
        <v>142</v>
      </c>
      <c r="B1" s="236"/>
      <c r="C1" s="236"/>
      <c r="D1" s="236"/>
      <c r="E1" s="236"/>
      <c r="F1" s="236"/>
      <c r="G1" s="236"/>
      <c r="H1" s="236"/>
      <c r="I1" s="236"/>
      <c r="J1" s="236"/>
      <c r="K1" s="236"/>
      <c r="L1" s="236"/>
      <c r="M1" s="236"/>
      <c r="N1" s="236"/>
    </row>
    <row r="2" spans="1:14" ht="23.25" customHeight="1" x14ac:dyDescent="0.2">
      <c r="A2" s="205" t="s">
        <v>152</v>
      </c>
      <c r="B2" s="205"/>
      <c r="C2" s="205"/>
      <c r="D2" s="205"/>
      <c r="E2" s="205"/>
      <c r="F2" s="205"/>
      <c r="G2" s="205"/>
      <c r="H2" s="205"/>
      <c r="I2" s="205"/>
      <c r="J2" s="205"/>
      <c r="K2" s="205"/>
      <c r="L2" s="205"/>
      <c r="M2" s="205"/>
      <c r="N2" s="205"/>
    </row>
    <row r="3" spans="1:14" s="59" customFormat="1" ht="23.25" customHeight="1" x14ac:dyDescent="0.2">
      <c r="A3" s="204" t="s">
        <v>11</v>
      </c>
      <c r="B3" s="204" t="s">
        <v>12</v>
      </c>
      <c r="C3" s="204"/>
      <c r="D3" s="203" t="s">
        <v>2</v>
      </c>
      <c r="E3" s="204" t="s">
        <v>0</v>
      </c>
      <c r="F3" s="203" t="s">
        <v>1</v>
      </c>
      <c r="G3" s="203" t="s">
        <v>354</v>
      </c>
      <c r="H3" s="203"/>
      <c r="I3" s="203" t="s">
        <v>356</v>
      </c>
      <c r="J3" s="203"/>
      <c r="K3" s="203"/>
      <c r="L3" s="235" t="s">
        <v>357</v>
      </c>
      <c r="M3" s="235"/>
      <c r="N3" s="235"/>
    </row>
    <row r="4" spans="1:14" s="59" customFormat="1" ht="40.5" customHeight="1" x14ac:dyDescent="0.2">
      <c r="A4" s="204"/>
      <c r="B4" s="204"/>
      <c r="C4" s="204"/>
      <c r="D4" s="203"/>
      <c r="E4" s="204"/>
      <c r="F4" s="203"/>
      <c r="G4" s="91" t="s">
        <v>355</v>
      </c>
      <c r="H4" s="91" t="s">
        <v>274</v>
      </c>
      <c r="I4" s="91" t="s">
        <v>355</v>
      </c>
      <c r="J4" s="91" t="s">
        <v>366</v>
      </c>
      <c r="K4" s="91" t="s">
        <v>275</v>
      </c>
      <c r="L4" s="96" t="s">
        <v>355</v>
      </c>
      <c r="M4" s="96" t="s">
        <v>366</v>
      </c>
      <c r="N4" s="96" t="s">
        <v>378</v>
      </c>
    </row>
    <row r="5" spans="1:14" ht="70.5" customHeight="1" x14ac:dyDescent="0.2">
      <c r="A5" s="244" t="s">
        <v>316</v>
      </c>
      <c r="B5" s="65" t="s">
        <v>17</v>
      </c>
      <c r="C5" s="66" t="s">
        <v>238</v>
      </c>
      <c r="D5" s="65" t="s">
        <v>143</v>
      </c>
      <c r="E5" s="65" t="s">
        <v>100</v>
      </c>
      <c r="F5" s="68">
        <v>43189</v>
      </c>
      <c r="G5" s="69" t="s">
        <v>273</v>
      </c>
      <c r="H5" s="73">
        <v>0.9</v>
      </c>
      <c r="I5" s="77" t="s">
        <v>332</v>
      </c>
      <c r="J5" s="110">
        <v>1</v>
      </c>
      <c r="K5" s="77" t="s">
        <v>404</v>
      </c>
      <c r="L5" s="109" t="s">
        <v>406</v>
      </c>
      <c r="M5" s="110">
        <v>1</v>
      </c>
      <c r="N5" s="109" t="s">
        <v>358</v>
      </c>
    </row>
    <row r="6" spans="1:14" ht="75" customHeight="1" x14ac:dyDescent="0.2">
      <c r="A6" s="244"/>
      <c r="B6" s="65" t="s">
        <v>21</v>
      </c>
      <c r="C6" s="66" t="s">
        <v>231</v>
      </c>
      <c r="D6" s="65" t="s">
        <v>232</v>
      </c>
      <c r="E6" s="65" t="s">
        <v>233</v>
      </c>
      <c r="F6" s="65" t="s">
        <v>6</v>
      </c>
      <c r="G6" s="69" t="s">
        <v>273</v>
      </c>
      <c r="H6" s="73">
        <v>0.4</v>
      </c>
      <c r="I6" s="77" t="s">
        <v>333</v>
      </c>
      <c r="J6" s="110">
        <v>1</v>
      </c>
      <c r="K6" s="77" t="s">
        <v>351</v>
      </c>
      <c r="L6" s="256" t="s">
        <v>406</v>
      </c>
      <c r="M6" s="110">
        <v>1</v>
      </c>
      <c r="N6" s="109" t="s">
        <v>358</v>
      </c>
    </row>
    <row r="7" spans="1:14" ht="74.25" customHeight="1" x14ac:dyDescent="0.2">
      <c r="A7" s="141" t="s">
        <v>317</v>
      </c>
      <c r="B7" s="65" t="s">
        <v>32</v>
      </c>
      <c r="C7" s="66" t="s">
        <v>234</v>
      </c>
      <c r="D7" s="65" t="s">
        <v>235</v>
      </c>
      <c r="E7" s="65" t="s">
        <v>209</v>
      </c>
      <c r="F7" s="68">
        <v>43189</v>
      </c>
      <c r="G7" s="69" t="s">
        <v>304</v>
      </c>
      <c r="H7" s="73">
        <v>1</v>
      </c>
      <c r="I7" s="77" t="s">
        <v>304</v>
      </c>
      <c r="J7" s="73">
        <v>1</v>
      </c>
      <c r="K7" s="77"/>
      <c r="L7" s="166" t="s">
        <v>406</v>
      </c>
      <c r="M7" s="110">
        <v>1</v>
      </c>
      <c r="N7" s="109" t="s">
        <v>358</v>
      </c>
    </row>
    <row r="8" spans="1:14" ht="68.25" customHeight="1" x14ac:dyDescent="0.2">
      <c r="A8" s="244" t="s">
        <v>318</v>
      </c>
      <c r="B8" s="65" t="s">
        <v>54</v>
      </c>
      <c r="C8" s="66" t="s">
        <v>236</v>
      </c>
      <c r="D8" s="66" t="s">
        <v>237</v>
      </c>
      <c r="E8" s="142" t="s">
        <v>144</v>
      </c>
      <c r="F8" s="68">
        <v>43220</v>
      </c>
      <c r="G8" s="69" t="s">
        <v>273</v>
      </c>
      <c r="H8" s="73">
        <v>0.9</v>
      </c>
      <c r="I8" s="138" t="s">
        <v>334</v>
      </c>
      <c r="J8" s="110">
        <v>1</v>
      </c>
      <c r="K8" s="77" t="s">
        <v>462</v>
      </c>
      <c r="L8" s="166" t="s">
        <v>406</v>
      </c>
      <c r="M8" s="110">
        <v>1</v>
      </c>
      <c r="N8" s="109" t="s">
        <v>358</v>
      </c>
    </row>
    <row r="9" spans="1:14" s="50" customFormat="1" ht="276" customHeight="1" x14ac:dyDescent="0.2">
      <c r="A9" s="244"/>
      <c r="B9" s="65" t="s">
        <v>57</v>
      </c>
      <c r="C9" s="66" t="s">
        <v>254</v>
      </c>
      <c r="D9" s="65" t="s">
        <v>255</v>
      </c>
      <c r="E9" s="163" t="s">
        <v>239</v>
      </c>
      <c r="F9" s="68">
        <v>43281</v>
      </c>
      <c r="G9" s="69" t="s">
        <v>281</v>
      </c>
      <c r="H9" s="73">
        <v>0.39</v>
      </c>
      <c r="I9" s="138" t="s">
        <v>463</v>
      </c>
      <c r="J9" s="73">
        <v>0.5</v>
      </c>
      <c r="K9" s="140" t="s">
        <v>400</v>
      </c>
      <c r="L9" s="166" t="s">
        <v>399</v>
      </c>
      <c r="M9" s="110">
        <v>0.03</v>
      </c>
      <c r="N9" s="87" t="s">
        <v>464</v>
      </c>
    </row>
    <row r="10" spans="1:14" s="50" customFormat="1" ht="390.75" customHeight="1" x14ac:dyDescent="0.2">
      <c r="A10" s="244"/>
      <c r="B10" s="65" t="s">
        <v>240</v>
      </c>
      <c r="C10" s="66" t="s">
        <v>256</v>
      </c>
      <c r="D10" s="65" t="s">
        <v>257</v>
      </c>
      <c r="E10" s="163" t="s">
        <v>239</v>
      </c>
      <c r="F10" s="68" t="s">
        <v>6</v>
      </c>
      <c r="G10" s="69" t="s">
        <v>282</v>
      </c>
      <c r="H10" s="73">
        <v>0.5</v>
      </c>
      <c r="I10" s="143" t="s">
        <v>465</v>
      </c>
      <c r="J10" s="73">
        <v>0.85</v>
      </c>
      <c r="K10" s="75" t="s">
        <v>326</v>
      </c>
      <c r="L10" s="166" t="s">
        <v>466</v>
      </c>
      <c r="M10" s="110">
        <v>0.25</v>
      </c>
      <c r="N10" s="87" t="s">
        <v>408</v>
      </c>
    </row>
    <row r="11" spans="1:14" ht="213" customHeight="1" x14ac:dyDescent="0.2">
      <c r="A11" s="141" t="s">
        <v>319</v>
      </c>
      <c r="B11" s="65" t="s">
        <v>65</v>
      </c>
      <c r="C11" s="66" t="s">
        <v>146</v>
      </c>
      <c r="D11" s="65" t="s">
        <v>157</v>
      </c>
      <c r="E11" s="65" t="s">
        <v>13</v>
      </c>
      <c r="F11" s="66" t="s">
        <v>6</v>
      </c>
      <c r="G11" s="66" t="s">
        <v>314</v>
      </c>
      <c r="H11" s="73">
        <v>0.4</v>
      </c>
      <c r="I11" s="100" t="s">
        <v>467</v>
      </c>
      <c r="J11" s="73">
        <v>0.6</v>
      </c>
      <c r="K11" s="100" t="s">
        <v>468</v>
      </c>
      <c r="L11" s="149" t="s">
        <v>469</v>
      </c>
      <c r="M11" s="110">
        <f>+(80%+95%)/2</f>
        <v>0.875</v>
      </c>
      <c r="N11" s="148" t="s">
        <v>389</v>
      </c>
    </row>
    <row r="12" spans="1:14" s="50" customFormat="1" ht="239.25" customHeight="1" x14ac:dyDescent="0.2">
      <c r="A12" s="244" t="s">
        <v>320</v>
      </c>
      <c r="B12" s="65" t="s">
        <v>140</v>
      </c>
      <c r="C12" s="66" t="s">
        <v>241</v>
      </c>
      <c r="D12" s="65" t="s">
        <v>242</v>
      </c>
      <c r="E12" s="163" t="s">
        <v>101</v>
      </c>
      <c r="F12" s="65" t="s">
        <v>246</v>
      </c>
      <c r="G12" s="67" t="s">
        <v>310</v>
      </c>
      <c r="H12" s="73">
        <v>0.4</v>
      </c>
      <c r="I12" s="74" t="s">
        <v>324</v>
      </c>
      <c r="J12" s="73">
        <v>0.7</v>
      </c>
      <c r="K12" s="74" t="s">
        <v>325</v>
      </c>
      <c r="L12" s="245" t="s">
        <v>393</v>
      </c>
      <c r="M12" s="110">
        <v>1</v>
      </c>
      <c r="N12" s="135" t="s">
        <v>358</v>
      </c>
    </row>
    <row r="13" spans="1:14" ht="223.5" customHeight="1" x14ac:dyDescent="0.2">
      <c r="A13" s="244"/>
      <c r="B13" s="65" t="s">
        <v>243</v>
      </c>
      <c r="C13" s="144" t="s">
        <v>244</v>
      </c>
      <c r="D13" s="65" t="s">
        <v>245</v>
      </c>
      <c r="E13" s="163" t="s">
        <v>101</v>
      </c>
      <c r="F13" s="68" t="s">
        <v>247</v>
      </c>
      <c r="G13" s="69" t="s">
        <v>283</v>
      </c>
      <c r="H13" s="73">
        <v>0.4</v>
      </c>
      <c r="I13" s="77" t="s">
        <v>323</v>
      </c>
      <c r="J13" s="73">
        <v>0.7</v>
      </c>
      <c r="K13" s="77" t="s">
        <v>470</v>
      </c>
      <c r="L13" s="246"/>
      <c r="M13" s="110">
        <v>1</v>
      </c>
      <c r="N13" s="135" t="s">
        <v>358</v>
      </c>
    </row>
    <row r="14" spans="1:14" ht="97.9" customHeight="1" x14ac:dyDescent="0.2">
      <c r="A14" s="93"/>
      <c r="B14" s="78">
        <v>5.4</v>
      </c>
      <c r="C14" s="66" t="s">
        <v>132</v>
      </c>
      <c r="D14" s="66" t="s">
        <v>133</v>
      </c>
      <c r="E14" s="259" t="s">
        <v>134</v>
      </c>
      <c r="F14" s="66" t="s">
        <v>6</v>
      </c>
      <c r="G14" s="66" t="s">
        <v>6</v>
      </c>
      <c r="H14" s="76"/>
      <c r="I14" s="100" t="s">
        <v>471</v>
      </c>
      <c r="J14" s="76"/>
      <c r="K14" s="100" t="s">
        <v>352</v>
      </c>
      <c r="L14" s="160" t="s">
        <v>382</v>
      </c>
      <c r="M14" s="110">
        <v>1</v>
      </c>
      <c r="N14" s="258" t="s">
        <v>384</v>
      </c>
    </row>
    <row r="15" spans="1:14" ht="19.5" customHeight="1" x14ac:dyDescent="0.2">
      <c r="D15" s="55"/>
      <c r="H15" s="64">
        <f>(H5+H6+H7+H8+H9+H10+H11+H12+H13)/9</f>
        <v>0.58777777777777784</v>
      </c>
      <c r="I15" s="139"/>
      <c r="J15" s="70">
        <v>0.82</v>
      </c>
      <c r="K15" s="57"/>
      <c r="M15" s="70">
        <f>AVERAGE(M5:M14)</f>
        <v>0.81550000000000011</v>
      </c>
    </row>
    <row r="16" spans="1:14" ht="18.75" customHeight="1" x14ac:dyDescent="0.2">
      <c r="D16" s="55"/>
      <c r="I16" s="57"/>
    </row>
    <row r="17" spans="4:4" x14ac:dyDescent="0.2">
      <c r="D17" s="55"/>
    </row>
    <row r="18" spans="4:4" x14ac:dyDescent="0.2">
      <c r="D18" s="55"/>
    </row>
    <row r="19" spans="4:4" x14ac:dyDescent="0.2">
      <c r="D19" s="55"/>
    </row>
    <row r="20" spans="4:4" x14ac:dyDescent="0.2">
      <c r="D20" s="55"/>
    </row>
    <row r="21" spans="4:4" x14ac:dyDescent="0.2">
      <c r="D21" s="55"/>
    </row>
    <row r="22" spans="4:4" x14ac:dyDescent="0.2">
      <c r="D22" s="55"/>
    </row>
    <row r="23" spans="4:4" x14ac:dyDescent="0.2">
      <c r="D23" s="55"/>
    </row>
    <row r="24" spans="4:4" x14ac:dyDescent="0.2">
      <c r="D24" s="55"/>
    </row>
    <row r="25" spans="4:4" x14ac:dyDescent="0.2">
      <c r="D25" s="55"/>
    </row>
    <row r="26" spans="4:4" x14ac:dyDescent="0.2">
      <c r="D26" s="55"/>
    </row>
    <row r="27" spans="4:4" x14ac:dyDescent="0.2">
      <c r="D27" s="55"/>
    </row>
    <row r="28" spans="4:4" x14ac:dyDescent="0.2">
      <c r="D28" s="55"/>
    </row>
    <row r="29" spans="4:4" x14ac:dyDescent="0.2">
      <c r="D29" s="55"/>
    </row>
    <row r="30" spans="4:4" x14ac:dyDescent="0.2">
      <c r="D30" s="55"/>
    </row>
    <row r="31" spans="4:4" x14ac:dyDescent="0.2">
      <c r="D31" s="55"/>
    </row>
    <row r="32" spans="4:4" x14ac:dyDescent="0.2">
      <c r="D32" s="55"/>
    </row>
  </sheetData>
  <mergeCells count="14">
    <mergeCell ref="L3:N3"/>
    <mergeCell ref="A1:N1"/>
    <mergeCell ref="A2:N2"/>
    <mergeCell ref="A8:A10"/>
    <mergeCell ref="A12:A13"/>
    <mergeCell ref="A5:A6"/>
    <mergeCell ref="A3:A4"/>
    <mergeCell ref="B3:C4"/>
    <mergeCell ref="D3:D4"/>
    <mergeCell ref="E3:E4"/>
    <mergeCell ref="F3:F4"/>
    <mergeCell ref="G3:H3"/>
    <mergeCell ref="I3:K3"/>
    <mergeCell ref="L12:L13"/>
  </mergeCells>
  <pageMargins left="0.7" right="0.7" top="0.75" bottom="0.75" header="0.3" footer="0.3"/>
  <pageSetup scale="25" orientation="portrait" horizontalDpi="4294967295" verticalDpi="4294967295"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321"/>
  <sheetViews>
    <sheetView view="pageBreakPreview" zoomScale="80" zoomScaleNormal="80" zoomScaleSheetLayoutView="80" workbookViewId="0">
      <pane ySplit="4" topLeftCell="A5" activePane="bottomLeft" state="frozen"/>
      <selection pane="bottomLeft" activeCell="A5" sqref="A5:A6"/>
    </sheetView>
  </sheetViews>
  <sheetFormatPr baseColWidth="10" defaultRowHeight="12" x14ac:dyDescent="0.2"/>
  <cols>
    <col min="1" max="1" width="17.5703125" style="50" customWidth="1"/>
    <col min="2" max="2" width="5.7109375" style="51" customWidth="1"/>
    <col min="3" max="3" width="22.5703125" style="51" customWidth="1"/>
    <col min="4" max="5" width="16" style="51" customWidth="1"/>
    <col min="6" max="6" width="14" style="51" customWidth="1"/>
    <col min="7" max="7" width="40.42578125" style="85" customWidth="1"/>
    <col min="8" max="8" width="10.140625" style="50" customWidth="1"/>
    <col min="9" max="9" width="40.7109375" style="85" customWidth="1"/>
    <col min="10" max="10" width="14.28515625" style="50" customWidth="1"/>
    <col min="11" max="11" width="37.7109375" style="85" customWidth="1"/>
    <col min="12" max="12" width="44.28515625" style="146" customWidth="1"/>
    <col min="13" max="13" width="17.140625" style="147" customWidth="1"/>
    <col min="14" max="14" width="25.42578125" style="146" customWidth="1"/>
    <col min="15" max="18" width="11.42578125" style="50"/>
    <col min="19" max="16384" width="11.42578125" style="51"/>
  </cols>
  <sheetData>
    <row r="1" spans="1:18" ht="80.099999999999994" customHeight="1" x14ac:dyDescent="0.2">
      <c r="A1" s="236" t="s">
        <v>142</v>
      </c>
      <c r="B1" s="236"/>
      <c r="C1" s="236"/>
      <c r="D1" s="236"/>
      <c r="E1" s="236"/>
      <c r="F1" s="236"/>
      <c r="G1" s="236"/>
      <c r="H1" s="236"/>
      <c r="I1" s="236"/>
      <c r="J1" s="236"/>
      <c r="K1" s="236"/>
      <c r="L1" s="236"/>
      <c r="M1" s="236"/>
      <c r="N1" s="236"/>
      <c r="O1" s="51"/>
      <c r="P1" s="51"/>
      <c r="Q1" s="51"/>
      <c r="R1" s="51"/>
    </row>
    <row r="2" spans="1:18" ht="21" customHeight="1" x14ac:dyDescent="0.2">
      <c r="A2" s="205" t="s">
        <v>153</v>
      </c>
      <c r="B2" s="205"/>
      <c r="C2" s="205"/>
      <c r="D2" s="205"/>
      <c r="E2" s="205"/>
      <c r="F2" s="205"/>
      <c r="G2" s="205"/>
      <c r="H2" s="205"/>
      <c r="I2" s="205"/>
      <c r="J2" s="205"/>
      <c r="K2" s="205"/>
      <c r="L2" s="205"/>
      <c r="M2" s="205"/>
      <c r="N2" s="205"/>
      <c r="O2" s="51"/>
      <c r="P2" s="51"/>
      <c r="Q2" s="51"/>
      <c r="R2" s="51"/>
    </row>
    <row r="3" spans="1:18" s="59" customFormat="1" ht="21" customHeight="1" x14ac:dyDescent="0.2">
      <c r="A3" s="204" t="s">
        <v>11</v>
      </c>
      <c r="B3" s="204" t="s">
        <v>12</v>
      </c>
      <c r="C3" s="204"/>
      <c r="D3" s="203" t="s">
        <v>2</v>
      </c>
      <c r="E3" s="204" t="s">
        <v>0</v>
      </c>
      <c r="F3" s="203" t="s">
        <v>1</v>
      </c>
      <c r="G3" s="203" t="s">
        <v>354</v>
      </c>
      <c r="H3" s="203"/>
      <c r="I3" s="203" t="s">
        <v>356</v>
      </c>
      <c r="J3" s="203"/>
      <c r="K3" s="203"/>
      <c r="L3" s="235" t="s">
        <v>357</v>
      </c>
      <c r="M3" s="235"/>
      <c r="N3" s="235"/>
    </row>
    <row r="4" spans="1:18" s="59" customFormat="1" ht="36.75" customHeight="1" x14ac:dyDescent="0.2">
      <c r="A4" s="204"/>
      <c r="B4" s="204"/>
      <c r="C4" s="204"/>
      <c r="D4" s="203"/>
      <c r="E4" s="204"/>
      <c r="F4" s="203"/>
      <c r="G4" s="155" t="s">
        <v>355</v>
      </c>
      <c r="H4" s="155" t="s">
        <v>274</v>
      </c>
      <c r="I4" s="155" t="s">
        <v>355</v>
      </c>
      <c r="J4" s="155" t="s">
        <v>366</v>
      </c>
      <c r="K4" s="155" t="s">
        <v>275</v>
      </c>
      <c r="L4" s="165" t="s">
        <v>355</v>
      </c>
      <c r="M4" s="165" t="s">
        <v>366</v>
      </c>
      <c r="N4" s="165" t="s">
        <v>275</v>
      </c>
    </row>
    <row r="5" spans="1:18" ht="148.9" customHeight="1" x14ac:dyDescent="0.2">
      <c r="A5" s="244" t="s">
        <v>154</v>
      </c>
      <c r="B5" s="163" t="s">
        <v>17</v>
      </c>
      <c r="C5" s="66" t="s">
        <v>248</v>
      </c>
      <c r="D5" s="68" t="s">
        <v>250</v>
      </c>
      <c r="E5" s="163" t="s">
        <v>249</v>
      </c>
      <c r="F5" s="68">
        <v>43281</v>
      </c>
      <c r="G5" s="98" t="s">
        <v>300</v>
      </c>
      <c r="H5" s="164">
        <v>0.6</v>
      </c>
      <c r="I5" s="98" t="s">
        <v>472</v>
      </c>
      <c r="J5" s="164">
        <v>1</v>
      </c>
      <c r="K5" s="145" t="s">
        <v>473</v>
      </c>
      <c r="L5" s="166" t="s">
        <v>406</v>
      </c>
      <c r="M5" s="164">
        <v>1</v>
      </c>
      <c r="N5" s="166" t="s">
        <v>358</v>
      </c>
      <c r="O5" s="51"/>
      <c r="P5" s="51"/>
      <c r="Q5" s="51"/>
      <c r="R5" s="51"/>
    </row>
    <row r="6" spans="1:18" ht="346.5" customHeight="1" x14ac:dyDescent="0.2">
      <c r="A6" s="244"/>
      <c r="B6" s="163" t="s">
        <v>21</v>
      </c>
      <c r="C6" s="66" t="s">
        <v>311</v>
      </c>
      <c r="D6" s="68" t="s">
        <v>312</v>
      </c>
      <c r="E6" s="163" t="s">
        <v>313</v>
      </c>
      <c r="F6" s="68">
        <v>43434</v>
      </c>
      <c r="G6" s="98" t="s">
        <v>353</v>
      </c>
      <c r="H6" s="164">
        <v>0.6</v>
      </c>
      <c r="I6" s="99" t="s">
        <v>474</v>
      </c>
      <c r="J6" s="164">
        <v>0.85</v>
      </c>
      <c r="K6" s="99" t="s">
        <v>475</v>
      </c>
      <c r="L6" s="183" t="s">
        <v>385</v>
      </c>
      <c r="M6" s="164">
        <v>0.97</v>
      </c>
      <c r="N6" s="166" t="s">
        <v>389</v>
      </c>
      <c r="O6" s="51"/>
      <c r="P6" s="51"/>
      <c r="Q6" s="51"/>
      <c r="R6" s="51"/>
    </row>
    <row r="7" spans="1:18" s="50" customFormat="1" ht="21.75" customHeight="1" x14ac:dyDescent="0.2">
      <c r="G7" s="85"/>
      <c r="H7" s="64">
        <f>(H5+H6)/2</f>
        <v>0.6</v>
      </c>
      <c r="I7" s="85"/>
      <c r="J7" s="71">
        <v>0.93</v>
      </c>
      <c r="K7" s="85"/>
      <c r="L7" s="146"/>
      <c r="M7" s="71">
        <f>AVERAGE(M5:M6)</f>
        <v>0.98499999999999999</v>
      </c>
      <c r="N7" s="146"/>
    </row>
    <row r="8" spans="1:18" s="50" customFormat="1" ht="12" customHeight="1" x14ac:dyDescent="0.2">
      <c r="G8" s="85"/>
      <c r="I8" s="85"/>
      <c r="K8" s="85"/>
      <c r="L8" s="146"/>
      <c r="M8" s="147"/>
      <c r="N8" s="146"/>
    </row>
    <row r="9" spans="1:18" s="50" customFormat="1" x14ac:dyDescent="0.2">
      <c r="G9" s="85"/>
      <c r="I9" s="85"/>
      <c r="K9" s="85"/>
      <c r="L9" s="146"/>
      <c r="M9" s="147"/>
      <c r="N9" s="146"/>
    </row>
    <row r="10" spans="1:18" s="50" customFormat="1" x14ac:dyDescent="0.2">
      <c r="G10" s="85"/>
      <c r="I10" s="85"/>
      <c r="K10" s="85"/>
      <c r="L10" s="146"/>
      <c r="M10" s="147"/>
      <c r="N10" s="146"/>
    </row>
    <row r="11" spans="1:18" s="50" customFormat="1" x14ac:dyDescent="0.2">
      <c r="G11" s="85"/>
      <c r="I11" s="85"/>
      <c r="K11" s="85"/>
      <c r="L11" s="146"/>
      <c r="M11" s="147"/>
      <c r="N11" s="146"/>
    </row>
    <row r="12" spans="1:18" s="50" customFormat="1" x14ac:dyDescent="0.2">
      <c r="G12" s="85"/>
      <c r="I12" s="85"/>
      <c r="K12" s="85"/>
      <c r="L12" s="146"/>
      <c r="M12" s="147"/>
      <c r="N12" s="146"/>
    </row>
    <row r="13" spans="1:18" s="50" customFormat="1" x14ac:dyDescent="0.2">
      <c r="G13" s="85"/>
      <c r="I13" s="85"/>
      <c r="K13" s="85"/>
      <c r="L13" s="146"/>
      <c r="M13" s="147"/>
      <c r="N13" s="146"/>
    </row>
    <row r="14" spans="1:18" s="50" customFormat="1" x14ac:dyDescent="0.2">
      <c r="G14" s="85"/>
      <c r="I14" s="85"/>
      <c r="K14" s="85"/>
      <c r="L14" s="146"/>
      <c r="M14" s="147"/>
      <c r="N14" s="146"/>
    </row>
    <row r="15" spans="1:18" s="50" customFormat="1" x14ac:dyDescent="0.2">
      <c r="G15" s="85"/>
      <c r="I15" s="85"/>
      <c r="K15" s="85"/>
      <c r="L15" s="146"/>
      <c r="M15" s="147"/>
      <c r="N15" s="146"/>
    </row>
    <row r="16" spans="1:18" s="50" customFormat="1" x14ac:dyDescent="0.2">
      <c r="G16" s="85"/>
      <c r="I16" s="85"/>
      <c r="K16" s="85"/>
      <c r="L16" s="146"/>
      <c r="M16" s="147"/>
      <c r="N16" s="146"/>
    </row>
    <row r="17" spans="7:14" s="50" customFormat="1" x14ac:dyDescent="0.2">
      <c r="G17" s="85"/>
      <c r="I17" s="85"/>
      <c r="K17" s="85"/>
      <c r="L17" s="146"/>
      <c r="M17" s="147"/>
      <c r="N17" s="146"/>
    </row>
    <row r="18" spans="7:14" s="50" customFormat="1" x14ac:dyDescent="0.2">
      <c r="G18" s="85"/>
      <c r="I18" s="85"/>
      <c r="K18" s="85"/>
      <c r="L18" s="146"/>
      <c r="M18" s="147"/>
      <c r="N18" s="146"/>
    </row>
    <row r="19" spans="7:14" s="50" customFormat="1" x14ac:dyDescent="0.2">
      <c r="G19" s="85"/>
      <c r="I19" s="85"/>
      <c r="K19" s="85"/>
      <c r="L19" s="146"/>
      <c r="M19" s="147"/>
      <c r="N19" s="146"/>
    </row>
    <row r="20" spans="7:14" s="50" customFormat="1" x14ac:dyDescent="0.2">
      <c r="G20" s="85"/>
      <c r="I20" s="85"/>
      <c r="K20" s="85"/>
      <c r="L20" s="146"/>
      <c r="M20" s="147"/>
      <c r="N20" s="146"/>
    </row>
    <row r="21" spans="7:14" s="50" customFormat="1" x14ac:dyDescent="0.2">
      <c r="G21" s="85"/>
      <c r="I21" s="85"/>
      <c r="K21" s="85"/>
      <c r="L21" s="146"/>
      <c r="M21" s="147"/>
      <c r="N21" s="146"/>
    </row>
    <row r="22" spans="7:14" s="50" customFormat="1" x14ac:dyDescent="0.2">
      <c r="G22" s="85"/>
      <c r="I22" s="85"/>
      <c r="K22" s="85"/>
      <c r="L22" s="146"/>
      <c r="M22" s="147"/>
      <c r="N22" s="146"/>
    </row>
    <row r="23" spans="7:14" s="50" customFormat="1" x14ac:dyDescent="0.2">
      <c r="G23" s="85"/>
      <c r="I23" s="85"/>
      <c r="K23" s="85"/>
      <c r="L23" s="146"/>
      <c r="M23" s="147"/>
      <c r="N23" s="146"/>
    </row>
    <row r="24" spans="7:14" s="50" customFormat="1" x14ac:dyDescent="0.2">
      <c r="G24" s="85"/>
      <c r="I24" s="85"/>
      <c r="K24" s="85"/>
      <c r="L24" s="146"/>
      <c r="M24" s="147"/>
      <c r="N24" s="146"/>
    </row>
    <row r="25" spans="7:14" s="50" customFormat="1" x14ac:dyDescent="0.2">
      <c r="G25" s="85"/>
      <c r="I25" s="85"/>
      <c r="K25" s="85"/>
      <c r="L25" s="146"/>
      <c r="M25" s="147"/>
      <c r="N25" s="146"/>
    </row>
    <row r="26" spans="7:14" s="50" customFormat="1" x14ac:dyDescent="0.2">
      <c r="G26" s="85"/>
      <c r="I26" s="85"/>
      <c r="K26" s="85"/>
      <c r="L26" s="146"/>
      <c r="M26" s="147"/>
      <c r="N26" s="146"/>
    </row>
    <row r="27" spans="7:14" s="50" customFormat="1" x14ac:dyDescent="0.2">
      <c r="G27" s="85"/>
      <c r="I27" s="85"/>
      <c r="K27" s="85"/>
      <c r="L27" s="146"/>
      <c r="M27" s="147"/>
      <c r="N27" s="146"/>
    </row>
    <row r="28" spans="7:14" s="50" customFormat="1" x14ac:dyDescent="0.2">
      <c r="G28" s="85"/>
      <c r="I28" s="85"/>
      <c r="K28" s="85"/>
      <c r="L28" s="146"/>
      <c r="M28" s="147"/>
      <c r="N28" s="146"/>
    </row>
    <row r="29" spans="7:14" s="50" customFormat="1" x14ac:dyDescent="0.2">
      <c r="G29" s="85"/>
      <c r="I29" s="85"/>
      <c r="K29" s="85"/>
      <c r="L29" s="146"/>
      <c r="M29" s="147"/>
      <c r="N29" s="146"/>
    </row>
    <row r="30" spans="7:14" s="50" customFormat="1" x14ac:dyDescent="0.2">
      <c r="G30" s="85"/>
      <c r="I30" s="85"/>
      <c r="K30" s="85"/>
      <c r="L30" s="146"/>
      <c r="M30" s="147"/>
      <c r="N30" s="146"/>
    </row>
    <row r="31" spans="7:14" s="50" customFormat="1" x14ac:dyDescent="0.2">
      <c r="G31" s="85"/>
      <c r="I31" s="85"/>
      <c r="K31" s="85"/>
      <c r="L31" s="146"/>
      <c r="M31" s="147"/>
      <c r="N31" s="146"/>
    </row>
    <row r="32" spans="7:14" s="50" customFormat="1" x14ac:dyDescent="0.2">
      <c r="G32" s="85"/>
      <c r="I32" s="85"/>
      <c r="K32" s="85"/>
      <c r="L32" s="146"/>
      <c r="M32" s="147"/>
      <c r="N32" s="146"/>
    </row>
    <row r="33" spans="7:14" s="50" customFormat="1" x14ac:dyDescent="0.2">
      <c r="G33" s="85"/>
      <c r="I33" s="85"/>
      <c r="K33" s="85"/>
      <c r="L33" s="146"/>
      <c r="M33" s="147"/>
      <c r="N33" s="146"/>
    </row>
    <row r="34" spans="7:14" s="50" customFormat="1" x14ac:dyDescent="0.2">
      <c r="G34" s="85"/>
      <c r="I34" s="85"/>
      <c r="K34" s="85"/>
      <c r="L34" s="146"/>
      <c r="M34" s="147"/>
      <c r="N34" s="146"/>
    </row>
    <row r="35" spans="7:14" s="50" customFormat="1" x14ac:dyDescent="0.2">
      <c r="G35" s="85"/>
      <c r="I35" s="85"/>
      <c r="K35" s="85"/>
      <c r="L35" s="146"/>
      <c r="M35" s="147"/>
      <c r="N35" s="146"/>
    </row>
    <row r="36" spans="7:14" s="50" customFormat="1" x14ac:dyDescent="0.2">
      <c r="G36" s="85"/>
      <c r="I36" s="85"/>
      <c r="K36" s="85"/>
      <c r="L36" s="146"/>
      <c r="M36" s="147"/>
      <c r="N36" s="146"/>
    </row>
    <row r="37" spans="7:14" s="50" customFormat="1" x14ac:dyDescent="0.2">
      <c r="G37" s="85"/>
      <c r="I37" s="85"/>
      <c r="K37" s="85"/>
      <c r="L37" s="146"/>
      <c r="M37" s="147"/>
      <c r="N37" s="146"/>
    </row>
    <row r="38" spans="7:14" s="50" customFormat="1" x14ac:dyDescent="0.2">
      <c r="G38" s="85"/>
      <c r="I38" s="85"/>
      <c r="K38" s="85"/>
      <c r="L38" s="146"/>
      <c r="M38" s="147"/>
      <c r="N38" s="146"/>
    </row>
    <row r="39" spans="7:14" s="50" customFormat="1" x14ac:dyDescent="0.2">
      <c r="G39" s="85"/>
      <c r="I39" s="85"/>
      <c r="K39" s="85"/>
      <c r="L39" s="146"/>
      <c r="M39" s="147"/>
      <c r="N39" s="146"/>
    </row>
    <row r="40" spans="7:14" s="50" customFormat="1" x14ac:dyDescent="0.2">
      <c r="G40" s="85"/>
      <c r="I40" s="85"/>
      <c r="K40" s="85"/>
      <c r="L40" s="146"/>
      <c r="M40" s="147"/>
      <c r="N40" s="146"/>
    </row>
    <row r="41" spans="7:14" s="50" customFormat="1" x14ac:dyDescent="0.2">
      <c r="G41" s="85"/>
      <c r="I41" s="85"/>
      <c r="K41" s="85"/>
      <c r="L41" s="146"/>
      <c r="M41" s="147"/>
      <c r="N41" s="146"/>
    </row>
    <row r="42" spans="7:14" s="50" customFormat="1" x14ac:dyDescent="0.2">
      <c r="G42" s="85"/>
      <c r="I42" s="85"/>
      <c r="K42" s="85"/>
      <c r="L42" s="146"/>
      <c r="M42" s="147"/>
      <c r="N42" s="146"/>
    </row>
    <row r="43" spans="7:14" s="50" customFormat="1" x14ac:dyDescent="0.2">
      <c r="G43" s="85"/>
      <c r="I43" s="85"/>
      <c r="K43" s="85"/>
      <c r="L43" s="146"/>
      <c r="M43" s="147"/>
      <c r="N43" s="146"/>
    </row>
    <row r="44" spans="7:14" s="50" customFormat="1" x14ac:dyDescent="0.2">
      <c r="G44" s="85"/>
      <c r="I44" s="85"/>
      <c r="K44" s="85"/>
      <c r="L44" s="146"/>
      <c r="M44" s="147"/>
      <c r="N44" s="146"/>
    </row>
    <row r="45" spans="7:14" s="50" customFormat="1" x14ac:dyDescent="0.2">
      <c r="G45" s="85"/>
      <c r="I45" s="85"/>
      <c r="K45" s="85"/>
      <c r="L45" s="146"/>
      <c r="M45" s="147"/>
      <c r="N45" s="146"/>
    </row>
    <row r="46" spans="7:14" s="50" customFormat="1" x14ac:dyDescent="0.2">
      <c r="G46" s="85"/>
      <c r="I46" s="85"/>
      <c r="K46" s="85"/>
      <c r="L46" s="146"/>
      <c r="M46" s="147"/>
      <c r="N46" s="146"/>
    </row>
    <row r="47" spans="7:14" s="50" customFormat="1" x14ac:dyDescent="0.2">
      <c r="G47" s="85"/>
      <c r="I47" s="85"/>
      <c r="K47" s="85"/>
      <c r="L47" s="146"/>
      <c r="M47" s="147"/>
      <c r="N47" s="146"/>
    </row>
    <row r="48" spans="7:14" s="50" customFormat="1" x14ac:dyDescent="0.2">
      <c r="G48" s="85"/>
      <c r="I48" s="85"/>
      <c r="K48" s="85"/>
      <c r="L48" s="146"/>
      <c r="M48" s="147"/>
      <c r="N48" s="146"/>
    </row>
    <row r="49" spans="7:14" s="50" customFormat="1" x14ac:dyDescent="0.2">
      <c r="G49" s="85"/>
      <c r="I49" s="85"/>
      <c r="K49" s="85"/>
      <c r="L49" s="146"/>
      <c r="M49" s="147"/>
      <c r="N49" s="146"/>
    </row>
    <row r="50" spans="7:14" s="50" customFormat="1" x14ac:dyDescent="0.2">
      <c r="G50" s="85"/>
      <c r="I50" s="85"/>
      <c r="K50" s="85"/>
      <c r="L50" s="146"/>
      <c r="M50" s="147"/>
      <c r="N50" s="146"/>
    </row>
    <row r="51" spans="7:14" s="50" customFormat="1" x14ac:dyDescent="0.2">
      <c r="G51" s="85"/>
      <c r="I51" s="85"/>
      <c r="K51" s="85"/>
      <c r="L51" s="146"/>
      <c r="M51" s="147"/>
      <c r="N51" s="146"/>
    </row>
    <row r="52" spans="7:14" s="50" customFormat="1" x14ac:dyDescent="0.2">
      <c r="G52" s="85"/>
      <c r="I52" s="85"/>
      <c r="K52" s="85"/>
      <c r="L52" s="146"/>
      <c r="M52" s="147"/>
      <c r="N52" s="146"/>
    </row>
    <row r="53" spans="7:14" s="50" customFormat="1" x14ac:dyDescent="0.2">
      <c r="G53" s="85"/>
      <c r="I53" s="85"/>
      <c r="K53" s="85"/>
      <c r="L53" s="146"/>
      <c r="M53" s="147"/>
      <c r="N53" s="146"/>
    </row>
    <row r="54" spans="7:14" s="50" customFormat="1" x14ac:dyDescent="0.2">
      <c r="G54" s="85"/>
      <c r="I54" s="85"/>
      <c r="K54" s="85"/>
      <c r="L54" s="146"/>
      <c r="M54" s="147"/>
      <c r="N54" s="146"/>
    </row>
    <row r="55" spans="7:14" s="50" customFormat="1" x14ac:dyDescent="0.2">
      <c r="G55" s="85"/>
      <c r="I55" s="85"/>
      <c r="K55" s="85"/>
      <c r="L55" s="146"/>
      <c r="M55" s="147"/>
      <c r="N55" s="146"/>
    </row>
    <row r="56" spans="7:14" s="50" customFormat="1" x14ac:dyDescent="0.2">
      <c r="G56" s="85"/>
      <c r="I56" s="85"/>
      <c r="K56" s="85"/>
      <c r="L56" s="146"/>
      <c r="M56" s="147"/>
      <c r="N56" s="146"/>
    </row>
    <row r="57" spans="7:14" s="50" customFormat="1" x14ac:dyDescent="0.2">
      <c r="G57" s="85"/>
      <c r="I57" s="85"/>
      <c r="K57" s="85"/>
      <c r="L57" s="146"/>
      <c r="M57" s="147"/>
      <c r="N57" s="146"/>
    </row>
    <row r="58" spans="7:14" s="50" customFormat="1" x14ac:dyDescent="0.2">
      <c r="G58" s="85"/>
      <c r="I58" s="85"/>
      <c r="K58" s="85"/>
      <c r="L58" s="146"/>
      <c r="M58" s="147"/>
      <c r="N58" s="146"/>
    </row>
    <row r="59" spans="7:14" s="50" customFormat="1" x14ac:dyDescent="0.2">
      <c r="G59" s="85"/>
      <c r="I59" s="85"/>
      <c r="K59" s="85"/>
      <c r="L59" s="146"/>
      <c r="M59" s="147"/>
      <c r="N59" s="146"/>
    </row>
    <row r="60" spans="7:14" s="50" customFormat="1" x14ac:dyDescent="0.2">
      <c r="G60" s="85"/>
      <c r="I60" s="85"/>
      <c r="K60" s="85"/>
      <c r="L60" s="146"/>
      <c r="M60" s="147"/>
      <c r="N60" s="146"/>
    </row>
    <row r="61" spans="7:14" s="50" customFormat="1" x14ac:dyDescent="0.2">
      <c r="G61" s="85"/>
      <c r="I61" s="85"/>
      <c r="K61" s="85"/>
      <c r="L61" s="146"/>
      <c r="M61" s="147"/>
      <c r="N61" s="146"/>
    </row>
    <row r="62" spans="7:14" s="50" customFormat="1" x14ac:dyDescent="0.2">
      <c r="G62" s="85"/>
      <c r="I62" s="85"/>
      <c r="K62" s="85"/>
      <c r="L62" s="146"/>
      <c r="M62" s="147"/>
      <c r="N62" s="146"/>
    </row>
    <row r="63" spans="7:14" s="50" customFormat="1" x14ac:dyDescent="0.2">
      <c r="G63" s="85"/>
      <c r="I63" s="85"/>
      <c r="K63" s="85"/>
      <c r="L63" s="146"/>
      <c r="M63" s="147"/>
      <c r="N63" s="146"/>
    </row>
    <row r="64" spans="7:14" s="50" customFormat="1" x14ac:dyDescent="0.2">
      <c r="G64" s="85"/>
      <c r="I64" s="85"/>
      <c r="K64" s="85"/>
      <c r="L64" s="146"/>
      <c r="M64" s="147"/>
      <c r="N64" s="146"/>
    </row>
    <row r="65" spans="7:14" s="50" customFormat="1" x14ac:dyDescent="0.2">
      <c r="G65" s="85"/>
      <c r="I65" s="85"/>
      <c r="K65" s="85"/>
      <c r="L65" s="146"/>
      <c r="M65" s="147"/>
      <c r="N65" s="146"/>
    </row>
    <row r="66" spans="7:14" s="50" customFormat="1" x14ac:dyDescent="0.2">
      <c r="G66" s="85"/>
      <c r="I66" s="85"/>
      <c r="K66" s="85"/>
      <c r="L66" s="146"/>
      <c r="M66" s="147"/>
      <c r="N66" s="146"/>
    </row>
    <row r="67" spans="7:14" s="50" customFormat="1" x14ac:dyDescent="0.2">
      <c r="G67" s="85"/>
      <c r="I67" s="85"/>
      <c r="K67" s="85"/>
      <c r="L67" s="146"/>
      <c r="M67" s="147"/>
      <c r="N67" s="146"/>
    </row>
    <row r="68" spans="7:14" s="50" customFormat="1" x14ac:dyDescent="0.2">
      <c r="G68" s="85"/>
      <c r="I68" s="85"/>
      <c r="K68" s="85"/>
      <c r="L68" s="146"/>
      <c r="M68" s="147"/>
      <c r="N68" s="146"/>
    </row>
    <row r="69" spans="7:14" s="50" customFormat="1" x14ac:dyDescent="0.2">
      <c r="G69" s="85"/>
      <c r="I69" s="85"/>
      <c r="K69" s="85"/>
      <c r="L69" s="146"/>
      <c r="M69" s="147"/>
      <c r="N69" s="146"/>
    </row>
    <row r="70" spans="7:14" s="50" customFormat="1" x14ac:dyDescent="0.2">
      <c r="G70" s="85"/>
      <c r="I70" s="85"/>
      <c r="K70" s="85"/>
      <c r="L70" s="146"/>
      <c r="M70" s="147"/>
      <c r="N70" s="146"/>
    </row>
    <row r="71" spans="7:14" s="50" customFormat="1" x14ac:dyDescent="0.2">
      <c r="G71" s="85"/>
      <c r="I71" s="85"/>
      <c r="K71" s="85"/>
      <c r="L71" s="146"/>
      <c r="M71" s="147"/>
      <c r="N71" s="146"/>
    </row>
    <row r="72" spans="7:14" s="50" customFormat="1" x14ac:dyDescent="0.2">
      <c r="G72" s="85"/>
      <c r="I72" s="85"/>
      <c r="K72" s="85"/>
      <c r="L72" s="146"/>
      <c r="M72" s="147"/>
      <c r="N72" s="146"/>
    </row>
    <row r="73" spans="7:14" s="50" customFormat="1" x14ac:dyDescent="0.2">
      <c r="G73" s="85"/>
      <c r="I73" s="85"/>
      <c r="K73" s="85"/>
      <c r="L73" s="146"/>
      <c r="M73" s="147"/>
      <c r="N73" s="146"/>
    </row>
    <row r="74" spans="7:14" s="50" customFormat="1" x14ac:dyDescent="0.2">
      <c r="G74" s="85"/>
      <c r="I74" s="85"/>
      <c r="K74" s="85"/>
      <c r="L74" s="146"/>
      <c r="M74" s="147"/>
      <c r="N74" s="146"/>
    </row>
    <row r="75" spans="7:14" s="50" customFormat="1" x14ac:dyDescent="0.2">
      <c r="G75" s="85"/>
      <c r="I75" s="85"/>
      <c r="K75" s="85"/>
      <c r="L75" s="146"/>
      <c r="M75" s="147"/>
      <c r="N75" s="146"/>
    </row>
    <row r="76" spans="7:14" s="50" customFormat="1" x14ac:dyDescent="0.2">
      <c r="G76" s="85"/>
      <c r="I76" s="85"/>
      <c r="K76" s="85"/>
      <c r="L76" s="146"/>
      <c r="M76" s="147"/>
      <c r="N76" s="146"/>
    </row>
    <row r="77" spans="7:14" s="50" customFormat="1" x14ac:dyDescent="0.2">
      <c r="G77" s="85"/>
      <c r="I77" s="85"/>
      <c r="K77" s="85"/>
      <c r="L77" s="146"/>
      <c r="M77" s="147"/>
      <c r="N77" s="146"/>
    </row>
    <row r="78" spans="7:14" s="50" customFormat="1" x14ac:dyDescent="0.2">
      <c r="G78" s="85"/>
      <c r="I78" s="85"/>
      <c r="K78" s="85"/>
      <c r="L78" s="146"/>
      <c r="M78" s="147"/>
      <c r="N78" s="146"/>
    </row>
    <row r="79" spans="7:14" s="50" customFormat="1" x14ac:dyDescent="0.2">
      <c r="G79" s="85"/>
      <c r="I79" s="85"/>
      <c r="K79" s="85"/>
      <c r="L79" s="146"/>
      <c r="M79" s="147"/>
      <c r="N79" s="146"/>
    </row>
    <row r="80" spans="7:14" s="50" customFormat="1" x14ac:dyDescent="0.2">
      <c r="G80" s="85"/>
      <c r="I80" s="85"/>
      <c r="K80" s="85"/>
      <c r="L80" s="146"/>
      <c r="M80" s="147"/>
      <c r="N80" s="146"/>
    </row>
    <row r="81" spans="7:14" s="50" customFormat="1" x14ac:dyDescent="0.2">
      <c r="G81" s="85"/>
      <c r="I81" s="85"/>
      <c r="K81" s="85"/>
      <c r="L81" s="146"/>
      <c r="M81" s="147"/>
      <c r="N81" s="146"/>
    </row>
    <row r="82" spans="7:14" s="50" customFormat="1" x14ac:dyDescent="0.2">
      <c r="G82" s="85"/>
      <c r="I82" s="85"/>
      <c r="K82" s="85"/>
      <c r="L82" s="146"/>
      <c r="M82" s="147"/>
      <c r="N82" s="146"/>
    </row>
    <row r="83" spans="7:14" s="50" customFormat="1" x14ac:dyDescent="0.2">
      <c r="G83" s="85"/>
      <c r="I83" s="85"/>
      <c r="K83" s="85"/>
      <c r="L83" s="146"/>
      <c r="M83" s="147"/>
      <c r="N83" s="146"/>
    </row>
    <row r="84" spans="7:14" s="50" customFormat="1" x14ac:dyDescent="0.2">
      <c r="G84" s="85"/>
      <c r="I84" s="85"/>
      <c r="K84" s="85"/>
      <c r="L84" s="146"/>
      <c r="M84" s="147"/>
      <c r="N84" s="146"/>
    </row>
    <row r="85" spans="7:14" s="50" customFormat="1" x14ac:dyDescent="0.2">
      <c r="G85" s="85"/>
      <c r="I85" s="85"/>
      <c r="K85" s="85"/>
      <c r="L85" s="146"/>
      <c r="M85" s="147"/>
      <c r="N85" s="146"/>
    </row>
    <row r="86" spans="7:14" s="50" customFormat="1" x14ac:dyDescent="0.2">
      <c r="G86" s="85"/>
      <c r="I86" s="85"/>
      <c r="K86" s="85"/>
      <c r="L86" s="146"/>
      <c r="M86" s="147"/>
      <c r="N86" s="146"/>
    </row>
    <row r="87" spans="7:14" s="50" customFormat="1" x14ac:dyDescent="0.2">
      <c r="G87" s="85"/>
      <c r="I87" s="85"/>
      <c r="K87" s="85"/>
      <c r="L87" s="146"/>
      <c r="M87" s="147"/>
      <c r="N87" s="146"/>
    </row>
    <row r="88" spans="7:14" s="50" customFormat="1" x14ac:dyDescent="0.2">
      <c r="G88" s="85"/>
      <c r="I88" s="85"/>
      <c r="K88" s="85"/>
      <c r="L88" s="146"/>
      <c r="M88" s="147"/>
      <c r="N88" s="146"/>
    </row>
    <row r="89" spans="7:14" s="50" customFormat="1" x14ac:dyDescent="0.2">
      <c r="G89" s="85"/>
      <c r="I89" s="85"/>
      <c r="K89" s="85"/>
      <c r="L89" s="146"/>
      <c r="M89" s="147"/>
      <c r="N89" s="146"/>
    </row>
    <row r="90" spans="7:14" s="50" customFormat="1" x14ac:dyDescent="0.2">
      <c r="G90" s="85"/>
      <c r="I90" s="85"/>
      <c r="K90" s="85"/>
      <c r="L90" s="146"/>
      <c r="M90" s="147"/>
      <c r="N90" s="146"/>
    </row>
    <row r="91" spans="7:14" s="50" customFormat="1" x14ac:dyDescent="0.2">
      <c r="G91" s="85"/>
      <c r="I91" s="85"/>
      <c r="K91" s="85"/>
      <c r="L91" s="146"/>
      <c r="M91" s="147"/>
      <c r="N91" s="146"/>
    </row>
    <row r="92" spans="7:14" s="50" customFormat="1" x14ac:dyDescent="0.2">
      <c r="G92" s="85"/>
      <c r="I92" s="85"/>
      <c r="K92" s="85"/>
      <c r="L92" s="146"/>
      <c r="M92" s="147"/>
      <c r="N92" s="146"/>
    </row>
    <row r="93" spans="7:14" s="50" customFormat="1" x14ac:dyDescent="0.2">
      <c r="G93" s="85"/>
      <c r="I93" s="85"/>
      <c r="K93" s="85"/>
      <c r="L93" s="146"/>
      <c r="M93" s="147"/>
      <c r="N93" s="146"/>
    </row>
    <row r="94" spans="7:14" s="50" customFormat="1" x14ac:dyDescent="0.2">
      <c r="G94" s="85"/>
      <c r="I94" s="85"/>
      <c r="K94" s="85"/>
      <c r="L94" s="146"/>
      <c r="M94" s="147"/>
      <c r="N94" s="146"/>
    </row>
    <row r="95" spans="7:14" s="50" customFormat="1" x14ac:dyDescent="0.2">
      <c r="G95" s="85"/>
      <c r="I95" s="85"/>
      <c r="K95" s="85"/>
      <c r="L95" s="146"/>
      <c r="M95" s="147"/>
      <c r="N95" s="146"/>
    </row>
    <row r="96" spans="7:14" s="50" customFormat="1" x14ac:dyDescent="0.2">
      <c r="G96" s="85"/>
      <c r="I96" s="85"/>
      <c r="K96" s="85"/>
      <c r="L96" s="146"/>
      <c r="M96" s="147"/>
      <c r="N96" s="146"/>
    </row>
    <row r="97" spans="7:14" s="50" customFormat="1" x14ac:dyDescent="0.2">
      <c r="G97" s="85"/>
      <c r="I97" s="85"/>
      <c r="K97" s="85"/>
      <c r="L97" s="146"/>
      <c r="M97" s="147"/>
      <c r="N97" s="146"/>
    </row>
    <row r="98" spans="7:14" s="50" customFormat="1" x14ac:dyDescent="0.2">
      <c r="G98" s="85"/>
      <c r="I98" s="85"/>
      <c r="K98" s="85"/>
      <c r="L98" s="146"/>
      <c r="M98" s="147"/>
      <c r="N98" s="146"/>
    </row>
    <row r="99" spans="7:14" s="50" customFormat="1" x14ac:dyDescent="0.2">
      <c r="G99" s="85"/>
      <c r="I99" s="85"/>
      <c r="K99" s="85"/>
      <c r="L99" s="146"/>
      <c r="M99" s="147"/>
      <c r="N99" s="146"/>
    </row>
    <row r="100" spans="7:14" s="50" customFormat="1" x14ac:dyDescent="0.2">
      <c r="G100" s="85"/>
      <c r="I100" s="85"/>
      <c r="K100" s="85"/>
      <c r="L100" s="146"/>
      <c r="M100" s="147"/>
      <c r="N100" s="146"/>
    </row>
    <row r="101" spans="7:14" s="50" customFormat="1" x14ac:dyDescent="0.2">
      <c r="G101" s="85"/>
      <c r="I101" s="85"/>
      <c r="K101" s="85"/>
      <c r="L101" s="146"/>
      <c r="M101" s="147"/>
      <c r="N101" s="146"/>
    </row>
    <row r="102" spans="7:14" s="50" customFormat="1" x14ac:dyDescent="0.2">
      <c r="G102" s="85"/>
      <c r="I102" s="85"/>
      <c r="K102" s="85"/>
      <c r="L102" s="146"/>
      <c r="M102" s="147"/>
      <c r="N102" s="146"/>
    </row>
    <row r="103" spans="7:14" s="50" customFormat="1" x14ac:dyDescent="0.2">
      <c r="G103" s="85"/>
      <c r="I103" s="85"/>
      <c r="K103" s="85"/>
      <c r="L103" s="146"/>
      <c r="M103" s="147"/>
      <c r="N103" s="146"/>
    </row>
    <row r="104" spans="7:14" s="50" customFormat="1" x14ac:dyDescent="0.2">
      <c r="G104" s="85"/>
      <c r="I104" s="85"/>
      <c r="K104" s="85"/>
      <c r="L104" s="146"/>
      <c r="M104" s="147"/>
      <c r="N104" s="146"/>
    </row>
    <row r="105" spans="7:14" s="50" customFormat="1" x14ac:dyDescent="0.2">
      <c r="G105" s="85"/>
      <c r="I105" s="85"/>
      <c r="K105" s="85"/>
      <c r="L105" s="146"/>
      <c r="M105" s="147"/>
      <c r="N105" s="146"/>
    </row>
    <row r="106" spans="7:14" s="50" customFormat="1" x14ac:dyDescent="0.2">
      <c r="G106" s="85"/>
      <c r="I106" s="85"/>
      <c r="K106" s="85"/>
      <c r="L106" s="146"/>
      <c r="M106" s="147"/>
      <c r="N106" s="146"/>
    </row>
    <row r="107" spans="7:14" s="50" customFormat="1" x14ac:dyDescent="0.2">
      <c r="G107" s="85"/>
      <c r="I107" s="85"/>
      <c r="K107" s="85"/>
      <c r="L107" s="146"/>
      <c r="M107" s="147"/>
      <c r="N107" s="146"/>
    </row>
    <row r="108" spans="7:14" s="50" customFormat="1" x14ac:dyDescent="0.2">
      <c r="G108" s="85"/>
      <c r="I108" s="85"/>
      <c r="K108" s="85"/>
      <c r="L108" s="146"/>
      <c r="M108" s="147"/>
      <c r="N108" s="146"/>
    </row>
    <row r="109" spans="7:14" s="50" customFormat="1" x14ac:dyDescent="0.2">
      <c r="G109" s="85"/>
      <c r="I109" s="85"/>
      <c r="K109" s="85"/>
      <c r="L109" s="146"/>
      <c r="M109" s="147"/>
      <c r="N109" s="146"/>
    </row>
    <row r="110" spans="7:14" s="50" customFormat="1" x14ac:dyDescent="0.2">
      <c r="G110" s="85"/>
      <c r="I110" s="85"/>
      <c r="K110" s="85"/>
      <c r="L110" s="146"/>
      <c r="M110" s="147"/>
      <c r="N110" s="146"/>
    </row>
    <row r="111" spans="7:14" s="50" customFormat="1" x14ac:dyDescent="0.2">
      <c r="G111" s="85"/>
      <c r="I111" s="85"/>
      <c r="K111" s="85"/>
      <c r="L111" s="146"/>
      <c r="M111" s="147"/>
      <c r="N111" s="146"/>
    </row>
    <row r="112" spans="7:14" s="50" customFormat="1" x14ac:dyDescent="0.2">
      <c r="G112" s="85"/>
      <c r="I112" s="85"/>
      <c r="K112" s="85"/>
      <c r="L112" s="146"/>
      <c r="M112" s="147"/>
      <c r="N112" s="146"/>
    </row>
    <row r="113" spans="7:14" s="50" customFormat="1" x14ac:dyDescent="0.2">
      <c r="G113" s="85"/>
      <c r="I113" s="85"/>
      <c r="K113" s="85"/>
      <c r="L113" s="146"/>
      <c r="M113" s="147"/>
      <c r="N113" s="146"/>
    </row>
    <row r="114" spans="7:14" s="50" customFormat="1" x14ac:dyDescent="0.2">
      <c r="G114" s="85"/>
      <c r="I114" s="85"/>
      <c r="K114" s="85"/>
      <c r="L114" s="146"/>
      <c r="M114" s="147"/>
      <c r="N114" s="146"/>
    </row>
    <row r="115" spans="7:14" s="50" customFormat="1" x14ac:dyDescent="0.2">
      <c r="G115" s="85"/>
      <c r="I115" s="85"/>
      <c r="K115" s="85"/>
      <c r="L115" s="146"/>
      <c r="M115" s="147"/>
      <c r="N115" s="146"/>
    </row>
    <row r="116" spans="7:14" s="50" customFormat="1" x14ac:dyDescent="0.2">
      <c r="G116" s="85"/>
      <c r="I116" s="85"/>
      <c r="K116" s="85"/>
      <c r="L116" s="146"/>
      <c r="M116" s="147"/>
      <c r="N116" s="146"/>
    </row>
    <row r="117" spans="7:14" s="50" customFormat="1" x14ac:dyDescent="0.2">
      <c r="G117" s="85"/>
      <c r="I117" s="85"/>
      <c r="K117" s="85"/>
      <c r="L117" s="146"/>
      <c r="M117" s="147"/>
      <c r="N117" s="146"/>
    </row>
    <row r="118" spans="7:14" s="50" customFormat="1" x14ac:dyDescent="0.2">
      <c r="G118" s="85"/>
      <c r="I118" s="85"/>
      <c r="K118" s="85"/>
      <c r="L118" s="146"/>
      <c r="M118" s="147"/>
      <c r="N118" s="146"/>
    </row>
    <row r="119" spans="7:14" s="50" customFormat="1" x14ac:dyDescent="0.2">
      <c r="G119" s="85"/>
      <c r="I119" s="85"/>
      <c r="K119" s="85"/>
      <c r="L119" s="146"/>
      <c r="M119" s="147"/>
      <c r="N119" s="146"/>
    </row>
    <row r="120" spans="7:14" s="50" customFormat="1" x14ac:dyDescent="0.2">
      <c r="G120" s="85"/>
      <c r="I120" s="85"/>
      <c r="K120" s="85"/>
      <c r="L120" s="146"/>
      <c r="M120" s="147"/>
      <c r="N120" s="146"/>
    </row>
    <row r="121" spans="7:14" s="50" customFormat="1" x14ac:dyDescent="0.2">
      <c r="G121" s="85"/>
      <c r="I121" s="85"/>
      <c r="K121" s="85"/>
      <c r="L121" s="146"/>
      <c r="M121" s="147"/>
      <c r="N121" s="146"/>
    </row>
    <row r="122" spans="7:14" s="50" customFormat="1" x14ac:dyDescent="0.2">
      <c r="G122" s="85"/>
      <c r="I122" s="85"/>
      <c r="K122" s="85"/>
      <c r="L122" s="146"/>
      <c r="M122" s="147"/>
      <c r="N122" s="146"/>
    </row>
    <row r="123" spans="7:14" s="50" customFormat="1" x14ac:dyDescent="0.2">
      <c r="G123" s="85"/>
      <c r="I123" s="85"/>
      <c r="K123" s="85"/>
      <c r="L123" s="146"/>
      <c r="M123" s="147"/>
      <c r="N123" s="146"/>
    </row>
    <row r="124" spans="7:14" s="50" customFormat="1" x14ac:dyDescent="0.2">
      <c r="G124" s="85"/>
      <c r="I124" s="85"/>
      <c r="K124" s="85"/>
      <c r="L124" s="146"/>
      <c r="M124" s="147"/>
      <c r="N124" s="146"/>
    </row>
    <row r="125" spans="7:14" s="50" customFormat="1" x14ac:dyDescent="0.2">
      <c r="G125" s="85"/>
      <c r="I125" s="85"/>
      <c r="K125" s="85"/>
      <c r="L125" s="146"/>
      <c r="M125" s="147"/>
      <c r="N125" s="146"/>
    </row>
    <row r="126" spans="7:14" s="50" customFormat="1" x14ac:dyDescent="0.2">
      <c r="G126" s="85"/>
      <c r="I126" s="85"/>
      <c r="K126" s="85"/>
      <c r="L126" s="146"/>
      <c r="M126" s="147"/>
      <c r="N126" s="146"/>
    </row>
    <row r="127" spans="7:14" s="50" customFormat="1" x14ac:dyDescent="0.2">
      <c r="G127" s="85"/>
      <c r="I127" s="85"/>
      <c r="K127" s="85"/>
      <c r="L127" s="146"/>
      <c r="M127" s="147"/>
      <c r="N127" s="146"/>
    </row>
    <row r="128" spans="7:14" s="50" customFormat="1" x14ac:dyDescent="0.2">
      <c r="G128" s="85"/>
      <c r="I128" s="85"/>
      <c r="K128" s="85"/>
      <c r="L128" s="146"/>
      <c r="M128" s="147"/>
      <c r="N128" s="146"/>
    </row>
    <row r="129" spans="7:14" s="50" customFormat="1" x14ac:dyDescent="0.2">
      <c r="G129" s="85"/>
      <c r="I129" s="85"/>
      <c r="K129" s="85"/>
      <c r="L129" s="146"/>
      <c r="M129" s="147"/>
      <c r="N129" s="146"/>
    </row>
    <row r="130" spans="7:14" s="50" customFormat="1" x14ac:dyDescent="0.2">
      <c r="G130" s="85"/>
      <c r="I130" s="85"/>
      <c r="K130" s="85"/>
      <c r="L130" s="146"/>
      <c r="M130" s="147"/>
      <c r="N130" s="146"/>
    </row>
    <row r="131" spans="7:14" s="50" customFormat="1" x14ac:dyDescent="0.2">
      <c r="G131" s="85"/>
      <c r="I131" s="85"/>
      <c r="K131" s="85"/>
      <c r="L131" s="146"/>
      <c r="M131" s="147"/>
      <c r="N131" s="146"/>
    </row>
    <row r="132" spans="7:14" s="50" customFormat="1" x14ac:dyDescent="0.2">
      <c r="G132" s="85"/>
      <c r="I132" s="85"/>
      <c r="K132" s="85"/>
      <c r="L132" s="146"/>
      <c r="M132" s="147"/>
      <c r="N132" s="146"/>
    </row>
    <row r="133" spans="7:14" s="50" customFormat="1" x14ac:dyDescent="0.2">
      <c r="G133" s="85"/>
      <c r="I133" s="85"/>
      <c r="K133" s="85"/>
      <c r="L133" s="146"/>
      <c r="M133" s="147"/>
      <c r="N133" s="146"/>
    </row>
    <row r="134" spans="7:14" s="50" customFormat="1" x14ac:dyDescent="0.2">
      <c r="G134" s="85"/>
      <c r="I134" s="85"/>
      <c r="K134" s="85"/>
      <c r="L134" s="146"/>
      <c r="M134" s="147"/>
      <c r="N134" s="146"/>
    </row>
    <row r="135" spans="7:14" s="50" customFormat="1" x14ac:dyDescent="0.2">
      <c r="G135" s="85"/>
      <c r="I135" s="85"/>
      <c r="K135" s="85"/>
      <c r="L135" s="146"/>
      <c r="M135" s="147"/>
      <c r="N135" s="146"/>
    </row>
    <row r="136" spans="7:14" s="50" customFormat="1" x14ac:dyDescent="0.2">
      <c r="G136" s="85"/>
      <c r="I136" s="85"/>
      <c r="K136" s="85"/>
      <c r="L136" s="146"/>
      <c r="M136" s="147"/>
      <c r="N136" s="146"/>
    </row>
    <row r="137" spans="7:14" s="50" customFormat="1" x14ac:dyDescent="0.2">
      <c r="G137" s="85"/>
      <c r="I137" s="85"/>
      <c r="K137" s="85"/>
      <c r="L137" s="146"/>
      <c r="M137" s="147"/>
      <c r="N137" s="146"/>
    </row>
    <row r="138" spans="7:14" s="50" customFormat="1" x14ac:dyDescent="0.2">
      <c r="G138" s="85"/>
      <c r="I138" s="85"/>
      <c r="K138" s="85"/>
      <c r="L138" s="146"/>
      <c r="M138" s="147"/>
      <c r="N138" s="146"/>
    </row>
    <row r="139" spans="7:14" s="50" customFormat="1" x14ac:dyDescent="0.2">
      <c r="G139" s="85"/>
      <c r="I139" s="85"/>
      <c r="K139" s="85"/>
      <c r="L139" s="146"/>
      <c r="M139" s="147"/>
      <c r="N139" s="146"/>
    </row>
    <row r="140" spans="7:14" s="50" customFormat="1" x14ac:dyDescent="0.2">
      <c r="G140" s="85"/>
      <c r="I140" s="85"/>
      <c r="K140" s="85"/>
      <c r="L140" s="146"/>
      <c r="M140" s="147"/>
      <c r="N140" s="146"/>
    </row>
    <row r="141" spans="7:14" s="50" customFormat="1" x14ac:dyDescent="0.2">
      <c r="G141" s="85"/>
      <c r="I141" s="85"/>
      <c r="K141" s="85"/>
      <c r="L141" s="146"/>
      <c r="M141" s="147"/>
      <c r="N141" s="146"/>
    </row>
    <row r="142" spans="7:14" s="50" customFormat="1" x14ac:dyDescent="0.2">
      <c r="G142" s="85"/>
      <c r="I142" s="85"/>
      <c r="K142" s="85"/>
      <c r="L142" s="146"/>
      <c r="M142" s="147"/>
      <c r="N142" s="146"/>
    </row>
    <row r="143" spans="7:14" s="50" customFormat="1" x14ac:dyDescent="0.2">
      <c r="G143" s="85"/>
      <c r="I143" s="85"/>
      <c r="K143" s="85"/>
      <c r="L143" s="146"/>
      <c r="M143" s="147"/>
      <c r="N143" s="146"/>
    </row>
    <row r="144" spans="7:14" s="50" customFormat="1" x14ac:dyDescent="0.2">
      <c r="G144" s="85"/>
      <c r="I144" s="85"/>
      <c r="K144" s="85"/>
      <c r="L144" s="146"/>
      <c r="M144" s="147"/>
      <c r="N144" s="146"/>
    </row>
    <row r="145" spans="7:14" s="50" customFormat="1" x14ac:dyDescent="0.2">
      <c r="G145" s="85"/>
      <c r="I145" s="85"/>
      <c r="K145" s="85"/>
      <c r="L145" s="146"/>
      <c r="M145" s="147"/>
      <c r="N145" s="146"/>
    </row>
    <row r="146" spans="7:14" s="50" customFormat="1" x14ac:dyDescent="0.2">
      <c r="G146" s="85"/>
      <c r="I146" s="85"/>
      <c r="K146" s="85"/>
      <c r="L146" s="146"/>
      <c r="M146" s="147"/>
      <c r="N146" s="146"/>
    </row>
    <row r="147" spans="7:14" s="50" customFormat="1" x14ac:dyDescent="0.2">
      <c r="G147" s="85"/>
      <c r="I147" s="85"/>
      <c r="K147" s="85"/>
      <c r="L147" s="146"/>
      <c r="M147" s="147"/>
      <c r="N147" s="146"/>
    </row>
    <row r="148" spans="7:14" s="50" customFormat="1" x14ac:dyDescent="0.2">
      <c r="G148" s="85"/>
      <c r="I148" s="85"/>
      <c r="K148" s="85"/>
      <c r="L148" s="146"/>
      <c r="M148" s="147"/>
      <c r="N148" s="146"/>
    </row>
    <row r="149" spans="7:14" s="50" customFormat="1" x14ac:dyDescent="0.2">
      <c r="G149" s="85"/>
      <c r="I149" s="85"/>
      <c r="K149" s="85"/>
      <c r="L149" s="146"/>
      <c r="M149" s="147"/>
      <c r="N149" s="146"/>
    </row>
    <row r="150" spans="7:14" s="50" customFormat="1" x14ac:dyDescent="0.2">
      <c r="G150" s="85"/>
      <c r="I150" s="85"/>
      <c r="K150" s="85"/>
      <c r="L150" s="146"/>
      <c r="M150" s="147"/>
      <c r="N150" s="146"/>
    </row>
    <row r="151" spans="7:14" s="50" customFormat="1" x14ac:dyDescent="0.2">
      <c r="G151" s="85"/>
      <c r="I151" s="85"/>
      <c r="K151" s="85"/>
      <c r="L151" s="146"/>
      <c r="M151" s="147"/>
      <c r="N151" s="146"/>
    </row>
    <row r="152" spans="7:14" s="50" customFormat="1" x14ac:dyDescent="0.2">
      <c r="G152" s="85"/>
      <c r="I152" s="85"/>
      <c r="K152" s="85"/>
      <c r="L152" s="146"/>
      <c r="M152" s="147"/>
      <c r="N152" s="146"/>
    </row>
    <row r="153" spans="7:14" s="50" customFormat="1" x14ac:dyDescent="0.2">
      <c r="G153" s="85"/>
      <c r="I153" s="85"/>
      <c r="K153" s="85"/>
      <c r="L153" s="146"/>
      <c r="M153" s="147"/>
      <c r="N153" s="146"/>
    </row>
    <row r="154" spans="7:14" s="50" customFormat="1" x14ac:dyDescent="0.2">
      <c r="G154" s="85"/>
      <c r="I154" s="85"/>
      <c r="K154" s="85"/>
      <c r="L154" s="146"/>
      <c r="M154" s="147"/>
      <c r="N154" s="146"/>
    </row>
    <row r="155" spans="7:14" s="50" customFormat="1" x14ac:dyDescent="0.2">
      <c r="G155" s="85"/>
      <c r="I155" s="85"/>
      <c r="K155" s="85"/>
      <c r="L155" s="146"/>
      <c r="M155" s="147"/>
      <c r="N155" s="146"/>
    </row>
    <row r="156" spans="7:14" s="50" customFormat="1" x14ac:dyDescent="0.2">
      <c r="G156" s="85"/>
      <c r="I156" s="85"/>
      <c r="K156" s="85"/>
      <c r="L156" s="146"/>
      <c r="M156" s="147"/>
      <c r="N156" s="146"/>
    </row>
    <row r="157" spans="7:14" s="50" customFormat="1" x14ac:dyDescent="0.2">
      <c r="G157" s="85"/>
      <c r="I157" s="85"/>
      <c r="K157" s="85"/>
      <c r="L157" s="146"/>
      <c r="M157" s="147"/>
      <c r="N157" s="146"/>
    </row>
    <row r="158" spans="7:14" s="50" customFormat="1" x14ac:dyDescent="0.2">
      <c r="G158" s="85"/>
      <c r="I158" s="85"/>
      <c r="K158" s="85"/>
      <c r="L158" s="146"/>
      <c r="M158" s="147"/>
      <c r="N158" s="146"/>
    </row>
    <row r="159" spans="7:14" s="50" customFormat="1" x14ac:dyDescent="0.2">
      <c r="G159" s="85"/>
      <c r="I159" s="85"/>
      <c r="K159" s="85"/>
      <c r="L159" s="146"/>
      <c r="M159" s="147"/>
      <c r="N159" s="146"/>
    </row>
    <row r="160" spans="7:14" s="50" customFormat="1" x14ac:dyDescent="0.2">
      <c r="G160" s="85"/>
      <c r="I160" s="85"/>
      <c r="K160" s="85"/>
      <c r="L160" s="146"/>
      <c r="M160" s="147"/>
      <c r="N160" s="146"/>
    </row>
    <row r="161" spans="7:14" s="50" customFormat="1" x14ac:dyDescent="0.2">
      <c r="G161" s="85"/>
      <c r="I161" s="85"/>
      <c r="K161" s="85"/>
      <c r="L161" s="146"/>
      <c r="M161" s="147"/>
      <c r="N161" s="146"/>
    </row>
    <row r="162" spans="7:14" s="50" customFormat="1" x14ac:dyDescent="0.2">
      <c r="G162" s="85"/>
      <c r="I162" s="85"/>
      <c r="K162" s="85"/>
      <c r="L162" s="146"/>
      <c r="M162" s="147"/>
      <c r="N162" s="146"/>
    </row>
    <row r="163" spans="7:14" s="50" customFormat="1" x14ac:dyDescent="0.2">
      <c r="G163" s="85"/>
      <c r="I163" s="85"/>
      <c r="K163" s="85"/>
      <c r="L163" s="146"/>
      <c r="M163" s="147"/>
      <c r="N163" s="146"/>
    </row>
    <row r="164" spans="7:14" s="50" customFormat="1" x14ac:dyDescent="0.2">
      <c r="G164" s="85"/>
      <c r="I164" s="85"/>
      <c r="K164" s="85"/>
      <c r="L164" s="146"/>
      <c r="M164" s="147"/>
      <c r="N164" s="146"/>
    </row>
    <row r="165" spans="7:14" s="50" customFormat="1" x14ac:dyDescent="0.2">
      <c r="G165" s="85"/>
      <c r="I165" s="85"/>
      <c r="K165" s="85"/>
      <c r="L165" s="146"/>
      <c r="M165" s="147"/>
      <c r="N165" s="146"/>
    </row>
    <row r="166" spans="7:14" s="50" customFormat="1" x14ac:dyDescent="0.2">
      <c r="G166" s="85"/>
      <c r="I166" s="85"/>
      <c r="K166" s="85"/>
      <c r="L166" s="146"/>
      <c r="M166" s="147"/>
      <c r="N166" s="146"/>
    </row>
    <row r="167" spans="7:14" s="50" customFormat="1" x14ac:dyDescent="0.2">
      <c r="G167" s="85"/>
      <c r="I167" s="85"/>
      <c r="K167" s="85"/>
      <c r="L167" s="146"/>
      <c r="M167" s="147"/>
      <c r="N167" s="146"/>
    </row>
    <row r="168" spans="7:14" s="50" customFormat="1" x14ac:dyDescent="0.2">
      <c r="G168" s="85"/>
      <c r="I168" s="85"/>
      <c r="K168" s="85"/>
      <c r="L168" s="146"/>
      <c r="M168" s="147"/>
      <c r="N168" s="146"/>
    </row>
    <row r="169" spans="7:14" s="50" customFormat="1" x14ac:dyDescent="0.2">
      <c r="G169" s="85"/>
      <c r="I169" s="85"/>
      <c r="K169" s="85"/>
      <c r="L169" s="146"/>
      <c r="M169" s="147"/>
      <c r="N169" s="146"/>
    </row>
    <row r="170" spans="7:14" s="50" customFormat="1" x14ac:dyDescent="0.2">
      <c r="G170" s="85"/>
      <c r="I170" s="85"/>
      <c r="K170" s="85"/>
      <c r="L170" s="146"/>
      <c r="M170" s="147"/>
      <c r="N170" s="146"/>
    </row>
    <row r="171" spans="7:14" s="50" customFormat="1" x14ac:dyDescent="0.2">
      <c r="G171" s="85"/>
      <c r="I171" s="85"/>
      <c r="K171" s="85"/>
      <c r="L171" s="146"/>
      <c r="M171" s="147"/>
      <c r="N171" s="146"/>
    </row>
    <row r="172" spans="7:14" s="50" customFormat="1" x14ac:dyDescent="0.2">
      <c r="G172" s="85"/>
      <c r="I172" s="85"/>
      <c r="K172" s="85"/>
      <c r="L172" s="146"/>
      <c r="M172" s="147"/>
      <c r="N172" s="146"/>
    </row>
    <row r="173" spans="7:14" s="50" customFormat="1" x14ac:dyDescent="0.2">
      <c r="G173" s="85"/>
      <c r="I173" s="85"/>
      <c r="K173" s="85"/>
      <c r="L173" s="146"/>
      <c r="M173" s="147"/>
      <c r="N173" s="146"/>
    </row>
    <row r="174" spans="7:14" s="50" customFormat="1" x14ac:dyDescent="0.2">
      <c r="G174" s="85"/>
      <c r="I174" s="85"/>
      <c r="K174" s="85"/>
      <c r="L174" s="146"/>
      <c r="M174" s="147"/>
      <c r="N174" s="146"/>
    </row>
    <row r="175" spans="7:14" s="50" customFormat="1" x14ac:dyDescent="0.2">
      <c r="G175" s="85"/>
      <c r="I175" s="85"/>
      <c r="K175" s="85"/>
      <c r="L175" s="146"/>
      <c r="M175" s="147"/>
      <c r="N175" s="146"/>
    </row>
    <row r="176" spans="7:14" s="50" customFormat="1" x14ac:dyDescent="0.2">
      <c r="G176" s="85"/>
      <c r="I176" s="85"/>
      <c r="K176" s="85"/>
      <c r="L176" s="146"/>
      <c r="M176" s="147"/>
      <c r="N176" s="146"/>
    </row>
    <row r="177" spans="7:14" s="50" customFormat="1" x14ac:dyDescent="0.2">
      <c r="G177" s="85"/>
      <c r="I177" s="85"/>
      <c r="K177" s="85"/>
      <c r="L177" s="146"/>
      <c r="M177" s="147"/>
      <c r="N177" s="146"/>
    </row>
    <row r="178" spans="7:14" s="50" customFormat="1" x14ac:dyDescent="0.2">
      <c r="G178" s="85"/>
      <c r="I178" s="85"/>
      <c r="K178" s="85"/>
      <c r="L178" s="146"/>
      <c r="M178" s="147"/>
      <c r="N178" s="146"/>
    </row>
    <row r="179" spans="7:14" s="50" customFormat="1" x14ac:dyDescent="0.2">
      <c r="G179" s="85"/>
      <c r="I179" s="85"/>
      <c r="K179" s="85"/>
      <c r="L179" s="146"/>
      <c r="M179" s="147"/>
      <c r="N179" s="146"/>
    </row>
    <row r="180" spans="7:14" s="50" customFormat="1" x14ac:dyDescent="0.2">
      <c r="G180" s="85"/>
      <c r="I180" s="85"/>
      <c r="K180" s="85"/>
      <c r="L180" s="146"/>
      <c r="M180" s="147"/>
      <c r="N180" s="146"/>
    </row>
    <row r="181" spans="7:14" s="50" customFormat="1" x14ac:dyDescent="0.2">
      <c r="G181" s="85"/>
      <c r="I181" s="85"/>
      <c r="K181" s="85"/>
      <c r="L181" s="146"/>
      <c r="M181" s="147"/>
      <c r="N181" s="146"/>
    </row>
    <row r="182" spans="7:14" s="50" customFormat="1" x14ac:dyDescent="0.2">
      <c r="G182" s="85"/>
      <c r="I182" s="85"/>
      <c r="K182" s="85"/>
      <c r="L182" s="146"/>
      <c r="M182" s="147"/>
      <c r="N182" s="146"/>
    </row>
    <row r="183" spans="7:14" s="50" customFormat="1" x14ac:dyDescent="0.2">
      <c r="G183" s="85"/>
      <c r="I183" s="85"/>
      <c r="K183" s="85"/>
      <c r="L183" s="146"/>
      <c r="M183" s="147"/>
      <c r="N183" s="146"/>
    </row>
    <row r="184" spans="7:14" s="50" customFormat="1" x14ac:dyDescent="0.2">
      <c r="G184" s="85"/>
      <c r="I184" s="85"/>
      <c r="K184" s="85"/>
      <c r="L184" s="146"/>
      <c r="M184" s="147"/>
      <c r="N184" s="146"/>
    </row>
    <row r="185" spans="7:14" s="50" customFormat="1" x14ac:dyDescent="0.2">
      <c r="G185" s="85"/>
      <c r="I185" s="85"/>
      <c r="K185" s="85"/>
      <c r="L185" s="146"/>
      <c r="M185" s="147"/>
      <c r="N185" s="146"/>
    </row>
    <row r="186" spans="7:14" s="50" customFormat="1" x14ac:dyDescent="0.2">
      <c r="G186" s="85"/>
      <c r="I186" s="85"/>
      <c r="K186" s="85"/>
      <c r="L186" s="146"/>
      <c r="M186" s="147"/>
      <c r="N186" s="146"/>
    </row>
    <row r="187" spans="7:14" s="50" customFormat="1" x14ac:dyDescent="0.2">
      <c r="G187" s="85"/>
      <c r="I187" s="85"/>
      <c r="K187" s="85"/>
      <c r="L187" s="146"/>
      <c r="M187" s="147"/>
      <c r="N187" s="146"/>
    </row>
    <row r="188" spans="7:14" s="50" customFormat="1" x14ac:dyDescent="0.2">
      <c r="G188" s="85"/>
      <c r="I188" s="85"/>
      <c r="K188" s="85"/>
      <c r="L188" s="146"/>
      <c r="M188" s="147"/>
      <c r="N188" s="146"/>
    </row>
    <row r="189" spans="7:14" s="50" customFormat="1" x14ac:dyDescent="0.2">
      <c r="G189" s="85"/>
      <c r="I189" s="85"/>
      <c r="K189" s="85"/>
      <c r="L189" s="146"/>
      <c r="M189" s="147"/>
      <c r="N189" s="146"/>
    </row>
    <row r="190" spans="7:14" s="50" customFormat="1" x14ac:dyDescent="0.2">
      <c r="G190" s="85"/>
      <c r="I190" s="85"/>
      <c r="K190" s="85"/>
      <c r="L190" s="146"/>
      <c r="M190" s="147"/>
      <c r="N190" s="146"/>
    </row>
    <row r="191" spans="7:14" s="50" customFormat="1" x14ac:dyDescent="0.2">
      <c r="G191" s="85"/>
      <c r="I191" s="85"/>
      <c r="K191" s="85"/>
      <c r="L191" s="146"/>
      <c r="M191" s="147"/>
      <c r="N191" s="146"/>
    </row>
    <row r="192" spans="7:14" s="50" customFormat="1" x14ac:dyDescent="0.2">
      <c r="G192" s="85"/>
      <c r="I192" s="85"/>
      <c r="K192" s="85"/>
      <c r="L192" s="146"/>
      <c r="M192" s="147"/>
      <c r="N192" s="146"/>
    </row>
    <row r="193" spans="7:14" s="50" customFormat="1" x14ac:dyDescent="0.2">
      <c r="G193" s="85"/>
      <c r="I193" s="85"/>
      <c r="K193" s="85"/>
      <c r="L193" s="146"/>
      <c r="M193" s="147"/>
      <c r="N193" s="146"/>
    </row>
    <row r="194" spans="7:14" s="50" customFormat="1" x14ac:dyDescent="0.2">
      <c r="G194" s="85"/>
      <c r="I194" s="85"/>
      <c r="K194" s="85"/>
      <c r="L194" s="146"/>
      <c r="M194" s="147"/>
      <c r="N194" s="146"/>
    </row>
    <row r="195" spans="7:14" s="50" customFormat="1" x14ac:dyDescent="0.2">
      <c r="G195" s="85"/>
      <c r="I195" s="85"/>
      <c r="K195" s="85"/>
      <c r="L195" s="146"/>
      <c r="M195" s="147"/>
      <c r="N195" s="146"/>
    </row>
    <row r="196" spans="7:14" s="50" customFormat="1" x14ac:dyDescent="0.2">
      <c r="G196" s="85"/>
      <c r="I196" s="85"/>
      <c r="K196" s="85"/>
      <c r="L196" s="146"/>
      <c r="M196" s="147"/>
      <c r="N196" s="146"/>
    </row>
    <row r="197" spans="7:14" s="50" customFormat="1" x14ac:dyDescent="0.2">
      <c r="G197" s="85"/>
      <c r="I197" s="85"/>
      <c r="K197" s="85"/>
      <c r="L197" s="146"/>
      <c r="M197" s="147"/>
      <c r="N197" s="146"/>
    </row>
    <row r="198" spans="7:14" s="50" customFormat="1" x14ac:dyDescent="0.2">
      <c r="G198" s="85"/>
      <c r="I198" s="85"/>
      <c r="K198" s="85"/>
      <c r="L198" s="146"/>
      <c r="M198" s="147"/>
      <c r="N198" s="146"/>
    </row>
    <row r="199" spans="7:14" s="50" customFormat="1" x14ac:dyDescent="0.2">
      <c r="G199" s="85"/>
      <c r="I199" s="85"/>
      <c r="K199" s="85"/>
      <c r="L199" s="146"/>
      <c r="M199" s="147"/>
      <c r="N199" s="146"/>
    </row>
    <row r="200" spans="7:14" s="50" customFormat="1" x14ac:dyDescent="0.2">
      <c r="G200" s="85"/>
      <c r="I200" s="85"/>
      <c r="K200" s="85"/>
      <c r="L200" s="146"/>
      <c r="M200" s="147"/>
      <c r="N200" s="146"/>
    </row>
    <row r="201" spans="7:14" s="50" customFormat="1" x14ac:dyDescent="0.2">
      <c r="G201" s="85"/>
      <c r="I201" s="85"/>
      <c r="K201" s="85"/>
      <c r="L201" s="146"/>
      <c r="M201" s="147"/>
      <c r="N201" s="146"/>
    </row>
    <row r="202" spans="7:14" s="50" customFormat="1" x14ac:dyDescent="0.2">
      <c r="G202" s="85"/>
      <c r="I202" s="85"/>
      <c r="K202" s="85"/>
      <c r="L202" s="146"/>
      <c r="M202" s="147"/>
      <c r="N202" s="146"/>
    </row>
    <row r="203" spans="7:14" s="50" customFormat="1" x14ac:dyDescent="0.2">
      <c r="G203" s="85"/>
      <c r="I203" s="85"/>
      <c r="K203" s="85"/>
      <c r="L203" s="146"/>
      <c r="M203" s="147"/>
      <c r="N203" s="146"/>
    </row>
    <row r="204" spans="7:14" s="50" customFormat="1" x14ac:dyDescent="0.2">
      <c r="G204" s="85"/>
      <c r="I204" s="85"/>
      <c r="K204" s="85"/>
      <c r="L204" s="146"/>
      <c r="M204" s="147"/>
      <c r="N204" s="146"/>
    </row>
    <row r="205" spans="7:14" s="50" customFormat="1" x14ac:dyDescent="0.2">
      <c r="G205" s="85"/>
      <c r="I205" s="85"/>
      <c r="K205" s="85"/>
      <c r="L205" s="146"/>
      <c r="M205" s="147"/>
      <c r="N205" s="146"/>
    </row>
    <row r="206" spans="7:14" s="50" customFormat="1" x14ac:dyDescent="0.2">
      <c r="G206" s="85"/>
      <c r="I206" s="85"/>
      <c r="K206" s="85"/>
      <c r="L206" s="146"/>
      <c r="M206" s="147"/>
      <c r="N206" s="146"/>
    </row>
    <row r="207" spans="7:14" s="50" customFormat="1" x14ac:dyDescent="0.2">
      <c r="G207" s="85"/>
      <c r="I207" s="85"/>
      <c r="K207" s="85"/>
      <c r="L207" s="146"/>
      <c r="M207" s="147"/>
      <c r="N207" s="146"/>
    </row>
    <row r="208" spans="7:14" s="50" customFormat="1" x14ac:dyDescent="0.2">
      <c r="G208" s="85"/>
      <c r="I208" s="85"/>
      <c r="K208" s="85"/>
      <c r="L208" s="146"/>
      <c r="M208" s="147"/>
      <c r="N208" s="146"/>
    </row>
    <row r="209" spans="7:14" s="50" customFormat="1" x14ac:dyDescent="0.2">
      <c r="G209" s="85"/>
      <c r="I209" s="85"/>
      <c r="K209" s="85"/>
      <c r="L209" s="146"/>
      <c r="M209" s="147"/>
      <c r="N209" s="146"/>
    </row>
    <row r="210" spans="7:14" s="50" customFormat="1" x14ac:dyDescent="0.2">
      <c r="G210" s="85"/>
      <c r="I210" s="85"/>
      <c r="K210" s="85"/>
      <c r="L210" s="146"/>
      <c r="M210" s="147"/>
      <c r="N210" s="146"/>
    </row>
    <row r="211" spans="7:14" s="50" customFormat="1" x14ac:dyDescent="0.2">
      <c r="G211" s="85"/>
      <c r="I211" s="85"/>
      <c r="K211" s="85"/>
      <c r="L211" s="146"/>
      <c r="M211" s="147"/>
      <c r="N211" s="146"/>
    </row>
    <row r="212" spans="7:14" s="50" customFormat="1" x14ac:dyDescent="0.2">
      <c r="G212" s="85"/>
      <c r="I212" s="85"/>
      <c r="K212" s="85"/>
      <c r="L212" s="146"/>
      <c r="M212" s="147"/>
      <c r="N212" s="146"/>
    </row>
    <row r="213" spans="7:14" s="50" customFormat="1" x14ac:dyDescent="0.2">
      <c r="G213" s="85"/>
      <c r="I213" s="85"/>
      <c r="K213" s="85"/>
      <c r="L213" s="146"/>
      <c r="M213" s="147"/>
      <c r="N213" s="146"/>
    </row>
    <row r="214" spans="7:14" s="50" customFormat="1" x14ac:dyDescent="0.2">
      <c r="G214" s="85"/>
      <c r="I214" s="85"/>
      <c r="K214" s="85"/>
      <c r="L214" s="146"/>
      <c r="M214" s="147"/>
      <c r="N214" s="146"/>
    </row>
    <row r="215" spans="7:14" s="50" customFormat="1" x14ac:dyDescent="0.2">
      <c r="G215" s="85"/>
      <c r="I215" s="85"/>
      <c r="K215" s="85"/>
      <c r="L215" s="146"/>
      <c r="M215" s="147"/>
      <c r="N215" s="146"/>
    </row>
    <row r="216" spans="7:14" s="50" customFormat="1" x14ac:dyDescent="0.2">
      <c r="G216" s="85"/>
      <c r="I216" s="85"/>
      <c r="K216" s="85"/>
      <c r="L216" s="146"/>
      <c r="M216" s="147"/>
      <c r="N216" s="146"/>
    </row>
    <row r="217" spans="7:14" s="50" customFormat="1" x14ac:dyDescent="0.2">
      <c r="G217" s="85"/>
      <c r="I217" s="85"/>
      <c r="K217" s="85"/>
      <c r="L217" s="146"/>
      <c r="M217" s="147"/>
      <c r="N217" s="146"/>
    </row>
    <row r="218" spans="7:14" s="50" customFormat="1" x14ac:dyDescent="0.2">
      <c r="G218" s="85"/>
      <c r="I218" s="85"/>
      <c r="K218" s="85"/>
      <c r="L218" s="146"/>
      <c r="M218" s="147"/>
      <c r="N218" s="146"/>
    </row>
    <row r="219" spans="7:14" s="50" customFormat="1" x14ac:dyDescent="0.2">
      <c r="G219" s="85"/>
      <c r="I219" s="85"/>
      <c r="K219" s="85"/>
      <c r="L219" s="146"/>
      <c r="M219" s="147"/>
      <c r="N219" s="146"/>
    </row>
    <row r="220" spans="7:14" s="50" customFormat="1" x14ac:dyDescent="0.2">
      <c r="G220" s="85"/>
      <c r="I220" s="85"/>
      <c r="K220" s="85"/>
      <c r="L220" s="146"/>
      <c r="M220" s="147"/>
      <c r="N220" s="146"/>
    </row>
    <row r="221" spans="7:14" s="50" customFormat="1" x14ac:dyDescent="0.2">
      <c r="G221" s="85"/>
      <c r="I221" s="85"/>
      <c r="K221" s="85"/>
      <c r="L221" s="146"/>
      <c r="M221" s="147"/>
      <c r="N221" s="146"/>
    </row>
    <row r="222" spans="7:14" s="50" customFormat="1" x14ac:dyDescent="0.2">
      <c r="G222" s="85"/>
      <c r="I222" s="85"/>
      <c r="K222" s="85"/>
      <c r="L222" s="146"/>
      <c r="M222" s="147"/>
      <c r="N222" s="146"/>
    </row>
    <row r="223" spans="7:14" s="50" customFormat="1" x14ac:dyDescent="0.2">
      <c r="G223" s="85"/>
      <c r="I223" s="85"/>
      <c r="K223" s="85"/>
      <c r="L223" s="146"/>
      <c r="M223" s="147"/>
      <c r="N223" s="146"/>
    </row>
    <row r="224" spans="7:14" s="50" customFormat="1" x14ac:dyDescent="0.2">
      <c r="G224" s="85"/>
      <c r="I224" s="85"/>
      <c r="K224" s="85"/>
      <c r="L224" s="146"/>
      <c r="M224" s="147"/>
      <c r="N224" s="146"/>
    </row>
    <row r="225" spans="7:14" s="50" customFormat="1" x14ac:dyDescent="0.2">
      <c r="G225" s="85"/>
      <c r="I225" s="85"/>
      <c r="K225" s="85"/>
      <c r="L225" s="146"/>
      <c r="M225" s="147"/>
      <c r="N225" s="146"/>
    </row>
    <row r="226" spans="7:14" s="50" customFormat="1" x14ac:dyDescent="0.2">
      <c r="G226" s="85"/>
      <c r="I226" s="85"/>
      <c r="K226" s="85"/>
      <c r="L226" s="146"/>
      <c r="M226" s="147"/>
      <c r="N226" s="146"/>
    </row>
    <row r="227" spans="7:14" s="50" customFormat="1" x14ac:dyDescent="0.2">
      <c r="G227" s="85"/>
      <c r="I227" s="85"/>
      <c r="K227" s="85"/>
      <c r="L227" s="146"/>
      <c r="M227" s="147"/>
      <c r="N227" s="146"/>
    </row>
    <row r="228" spans="7:14" s="50" customFormat="1" x14ac:dyDescent="0.2">
      <c r="G228" s="85"/>
      <c r="I228" s="85"/>
      <c r="K228" s="85"/>
      <c r="L228" s="146"/>
      <c r="M228" s="147"/>
      <c r="N228" s="146"/>
    </row>
    <row r="229" spans="7:14" s="50" customFormat="1" x14ac:dyDescent="0.2">
      <c r="G229" s="85"/>
      <c r="I229" s="85"/>
      <c r="K229" s="85"/>
      <c r="L229" s="146"/>
      <c r="M229" s="147"/>
      <c r="N229" s="146"/>
    </row>
    <row r="230" spans="7:14" s="50" customFormat="1" x14ac:dyDescent="0.2">
      <c r="G230" s="85"/>
      <c r="I230" s="85"/>
      <c r="K230" s="85"/>
      <c r="L230" s="146"/>
      <c r="M230" s="147"/>
      <c r="N230" s="146"/>
    </row>
    <row r="231" spans="7:14" s="50" customFormat="1" x14ac:dyDescent="0.2">
      <c r="G231" s="85"/>
      <c r="I231" s="85"/>
      <c r="K231" s="85"/>
      <c r="L231" s="146"/>
      <c r="M231" s="147"/>
      <c r="N231" s="146"/>
    </row>
    <row r="232" spans="7:14" s="50" customFormat="1" x14ac:dyDescent="0.2">
      <c r="G232" s="85"/>
      <c r="I232" s="85"/>
      <c r="K232" s="85"/>
      <c r="L232" s="146"/>
      <c r="M232" s="147"/>
      <c r="N232" s="146"/>
    </row>
    <row r="233" spans="7:14" s="50" customFormat="1" x14ac:dyDescent="0.2">
      <c r="G233" s="85"/>
      <c r="I233" s="85"/>
      <c r="K233" s="85"/>
      <c r="L233" s="146"/>
      <c r="M233" s="147"/>
      <c r="N233" s="146"/>
    </row>
    <row r="234" spans="7:14" s="50" customFormat="1" x14ac:dyDescent="0.2">
      <c r="G234" s="85"/>
      <c r="I234" s="85"/>
      <c r="K234" s="85"/>
      <c r="L234" s="146"/>
      <c r="M234" s="147"/>
      <c r="N234" s="146"/>
    </row>
    <row r="235" spans="7:14" s="50" customFormat="1" x14ac:dyDescent="0.2">
      <c r="G235" s="85"/>
      <c r="I235" s="85"/>
      <c r="K235" s="85"/>
      <c r="L235" s="146"/>
      <c r="M235" s="147"/>
      <c r="N235" s="146"/>
    </row>
    <row r="236" spans="7:14" s="50" customFormat="1" x14ac:dyDescent="0.2">
      <c r="G236" s="85"/>
      <c r="I236" s="85"/>
      <c r="K236" s="85"/>
      <c r="L236" s="146"/>
      <c r="M236" s="147"/>
      <c r="N236" s="146"/>
    </row>
    <row r="237" spans="7:14" s="50" customFormat="1" x14ac:dyDescent="0.2">
      <c r="G237" s="85"/>
      <c r="I237" s="85"/>
      <c r="K237" s="85"/>
      <c r="L237" s="146"/>
      <c r="M237" s="147"/>
      <c r="N237" s="146"/>
    </row>
    <row r="238" spans="7:14" s="50" customFormat="1" x14ac:dyDescent="0.2">
      <c r="G238" s="85"/>
      <c r="I238" s="85"/>
      <c r="K238" s="85"/>
      <c r="L238" s="146"/>
      <c r="M238" s="147"/>
      <c r="N238" s="146"/>
    </row>
    <row r="239" spans="7:14" s="50" customFormat="1" x14ac:dyDescent="0.2">
      <c r="G239" s="85"/>
      <c r="I239" s="85"/>
      <c r="K239" s="85"/>
      <c r="L239" s="146"/>
      <c r="M239" s="147"/>
      <c r="N239" s="146"/>
    </row>
    <row r="240" spans="7:14" s="50" customFormat="1" x14ac:dyDescent="0.2">
      <c r="G240" s="85"/>
      <c r="I240" s="85"/>
      <c r="K240" s="85"/>
      <c r="L240" s="146"/>
      <c r="M240" s="147"/>
      <c r="N240" s="146"/>
    </row>
    <row r="241" spans="7:14" s="50" customFormat="1" x14ac:dyDescent="0.2">
      <c r="G241" s="85"/>
      <c r="I241" s="85"/>
      <c r="K241" s="85"/>
      <c r="L241" s="146"/>
      <c r="M241" s="147"/>
      <c r="N241" s="146"/>
    </row>
    <row r="242" spans="7:14" s="50" customFormat="1" x14ac:dyDescent="0.2">
      <c r="G242" s="85"/>
      <c r="I242" s="85"/>
      <c r="K242" s="85"/>
      <c r="L242" s="146"/>
      <c r="M242" s="147"/>
      <c r="N242" s="146"/>
    </row>
    <row r="243" spans="7:14" s="50" customFormat="1" x14ac:dyDescent="0.2">
      <c r="G243" s="85"/>
      <c r="I243" s="85"/>
      <c r="K243" s="85"/>
      <c r="L243" s="146"/>
      <c r="M243" s="147"/>
      <c r="N243" s="146"/>
    </row>
    <row r="244" spans="7:14" s="50" customFormat="1" x14ac:dyDescent="0.2">
      <c r="G244" s="85"/>
      <c r="I244" s="85"/>
      <c r="K244" s="85"/>
      <c r="L244" s="146"/>
      <c r="M244" s="147"/>
      <c r="N244" s="146"/>
    </row>
    <row r="245" spans="7:14" s="50" customFormat="1" x14ac:dyDescent="0.2">
      <c r="G245" s="85"/>
      <c r="I245" s="85"/>
      <c r="K245" s="85"/>
      <c r="L245" s="146"/>
      <c r="M245" s="147"/>
      <c r="N245" s="146"/>
    </row>
    <row r="246" spans="7:14" s="50" customFormat="1" x14ac:dyDescent="0.2">
      <c r="G246" s="85"/>
      <c r="I246" s="85"/>
      <c r="K246" s="85"/>
      <c r="L246" s="146"/>
      <c r="M246" s="147"/>
      <c r="N246" s="146"/>
    </row>
    <row r="247" spans="7:14" s="50" customFormat="1" x14ac:dyDescent="0.2">
      <c r="G247" s="85"/>
      <c r="I247" s="85"/>
      <c r="K247" s="85"/>
      <c r="L247" s="146"/>
      <c r="M247" s="147"/>
      <c r="N247" s="146"/>
    </row>
    <row r="248" spans="7:14" s="50" customFormat="1" x14ac:dyDescent="0.2">
      <c r="G248" s="85"/>
      <c r="I248" s="85"/>
      <c r="K248" s="85"/>
      <c r="L248" s="146"/>
      <c r="M248" s="147"/>
      <c r="N248" s="146"/>
    </row>
    <row r="249" spans="7:14" s="50" customFormat="1" x14ac:dyDescent="0.2">
      <c r="G249" s="85"/>
      <c r="I249" s="85"/>
      <c r="K249" s="85"/>
      <c r="L249" s="146"/>
      <c r="M249" s="147"/>
      <c r="N249" s="146"/>
    </row>
    <row r="250" spans="7:14" s="50" customFormat="1" x14ac:dyDescent="0.2">
      <c r="G250" s="85"/>
      <c r="I250" s="85"/>
      <c r="K250" s="85"/>
      <c r="L250" s="146"/>
      <c r="M250" s="147"/>
      <c r="N250" s="146"/>
    </row>
    <row r="251" spans="7:14" s="50" customFormat="1" x14ac:dyDescent="0.2">
      <c r="G251" s="85"/>
      <c r="I251" s="85"/>
      <c r="K251" s="85"/>
      <c r="L251" s="146"/>
      <c r="M251" s="147"/>
      <c r="N251" s="146"/>
    </row>
    <row r="252" spans="7:14" s="50" customFormat="1" x14ac:dyDescent="0.2">
      <c r="G252" s="85"/>
      <c r="I252" s="85"/>
      <c r="K252" s="85"/>
      <c r="L252" s="146"/>
      <c r="M252" s="147"/>
      <c r="N252" s="146"/>
    </row>
    <row r="253" spans="7:14" s="50" customFormat="1" x14ac:dyDescent="0.2">
      <c r="G253" s="85"/>
      <c r="I253" s="85"/>
      <c r="K253" s="85"/>
      <c r="L253" s="146"/>
      <c r="M253" s="147"/>
      <c r="N253" s="146"/>
    </row>
    <row r="254" spans="7:14" s="50" customFormat="1" x14ac:dyDescent="0.2">
      <c r="G254" s="85"/>
      <c r="I254" s="85"/>
      <c r="K254" s="85"/>
      <c r="L254" s="146"/>
      <c r="M254" s="147"/>
      <c r="N254" s="146"/>
    </row>
    <row r="255" spans="7:14" s="50" customFormat="1" x14ac:dyDescent="0.2">
      <c r="G255" s="85"/>
      <c r="I255" s="85"/>
      <c r="K255" s="85"/>
      <c r="L255" s="146"/>
      <c r="M255" s="147"/>
      <c r="N255" s="146"/>
    </row>
    <row r="256" spans="7:14" s="50" customFormat="1" x14ac:dyDescent="0.2">
      <c r="G256" s="85"/>
      <c r="I256" s="85"/>
      <c r="K256" s="85"/>
      <c r="L256" s="146"/>
      <c r="M256" s="147"/>
      <c r="N256" s="146"/>
    </row>
    <row r="257" spans="7:14" s="50" customFormat="1" x14ac:dyDescent="0.2">
      <c r="G257" s="85"/>
      <c r="I257" s="85"/>
      <c r="K257" s="85"/>
      <c r="L257" s="146"/>
      <c r="M257" s="147"/>
      <c r="N257" s="146"/>
    </row>
    <row r="258" spans="7:14" s="50" customFormat="1" x14ac:dyDescent="0.2">
      <c r="G258" s="85"/>
      <c r="I258" s="85"/>
      <c r="K258" s="85"/>
      <c r="L258" s="146"/>
      <c r="M258" s="147"/>
      <c r="N258" s="146"/>
    </row>
    <row r="259" spans="7:14" s="50" customFormat="1" x14ac:dyDescent="0.2">
      <c r="G259" s="85"/>
      <c r="I259" s="85"/>
      <c r="K259" s="85"/>
      <c r="L259" s="146"/>
      <c r="M259" s="147"/>
      <c r="N259" s="146"/>
    </row>
    <row r="260" spans="7:14" s="50" customFormat="1" x14ac:dyDescent="0.2">
      <c r="G260" s="85"/>
      <c r="I260" s="85"/>
      <c r="K260" s="85"/>
      <c r="L260" s="146"/>
      <c r="M260" s="147"/>
      <c r="N260" s="146"/>
    </row>
    <row r="261" spans="7:14" s="50" customFormat="1" x14ac:dyDescent="0.2">
      <c r="G261" s="85"/>
      <c r="I261" s="85"/>
      <c r="K261" s="85"/>
      <c r="L261" s="146"/>
      <c r="M261" s="147"/>
      <c r="N261" s="146"/>
    </row>
    <row r="262" spans="7:14" s="50" customFormat="1" x14ac:dyDescent="0.2">
      <c r="G262" s="85"/>
      <c r="I262" s="85"/>
      <c r="K262" s="85"/>
      <c r="L262" s="146"/>
      <c r="M262" s="147"/>
      <c r="N262" s="146"/>
    </row>
    <row r="263" spans="7:14" s="50" customFormat="1" x14ac:dyDescent="0.2">
      <c r="G263" s="85"/>
      <c r="I263" s="85"/>
      <c r="K263" s="85"/>
      <c r="L263" s="146"/>
      <c r="M263" s="147"/>
      <c r="N263" s="146"/>
    </row>
    <row r="264" spans="7:14" s="50" customFormat="1" x14ac:dyDescent="0.2">
      <c r="G264" s="85"/>
      <c r="I264" s="85"/>
      <c r="K264" s="85"/>
      <c r="L264" s="146"/>
      <c r="M264" s="147"/>
      <c r="N264" s="146"/>
    </row>
    <row r="265" spans="7:14" s="50" customFormat="1" x14ac:dyDescent="0.2">
      <c r="G265" s="85"/>
      <c r="I265" s="85"/>
      <c r="K265" s="85"/>
      <c r="L265" s="146"/>
      <c r="M265" s="147"/>
      <c r="N265" s="146"/>
    </row>
    <row r="266" spans="7:14" s="50" customFormat="1" x14ac:dyDescent="0.2">
      <c r="G266" s="85"/>
      <c r="I266" s="85"/>
      <c r="K266" s="85"/>
      <c r="L266" s="146"/>
      <c r="M266" s="147"/>
      <c r="N266" s="146"/>
    </row>
    <row r="267" spans="7:14" s="50" customFormat="1" x14ac:dyDescent="0.2">
      <c r="G267" s="85"/>
      <c r="I267" s="85"/>
      <c r="K267" s="85"/>
      <c r="L267" s="146"/>
      <c r="M267" s="147"/>
      <c r="N267" s="146"/>
    </row>
    <row r="268" spans="7:14" s="50" customFormat="1" x14ac:dyDescent="0.2">
      <c r="G268" s="85"/>
      <c r="I268" s="85"/>
      <c r="K268" s="85"/>
      <c r="L268" s="146"/>
      <c r="M268" s="147"/>
      <c r="N268" s="146"/>
    </row>
    <row r="269" spans="7:14" s="50" customFormat="1" x14ac:dyDescent="0.2">
      <c r="G269" s="85"/>
      <c r="I269" s="85"/>
      <c r="K269" s="85"/>
      <c r="L269" s="146"/>
      <c r="M269" s="147"/>
      <c r="N269" s="146"/>
    </row>
    <row r="270" spans="7:14" s="50" customFormat="1" x14ac:dyDescent="0.2">
      <c r="G270" s="85"/>
      <c r="I270" s="85"/>
      <c r="K270" s="85"/>
      <c r="L270" s="146"/>
      <c r="M270" s="147"/>
      <c r="N270" s="146"/>
    </row>
    <row r="271" spans="7:14" s="50" customFormat="1" x14ac:dyDescent="0.2">
      <c r="G271" s="85"/>
      <c r="I271" s="85"/>
      <c r="K271" s="85"/>
      <c r="L271" s="146"/>
      <c r="M271" s="147"/>
      <c r="N271" s="146"/>
    </row>
    <row r="272" spans="7:14" s="50" customFormat="1" x14ac:dyDescent="0.2">
      <c r="G272" s="85"/>
      <c r="I272" s="85"/>
      <c r="K272" s="85"/>
      <c r="L272" s="146"/>
      <c r="M272" s="147"/>
      <c r="N272" s="146"/>
    </row>
    <row r="273" spans="7:14" s="50" customFormat="1" x14ac:dyDescent="0.2">
      <c r="G273" s="85"/>
      <c r="I273" s="85"/>
      <c r="K273" s="85"/>
      <c r="L273" s="146"/>
      <c r="M273" s="147"/>
      <c r="N273" s="146"/>
    </row>
    <row r="274" spans="7:14" s="50" customFormat="1" x14ac:dyDescent="0.2">
      <c r="G274" s="85"/>
      <c r="I274" s="85"/>
      <c r="K274" s="85"/>
      <c r="L274" s="146"/>
      <c r="M274" s="147"/>
      <c r="N274" s="146"/>
    </row>
    <row r="275" spans="7:14" s="50" customFormat="1" x14ac:dyDescent="0.2">
      <c r="G275" s="85"/>
      <c r="I275" s="85"/>
      <c r="K275" s="85"/>
      <c r="L275" s="146"/>
      <c r="M275" s="147"/>
      <c r="N275" s="146"/>
    </row>
    <row r="276" spans="7:14" s="50" customFormat="1" x14ac:dyDescent="0.2">
      <c r="G276" s="85"/>
      <c r="I276" s="85"/>
      <c r="K276" s="85"/>
      <c r="L276" s="146"/>
      <c r="M276" s="147"/>
      <c r="N276" s="146"/>
    </row>
    <row r="277" spans="7:14" s="50" customFormat="1" x14ac:dyDescent="0.2">
      <c r="G277" s="85"/>
      <c r="I277" s="85"/>
      <c r="K277" s="85"/>
      <c r="L277" s="146"/>
      <c r="M277" s="147"/>
      <c r="N277" s="146"/>
    </row>
    <row r="278" spans="7:14" s="50" customFormat="1" x14ac:dyDescent="0.2">
      <c r="G278" s="85"/>
      <c r="I278" s="85"/>
      <c r="K278" s="85"/>
      <c r="L278" s="146"/>
      <c r="M278" s="147"/>
      <c r="N278" s="146"/>
    </row>
    <row r="279" spans="7:14" s="50" customFormat="1" x14ac:dyDescent="0.2">
      <c r="G279" s="85"/>
      <c r="I279" s="85"/>
      <c r="K279" s="85"/>
      <c r="L279" s="146"/>
      <c r="M279" s="147"/>
      <c r="N279" s="146"/>
    </row>
    <row r="280" spans="7:14" s="50" customFormat="1" x14ac:dyDescent="0.2">
      <c r="G280" s="85"/>
      <c r="I280" s="85"/>
      <c r="K280" s="85"/>
      <c r="L280" s="146"/>
      <c r="M280" s="147"/>
      <c r="N280" s="146"/>
    </row>
    <row r="281" spans="7:14" s="50" customFormat="1" x14ac:dyDescent="0.2">
      <c r="G281" s="85"/>
      <c r="I281" s="85"/>
      <c r="K281" s="85"/>
      <c r="L281" s="146"/>
      <c r="M281" s="147"/>
      <c r="N281" s="146"/>
    </row>
    <row r="282" spans="7:14" s="50" customFormat="1" x14ac:dyDescent="0.2">
      <c r="G282" s="85"/>
      <c r="I282" s="85"/>
      <c r="K282" s="85"/>
      <c r="L282" s="146"/>
      <c r="M282" s="147"/>
      <c r="N282" s="146"/>
    </row>
    <row r="283" spans="7:14" s="50" customFormat="1" x14ac:dyDescent="0.2">
      <c r="G283" s="85"/>
      <c r="I283" s="85"/>
      <c r="K283" s="85"/>
      <c r="L283" s="146"/>
      <c r="M283" s="147"/>
      <c r="N283" s="146"/>
    </row>
    <row r="284" spans="7:14" s="50" customFormat="1" x14ac:dyDescent="0.2">
      <c r="G284" s="85"/>
      <c r="I284" s="85"/>
      <c r="K284" s="85"/>
      <c r="L284" s="146"/>
      <c r="M284" s="147"/>
      <c r="N284" s="146"/>
    </row>
    <row r="285" spans="7:14" s="50" customFormat="1" x14ac:dyDescent="0.2">
      <c r="G285" s="85"/>
      <c r="I285" s="85"/>
      <c r="K285" s="85"/>
      <c r="L285" s="146"/>
      <c r="M285" s="147"/>
      <c r="N285" s="146"/>
    </row>
    <row r="286" spans="7:14" s="50" customFormat="1" x14ac:dyDescent="0.2">
      <c r="G286" s="85"/>
      <c r="I286" s="85"/>
      <c r="K286" s="85"/>
      <c r="L286" s="146"/>
      <c r="M286" s="147"/>
      <c r="N286" s="146"/>
    </row>
    <row r="287" spans="7:14" s="50" customFormat="1" x14ac:dyDescent="0.2">
      <c r="G287" s="85"/>
      <c r="I287" s="85"/>
      <c r="K287" s="85"/>
      <c r="L287" s="146"/>
      <c r="M287" s="147"/>
      <c r="N287" s="146"/>
    </row>
    <row r="288" spans="7:14" s="50" customFormat="1" x14ac:dyDescent="0.2">
      <c r="G288" s="85"/>
      <c r="I288" s="85"/>
      <c r="K288" s="85"/>
      <c r="L288" s="146"/>
      <c r="M288" s="147"/>
      <c r="N288" s="146"/>
    </row>
    <row r="289" spans="7:14" s="50" customFormat="1" x14ac:dyDescent="0.2">
      <c r="G289" s="85"/>
      <c r="I289" s="85"/>
      <c r="K289" s="85"/>
      <c r="L289" s="146"/>
      <c r="M289" s="147"/>
      <c r="N289" s="146"/>
    </row>
    <row r="290" spans="7:14" s="50" customFormat="1" x14ac:dyDescent="0.2">
      <c r="G290" s="85"/>
      <c r="I290" s="85"/>
      <c r="K290" s="85"/>
      <c r="L290" s="146"/>
      <c r="M290" s="147"/>
      <c r="N290" s="146"/>
    </row>
    <row r="291" spans="7:14" s="50" customFormat="1" x14ac:dyDescent="0.2">
      <c r="G291" s="85"/>
      <c r="I291" s="85"/>
      <c r="K291" s="85"/>
      <c r="L291" s="146"/>
      <c r="M291" s="147"/>
      <c r="N291" s="146"/>
    </row>
    <row r="292" spans="7:14" s="50" customFormat="1" x14ac:dyDescent="0.2">
      <c r="G292" s="85"/>
      <c r="I292" s="85"/>
      <c r="K292" s="85"/>
      <c r="L292" s="146"/>
      <c r="M292" s="147"/>
      <c r="N292" s="146"/>
    </row>
    <row r="293" spans="7:14" s="50" customFormat="1" x14ac:dyDescent="0.2">
      <c r="G293" s="85"/>
      <c r="I293" s="85"/>
      <c r="K293" s="85"/>
      <c r="L293" s="146"/>
      <c r="M293" s="147"/>
      <c r="N293" s="146"/>
    </row>
    <row r="294" spans="7:14" s="50" customFormat="1" x14ac:dyDescent="0.2">
      <c r="G294" s="85"/>
      <c r="I294" s="85"/>
      <c r="K294" s="85"/>
      <c r="L294" s="146"/>
      <c r="M294" s="147"/>
      <c r="N294" s="146"/>
    </row>
    <row r="295" spans="7:14" s="50" customFormat="1" x14ac:dyDescent="0.2">
      <c r="G295" s="85"/>
      <c r="I295" s="85"/>
      <c r="K295" s="85"/>
      <c r="L295" s="146"/>
      <c r="M295" s="147"/>
      <c r="N295" s="146"/>
    </row>
    <row r="296" spans="7:14" s="50" customFormat="1" x14ac:dyDescent="0.2">
      <c r="G296" s="85"/>
      <c r="I296" s="85"/>
      <c r="K296" s="85"/>
      <c r="L296" s="146"/>
      <c r="M296" s="147"/>
      <c r="N296" s="146"/>
    </row>
    <row r="297" spans="7:14" s="50" customFormat="1" x14ac:dyDescent="0.2">
      <c r="G297" s="85"/>
      <c r="I297" s="85"/>
      <c r="K297" s="85"/>
      <c r="L297" s="146"/>
      <c r="M297" s="147"/>
      <c r="N297" s="146"/>
    </row>
    <row r="298" spans="7:14" s="50" customFormat="1" x14ac:dyDescent="0.2">
      <c r="G298" s="85"/>
      <c r="I298" s="85"/>
      <c r="K298" s="85"/>
      <c r="L298" s="146"/>
      <c r="M298" s="147"/>
      <c r="N298" s="146"/>
    </row>
    <row r="299" spans="7:14" s="50" customFormat="1" x14ac:dyDescent="0.2">
      <c r="G299" s="85"/>
      <c r="I299" s="85"/>
      <c r="K299" s="85"/>
      <c r="L299" s="146"/>
      <c r="M299" s="147"/>
      <c r="N299" s="146"/>
    </row>
    <row r="300" spans="7:14" s="50" customFormat="1" x14ac:dyDescent="0.2">
      <c r="G300" s="85"/>
      <c r="I300" s="85"/>
      <c r="K300" s="85"/>
      <c r="L300" s="146"/>
      <c r="M300" s="147"/>
      <c r="N300" s="146"/>
    </row>
    <row r="301" spans="7:14" s="50" customFormat="1" x14ac:dyDescent="0.2">
      <c r="G301" s="85"/>
      <c r="I301" s="85"/>
      <c r="K301" s="85"/>
      <c r="L301" s="146"/>
      <c r="M301" s="147"/>
      <c r="N301" s="146"/>
    </row>
    <row r="302" spans="7:14" s="50" customFormat="1" x14ac:dyDescent="0.2">
      <c r="G302" s="85"/>
      <c r="I302" s="85"/>
      <c r="K302" s="85"/>
      <c r="L302" s="146"/>
      <c r="M302" s="147"/>
      <c r="N302" s="146"/>
    </row>
    <row r="303" spans="7:14" s="50" customFormat="1" x14ac:dyDescent="0.2">
      <c r="G303" s="85"/>
      <c r="I303" s="85"/>
      <c r="K303" s="85"/>
      <c r="L303" s="146"/>
      <c r="M303" s="147"/>
      <c r="N303" s="146"/>
    </row>
    <row r="304" spans="7:14" s="50" customFormat="1" x14ac:dyDescent="0.2">
      <c r="G304" s="85"/>
      <c r="I304" s="85"/>
      <c r="K304" s="85"/>
      <c r="L304" s="146"/>
      <c r="M304" s="147"/>
      <c r="N304" s="146"/>
    </row>
    <row r="305" spans="7:14" s="50" customFormat="1" x14ac:dyDescent="0.2">
      <c r="G305" s="85"/>
      <c r="I305" s="85"/>
      <c r="K305" s="85"/>
      <c r="L305" s="146"/>
      <c r="M305" s="147"/>
      <c r="N305" s="146"/>
    </row>
    <row r="306" spans="7:14" s="50" customFormat="1" x14ac:dyDescent="0.2">
      <c r="G306" s="85"/>
      <c r="I306" s="85"/>
      <c r="K306" s="85"/>
      <c r="L306" s="146"/>
      <c r="M306" s="147"/>
      <c r="N306" s="146"/>
    </row>
    <row r="307" spans="7:14" s="50" customFormat="1" x14ac:dyDescent="0.2">
      <c r="G307" s="85"/>
      <c r="I307" s="85"/>
      <c r="K307" s="85"/>
      <c r="L307" s="146"/>
      <c r="M307" s="147"/>
      <c r="N307" s="146"/>
    </row>
    <row r="308" spans="7:14" s="50" customFormat="1" x14ac:dyDescent="0.2">
      <c r="G308" s="85"/>
      <c r="I308" s="85"/>
      <c r="K308" s="85"/>
      <c r="L308" s="146"/>
      <c r="M308" s="147"/>
      <c r="N308" s="146"/>
    </row>
    <row r="309" spans="7:14" s="50" customFormat="1" x14ac:dyDescent="0.2">
      <c r="G309" s="85"/>
      <c r="I309" s="85"/>
      <c r="K309" s="85"/>
      <c r="L309" s="146"/>
      <c r="M309" s="147"/>
      <c r="N309" s="146"/>
    </row>
    <row r="310" spans="7:14" s="50" customFormat="1" x14ac:dyDescent="0.2">
      <c r="G310" s="85"/>
      <c r="I310" s="85"/>
      <c r="K310" s="85"/>
      <c r="L310" s="146"/>
      <c r="M310" s="147"/>
      <c r="N310" s="146"/>
    </row>
    <row r="311" spans="7:14" s="50" customFormat="1" x14ac:dyDescent="0.2">
      <c r="G311" s="85"/>
      <c r="I311" s="85"/>
      <c r="K311" s="85"/>
      <c r="L311" s="146"/>
      <c r="M311" s="147"/>
      <c r="N311" s="146"/>
    </row>
    <row r="312" spans="7:14" s="50" customFormat="1" x14ac:dyDescent="0.2">
      <c r="G312" s="85"/>
      <c r="I312" s="85"/>
      <c r="K312" s="85"/>
      <c r="L312" s="146"/>
      <c r="M312" s="147"/>
      <c r="N312" s="146"/>
    </row>
    <row r="313" spans="7:14" s="50" customFormat="1" x14ac:dyDescent="0.2">
      <c r="G313" s="85"/>
      <c r="I313" s="85"/>
      <c r="K313" s="85"/>
      <c r="L313" s="146"/>
      <c r="M313" s="147"/>
      <c r="N313" s="146"/>
    </row>
    <row r="314" spans="7:14" s="50" customFormat="1" x14ac:dyDescent="0.2">
      <c r="G314" s="85"/>
      <c r="I314" s="85"/>
      <c r="K314" s="85"/>
      <c r="L314" s="146"/>
      <c r="M314" s="147"/>
      <c r="N314" s="146"/>
    </row>
    <row r="315" spans="7:14" s="50" customFormat="1" x14ac:dyDescent="0.2">
      <c r="G315" s="85"/>
      <c r="I315" s="85"/>
      <c r="K315" s="85"/>
      <c r="L315" s="146"/>
      <c r="M315" s="147"/>
      <c r="N315" s="146"/>
    </row>
    <row r="316" spans="7:14" s="50" customFormat="1" x14ac:dyDescent="0.2">
      <c r="G316" s="85"/>
      <c r="I316" s="85"/>
      <c r="K316" s="85"/>
      <c r="L316" s="146"/>
      <c r="M316" s="147"/>
      <c r="N316" s="146"/>
    </row>
    <row r="317" spans="7:14" s="50" customFormat="1" x14ac:dyDescent="0.2">
      <c r="G317" s="85"/>
      <c r="I317" s="85"/>
      <c r="K317" s="85"/>
      <c r="L317" s="146"/>
      <c r="M317" s="147"/>
      <c r="N317" s="146"/>
    </row>
    <row r="318" spans="7:14" s="50" customFormat="1" x14ac:dyDescent="0.2">
      <c r="G318" s="85"/>
      <c r="I318" s="85"/>
      <c r="K318" s="85"/>
      <c r="L318" s="146"/>
      <c r="M318" s="147"/>
      <c r="N318" s="146"/>
    </row>
    <row r="319" spans="7:14" s="50" customFormat="1" x14ac:dyDescent="0.2">
      <c r="G319" s="85"/>
      <c r="I319" s="85"/>
      <c r="K319" s="85"/>
      <c r="L319" s="146"/>
      <c r="M319" s="147"/>
      <c r="N319" s="146"/>
    </row>
    <row r="320" spans="7:14" s="50" customFormat="1" x14ac:dyDescent="0.2">
      <c r="G320" s="85"/>
      <c r="I320" s="85"/>
      <c r="K320" s="85"/>
      <c r="L320" s="146"/>
      <c r="M320" s="147"/>
      <c r="N320" s="146"/>
    </row>
    <row r="321" spans="7:14" s="50" customFormat="1" x14ac:dyDescent="0.2">
      <c r="G321" s="85"/>
      <c r="I321" s="85"/>
      <c r="K321" s="85"/>
      <c r="L321" s="146"/>
      <c r="M321" s="147"/>
      <c r="N321" s="146"/>
    </row>
  </sheetData>
  <mergeCells count="11">
    <mergeCell ref="A5:A6"/>
    <mergeCell ref="A1:N1"/>
    <mergeCell ref="A2:N2"/>
    <mergeCell ref="A3:A4"/>
    <mergeCell ref="B3:C4"/>
    <mergeCell ref="D3:D4"/>
    <mergeCell ref="E3:E4"/>
    <mergeCell ref="F3:F4"/>
    <mergeCell ref="G3:H3"/>
    <mergeCell ref="I3:K3"/>
    <mergeCell ref="L3:N3"/>
  </mergeCells>
  <hyperlinks>
    <hyperlink ref="K5" r:id="rId1" display="http://www.sigcoldeportes.gov.co/Isolucion4Coldeportes/Administracion/frmFrameSet.aspx?Ruta=fi9CYW5jb0Nvbm9jaW1pZW50bzRDb2xkZXBvcnRlcy80LzRmODZkYTNkNTNiZDQxNDJiNmEyYTM2YWY0NGQ0MTBlLzRmODZkYTNkNTNiZDQxNDJiNmEyYTM2YWY0NGQ0MTBlLmFzcA=="/>
  </hyperlinks>
  <pageMargins left="0.39370078740157483" right="0.39370078740157483" top="0.39370078740157483" bottom="0.39370078740157483" header="0.31496062992125984" footer="0.31496062992125984"/>
  <pageSetup paperSize="9" scale="42" orientation="landscape" r:id="rId2"/>
  <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17"/>
  <sheetViews>
    <sheetView showGridLines="0" view="pageBreakPreview" zoomScaleNormal="100" zoomScaleSheetLayoutView="100" workbookViewId="0">
      <selection activeCell="F12" sqref="F12"/>
    </sheetView>
  </sheetViews>
  <sheetFormatPr baseColWidth="10" defaultRowHeight="15" x14ac:dyDescent="0.25"/>
  <cols>
    <col min="1" max="1" width="33" customWidth="1"/>
    <col min="2" max="2" width="6.7109375" customWidth="1"/>
    <col min="3" max="3" width="39.5703125" customWidth="1"/>
    <col min="4" max="4" width="24.42578125" customWidth="1"/>
    <col min="5" max="5" width="21.28515625" customWidth="1"/>
    <col min="6" max="6" width="15.42578125" customWidth="1"/>
    <col min="7" max="7" width="27.5703125" customWidth="1"/>
    <col min="8" max="8" width="16" customWidth="1"/>
    <col min="9" max="9" width="19.42578125" customWidth="1"/>
  </cols>
  <sheetData>
    <row r="1" spans="1:9" x14ac:dyDescent="0.25">
      <c r="A1" s="224"/>
      <c r="B1" s="225"/>
      <c r="C1" s="225"/>
      <c r="D1" s="225"/>
      <c r="E1" s="225"/>
      <c r="F1" s="225"/>
    </row>
    <row r="2" spans="1:9" x14ac:dyDescent="0.25">
      <c r="A2" s="224"/>
      <c r="B2" s="225"/>
      <c r="C2" s="225"/>
      <c r="D2" s="225"/>
      <c r="E2" s="225"/>
      <c r="F2" s="225"/>
    </row>
    <row r="3" spans="1:9" ht="22.5" customHeight="1" x14ac:dyDescent="0.25">
      <c r="A3" s="224"/>
      <c r="B3" s="225"/>
      <c r="C3" s="225"/>
      <c r="D3" s="225"/>
      <c r="E3" s="225"/>
      <c r="F3" s="225"/>
    </row>
    <row r="4" spans="1:9" x14ac:dyDescent="0.25">
      <c r="A4" s="4"/>
      <c r="B4" s="4"/>
      <c r="C4" s="4"/>
      <c r="E4" s="6"/>
      <c r="F4" s="29"/>
    </row>
    <row r="5" spans="1:9" x14ac:dyDescent="0.25">
      <c r="A5" s="4"/>
      <c r="B5" s="4"/>
      <c r="C5" s="4"/>
      <c r="D5" s="4"/>
      <c r="E5" s="4"/>
      <c r="F5" s="4"/>
    </row>
    <row r="6" spans="1:9" ht="19.5" customHeight="1" x14ac:dyDescent="0.25">
      <c r="A6" s="230" t="s">
        <v>14</v>
      </c>
      <c r="B6" s="231"/>
      <c r="C6" s="231"/>
      <c r="D6" s="231"/>
      <c r="E6" s="231"/>
      <c r="F6" s="231"/>
      <c r="G6" s="231"/>
      <c r="H6" s="231"/>
      <c r="I6" s="231"/>
    </row>
    <row r="7" spans="1:9" ht="19.5" thickBot="1" x14ac:dyDescent="0.3">
      <c r="A7" s="248" t="s">
        <v>76</v>
      </c>
      <c r="B7" s="249"/>
      <c r="C7" s="249"/>
      <c r="D7" s="249"/>
      <c r="E7" s="249"/>
      <c r="F7" s="249"/>
      <c r="G7" s="249"/>
      <c r="H7" s="249"/>
      <c r="I7" s="249"/>
    </row>
    <row r="8" spans="1:9" ht="32.25" thickBot="1" x14ac:dyDescent="0.3">
      <c r="A8" s="3" t="s">
        <v>11</v>
      </c>
      <c r="B8" s="226" t="s">
        <v>12</v>
      </c>
      <c r="C8" s="226"/>
      <c r="D8" s="2" t="s">
        <v>2</v>
      </c>
      <c r="E8" s="3" t="s">
        <v>0</v>
      </c>
      <c r="F8" s="2" t="s">
        <v>1</v>
      </c>
      <c r="G8" s="38" t="s">
        <v>111</v>
      </c>
      <c r="H8" s="38" t="s">
        <v>112</v>
      </c>
      <c r="I8" s="38" t="s">
        <v>113</v>
      </c>
    </row>
    <row r="9" spans="1:9" ht="45.75" customHeight="1" thickBot="1" x14ac:dyDescent="0.3">
      <c r="A9" s="227" t="s">
        <v>77</v>
      </c>
      <c r="B9" s="1" t="s">
        <v>17</v>
      </c>
      <c r="C9" s="10" t="s">
        <v>102</v>
      </c>
      <c r="D9" s="11" t="s">
        <v>78</v>
      </c>
      <c r="E9" s="11" t="s">
        <v>20</v>
      </c>
      <c r="F9" s="30">
        <v>42490</v>
      </c>
      <c r="G9" s="37"/>
      <c r="H9" s="37"/>
      <c r="I9" s="37"/>
    </row>
    <row r="10" spans="1:9" ht="56.25" customHeight="1" thickBot="1" x14ac:dyDescent="0.3">
      <c r="A10" s="228"/>
      <c r="B10" s="1">
        <v>1.2</v>
      </c>
      <c r="C10" s="10" t="s">
        <v>107</v>
      </c>
      <c r="D10" s="12" t="s">
        <v>79</v>
      </c>
      <c r="E10" s="11" t="s">
        <v>103</v>
      </c>
      <c r="F10" s="30">
        <v>42520</v>
      </c>
      <c r="G10" s="37"/>
      <c r="H10" s="37"/>
      <c r="I10" s="37"/>
    </row>
    <row r="11" spans="1:9" ht="72" customHeight="1" thickBot="1" x14ac:dyDescent="0.3">
      <c r="A11" s="247"/>
      <c r="B11" s="1">
        <v>1.3</v>
      </c>
      <c r="C11" s="10" t="s">
        <v>80</v>
      </c>
      <c r="D11" s="12" t="s">
        <v>81</v>
      </c>
      <c r="E11" s="11" t="s">
        <v>103</v>
      </c>
      <c r="F11" s="30">
        <v>42520</v>
      </c>
      <c r="G11" s="37"/>
      <c r="H11" s="37"/>
      <c r="I11" s="37"/>
    </row>
    <row r="12" spans="1:9" ht="48" customHeight="1" thickBot="1" x14ac:dyDescent="0.3">
      <c r="A12" s="228" t="s">
        <v>82</v>
      </c>
      <c r="B12" s="1" t="s">
        <v>32</v>
      </c>
      <c r="C12" s="10" t="s">
        <v>83</v>
      </c>
      <c r="D12" s="12" t="s">
        <v>84</v>
      </c>
      <c r="E12" s="11" t="s">
        <v>85</v>
      </c>
      <c r="F12" s="30">
        <v>42520</v>
      </c>
      <c r="G12" s="37"/>
      <c r="H12" s="37"/>
      <c r="I12" s="37"/>
    </row>
    <row r="13" spans="1:9" ht="39" thickBot="1" x14ac:dyDescent="0.3">
      <c r="A13" s="229"/>
      <c r="B13" s="1">
        <v>2.2000000000000002</v>
      </c>
      <c r="C13" s="10" t="s">
        <v>104</v>
      </c>
      <c r="D13" s="11" t="s">
        <v>105</v>
      </c>
      <c r="E13" s="11" t="s">
        <v>106</v>
      </c>
      <c r="F13" s="30">
        <v>42551</v>
      </c>
      <c r="G13" s="37"/>
      <c r="H13" s="37"/>
      <c r="I13" s="37"/>
    </row>
    <row r="14" spans="1:9" ht="64.5" thickBot="1" x14ac:dyDescent="0.3">
      <c r="A14" s="227" t="s">
        <v>86</v>
      </c>
      <c r="B14" s="1" t="s">
        <v>54</v>
      </c>
      <c r="C14" s="10" t="s">
        <v>87</v>
      </c>
      <c r="D14" s="11" t="s">
        <v>88</v>
      </c>
      <c r="E14" s="11" t="s">
        <v>89</v>
      </c>
      <c r="F14" s="31">
        <v>42551</v>
      </c>
      <c r="G14" s="37"/>
      <c r="H14" s="37"/>
      <c r="I14" s="37"/>
    </row>
    <row r="15" spans="1:9" ht="51.75" thickBot="1" x14ac:dyDescent="0.3">
      <c r="A15" s="247"/>
      <c r="B15" s="1" t="s">
        <v>57</v>
      </c>
      <c r="C15" s="10" t="s">
        <v>91</v>
      </c>
      <c r="D15" s="11" t="s">
        <v>90</v>
      </c>
      <c r="E15" s="11" t="s">
        <v>20</v>
      </c>
      <c r="F15" s="31">
        <v>42612</v>
      </c>
      <c r="G15" s="37"/>
      <c r="H15" s="37"/>
      <c r="I15" s="37"/>
    </row>
    <row r="16" spans="1:9" x14ac:dyDescent="0.25">
      <c r="A16" s="7"/>
      <c r="B16" s="8"/>
      <c r="C16" s="8"/>
      <c r="D16" s="8"/>
      <c r="E16" s="8"/>
      <c r="F16" s="8"/>
    </row>
    <row r="17" spans="1:6" x14ac:dyDescent="0.25">
      <c r="A17" s="5"/>
      <c r="B17" s="5"/>
      <c r="C17" s="5"/>
      <c r="D17" s="5"/>
      <c r="E17" s="5"/>
      <c r="F17" s="5"/>
    </row>
  </sheetData>
  <mergeCells count="7">
    <mergeCell ref="A14:A15"/>
    <mergeCell ref="A1:F3"/>
    <mergeCell ref="B8:C8"/>
    <mergeCell ref="A9:A11"/>
    <mergeCell ref="A12:A13"/>
    <mergeCell ref="A6:I6"/>
    <mergeCell ref="A7:I7"/>
  </mergeCells>
  <pageMargins left="0.7" right="0.7" top="0.75" bottom="0.75" header="0.3" footer="0.3"/>
  <pageSetup scale="41" orientation="portrait" horizontalDpi="4294967295" verticalDpi="4294967295"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Consolidado</vt:lpstr>
      <vt:lpstr>1.Riesgos corrupción</vt:lpstr>
      <vt:lpstr>Riesgos de corrupción</vt:lpstr>
      <vt:lpstr>2.Racionalización</vt:lpstr>
      <vt:lpstr>3.Rendición de Cuentas</vt:lpstr>
      <vt:lpstr>4.Atencion al Ciudadano</vt:lpstr>
      <vt:lpstr>5.Transparencia </vt:lpstr>
      <vt:lpstr>6.Iniciativas adicionales</vt:lpstr>
      <vt:lpstr>Iniciativas adicionales</vt:lpstr>
      <vt:lpstr>'1.Riesgos corrupción'!Área_de_impresión</vt:lpstr>
      <vt:lpstr>'3.Rendición de Cuentas'!Área_de_impresión</vt:lpstr>
      <vt:lpstr>'4.Atencion al Ciudadano'!Área_de_impresión</vt:lpstr>
      <vt:lpstr>'5.Transparencia '!Área_de_impresión</vt:lpstr>
      <vt:lpstr>'6.Iniciativas adicionales'!Área_de_impresión</vt:lpstr>
      <vt:lpstr>Consolidado!Área_de_impresión</vt:lpstr>
      <vt:lpstr>'Iniciativas adicionales'!Área_de_impresión</vt:lpstr>
      <vt:lpstr>'Riesgos de corrupción'!Área_de_impresión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Angela Johanna Marquez Mora</cp:lastModifiedBy>
  <cp:lastPrinted>2019-01-14T20:48:37Z</cp:lastPrinted>
  <dcterms:created xsi:type="dcterms:W3CDTF">2014-07-11T18:50:50Z</dcterms:created>
  <dcterms:modified xsi:type="dcterms:W3CDTF">2019-01-14T21:29:51Z</dcterms:modified>
</cp:coreProperties>
</file>