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showInkAnnotation="0" codeName="ThisWorkbook" defaultThemeVersion="124226"/>
  <bookViews>
    <workbookView xWindow="9630" yWindow="60" windowWidth="9480" windowHeight="11745" tabRatio="459" activeTab="1"/>
  </bookViews>
  <sheets>
    <sheet name="Info General" sheetId="6" r:id="rId1"/>
    <sheet name="CONSOLID" sheetId="9" r:id="rId2"/>
    <sheet name="Hoja2" sheetId="24" r:id="rId3"/>
    <sheet name="Hoja1" sheetId="23" r:id="rId4"/>
    <sheet name="Hoja3" sheetId="25" r:id="rId5"/>
  </sheets>
  <externalReferences>
    <externalReference r:id="rId6"/>
    <externalReference r:id="rId7"/>
  </externalReferences>
  <definedNames>
    <definedName name="_xlnm._FilterDatabase" localSheetId="1" hidden="1">CONSOLID!$A$9:$WWW$48</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5621"/>
</workbook>
</file>

<file path=xl/calcChain.xml><?xml version="1.0" encoding="utf-8"?>
<calcChain xmlns="http://schemas.openxmlformats.org/spreadsheetml/2006/main">
  <c r="AQ18" i="9" l="1"/>
  <c r="H24" i="23"/>
  <c r="I26" i="23"/>
  <c r="I21" i="23"/>
  <c r="G24" i="23"/>
  <c r="U16" i="9"/>
  <c r="V16" i="9" s="1"/>
  <c r="X16" i="9" s="1"/>
  <c r="S16" i="9"/>
  <c r="T16" i="9" s="1"/>
  <c r="W16" i="9" s="1"/>
  <c r="C16" i="9"/>
  <c r="J16" i="9" s="1"/>
  <c r="C48" i="9"/>
  <c r="J48" i="9" s="1"/>
  <c r="S48" i="9"/>
  <c r="T48" i="9" s="1"/>
  <c r="W48" i="9" s="1"/>
  <c r="U48" i="9"/>
  <c r="V48" i="9" s="1"/>
  <c r="X48" i="9" s="1"/>
  <c r="U32" i="9"/>
  <c r="V32" i="9" s="1"/>
  <c r="X32" i="9" s="1"/>
  <c r="U33" i="9"/>
  <c r="V33" i="9" s="1"/>
  <c r="X33" i="9" s="1"/>
  <c r="S32" i="9"/>
  <c r="T32" i="9" s="1"/>
  <c r="W32" i="9" s="1"/>
  <c r="Y32" i="9" s="1"/>
  <c r="Z32" i="9" s="1"/>
  <c r="S33" i="9"/>
  <c r="T33" i="9" s="1"/>
  <c r="W33" i="9" s="1"/>
  <c r="C32" i="9"/>
  <c r="J32" i="9" s="1"/>
  <c r="C33" i="9"/>
  <c r="J33" i="9" s="1"/>
  <c r="S31" i="9"/>
  <c r="T31" i="9" s="1"/>
  <c r="W31" i="9" s="1"/>
  <c r="U31" i="9"/>
  <c r="V31" i="9" s="1"/>
  <c r="X31" i="9" s="1"/>
  <c r="C31" i="9"/>
  <c r="J31" i="9" s="1"/>
  <c r="C10" i="9"/>
  <c r="J10" i="9" s="1"/>
  <c r="C11" i="9"/>
  <c r="J11" i="9" s="1"/>
  <c r="S29" i="9"/>
  <c r="T29" i="9" s="1"/>
  <c r="W29" i="9" s="1"/>
  <c r="U29" i="9"/>
  <c r="V29" i="9" s="1"/>
  <c r="X29" i="9" s="1"/>
  <c r="C29" i="9"/>
  <c r="J29" i="9" s="1"/>
  <c r="S28" i="9"/>
  <c r="T28" i="9" s="1"/>
  <c r="W28" i="9" s="1"/>
  <c r="U28" i="9"/>
  <c r="V28" i="9" s="1"/>
  <c r="X28" i="9" s="1"/>
  <c r="U27" i="9"/>
  <c r="V27" i="9" s="1"/>
  <c r="X27" i="9" s="1"/>
  <c r="S27" i="9"/>
  <c r="T27" i="9" s="1"/>
  <c r="W27" i="9" s="1"/>
  <c r="C27" i="9"/>
  <c r="J27" i="9" s="1"/>
  <c r="C28" i="9"/>
  <c r="J28" i="9" s="1"/>
  <c r="S24" i="9"/>
  <c r="T24" i="9" s="1"/>
  <c r="W24" i="9" s="1"/>
  <c r="U24" i="9"/>
  <c r="V24" i="9" s="1"/>
  <c r="X24" i="9" s="1"/>
  <c r="S25" i="9"/>
  <c r="T25" i="9" s="1"/>
  <c r="W25" i="9" s="1"/>
  <c r="U25" i="9"/>
  <c r="V25" i="9" s="1"/>
  <c r="X25" i="9" s="1"/>
  <c r="S26" i="9"/>
  <c r="T26" i="9" s="1"/>
  <c r="W26" i="9" s="1"/>
  <c r="U26" i="9"/>
  <c r="V26" i="9" s="1"/>
  <c r="X26" i="9" s="1"/>
  <c r="S30" i="9"/>
  <c r="T30" i="9" s="1"/>
  <c r="W30" i="9" s="1"/>
  <c r="U30" i="9"/>
  <c r="V30" i="9" s="1"/>
  <c r="X30" i="9" s="1"/>
  <c r="C24" i="9"/>
  <c r="J24" i="9" s="1"/>
  <c r="C25" i="9"/>
  <c r="J25" i="9" s="1"/>
  <c r="C26" i="9"/>
  <c r="J26" i="9" s="1"/>
  <c r="C30" i="9"/>
  <c r="J30" i="9" s="1"/>
  <c r="S22" i="9"/>
  <c r="T22" i="9" s="1"/>
  <c r="W22" i="9" s="1"/>
  <c r="U22" i="9"/>
  <c r="V22" i="9" s="1"/>
  <c r="X22" i="9" s="1"/>
  <c r="S21" i="9"/>
  <c r="T21" i="9" s="1"/>
  <c r="W21" i="9" s="1"/>
  <c r="U21" i="9"/>
  <c r="V21" i="9" s="1"/>
  <c r="X21" i="9" s="1"/>
  <c r="C21" i="9"/>
  <c r="J21" i="9" s="1"/>
  <c r="C22" i="9"/>
  <c r="J22" i="9" s="1"/>
  <c r="C23" i="9"/>
  <c r="J23" i="9" s="1"/>
  <c r="S42" i="9"/>
  <c r="T42" i="9" s="1"/>
  <c r="W42" i="9" s="1"/>
  <c r="S43" i="9"/>
  <c r="T43" i="9" s="1"/>
  <c r="W43" i="9" s="1"/>
  <c r="S44" i="9"/>
  <c r="T44" i="9" s="1"/>
  <c r="W44" i="9" s="1"/>
  <c r="S45" i="9"/>
  <c r="T45" i="9" s="1"/>
  <c r="W45" i="9" s="1"/>
  <c r="S46" i="9"/>
  <c r="T46" i="9" s="1"/>
  <c r="W46" i="9" s="1"/>
  <c r="S47" i="9"/>
  <c r="T47" i="9" s="1"/>
  <c r="W47" i="9" s="1"/>
  <c r="S13" i="9"/>
  <c r="T13" i="9" s="1"/>
  <c r="W13" i="9" s="1"/>
  <c r="S14" i="9"/>
  <c r="T14" i="9" s="1"/>
  <c r="W14" i="9" s="1"/>
  <c r="S15" i="9"/>
  <c r="U15" i="9" s="1"/>
  <c r="V15" i="9" s="1"/>
  <c r="X15" i="9" s="1"/>
  <c r="S17" i="9"/>
  <c r="T17" i="9" s="1"/>
  <c r="W17" i="9" s="1"/>
  <c r="S18" i="9"/>
  <c r="T18" i="9" s="1"/>
  <c r="W18" i="9" s="1"/>
  <c r="S19" i="9"/>
  <c r="T19" i="9" s="1"/>
  <c r="W19" i="9" s="1"/>
  <c r="S20" i="9"/>
  <c r="T20" i="9" s="1"/>
  <c r="W20" i="9" s="1"/>
  <c r="S23" i="9"/>
  <c r="T23" i="9" s="1"/>
  <c r="W23" i="9" s="1"/>
  <c r="S34" i="9"/>
  <c r="T34" i="9" s="1"/>
  <c r="W34" i="9" s="1"/>
  <c r="S35" i="9"/>
  <c r="T35" i="9" s="1"/>
  <c r="W35" i="9" s="1"/>
  <c r="S36" i="9"/>
  <c r="U36" i="9" s="1"/>
  <c r="V36" i="9" s="1"/>
  <c r="X36" i="9" s="1"/>
  <c r="S37" i="9"/>
  <c r="U37" i="9" s="1"/>
  <c r="V37" i="9" s="1"/>
  <c r="X37" i="9" s="1"/>
  <c r="S38" i="9"/>
  <c r="T38" i="9" s="1"/>
  <c r="W38" i="9" s="1"/>
  <c r="S39" i="9"/>
  <c r="T39" i="9" s="1"/>
  <c r="W39" i="9" s="1"/>
  <c r="S40" i="9"/>
  <c r="T40" i="9" s="1"/>
  <c r="W40" i="9" s="1"/>
  <c r="U13" i="9"/>
  <c r="V13" i="9" s="1"/>
  <c r="X13" i="9" s="1"/>
  <c r="U14" i="9"/>
  <c r="V14" i="9" s="1"/>
  <c r="X14" i="9" s="1"/>
  <c r="T15" i="9"/>
  <c r="W15" i="9" s="1"/>
  <c r="U17" i="9"/>
  <c r="V17" i="9" s="1"/>
  <c r="X17" i="9" s="1"/>
  <c r="U18" i="9"/>
  <c r="V18" i="9" s="1"/>
  <c r="X18" i="9" s="1"/>
  <c r="U19" i="9"/>
  <c r="V19" i="9" s="1"/>
  <c r="X19" i="9" s="1"/>
  <c r="U20" i="9"/>
  <c r="V20" i="9" s="1"/>
  <c r="X20" i="9" s="1"/>
  <c r="U23" i="9"/>
  <c r="V23" i="9" s="1"/>
  <c r="X23" i="9" s="1"/>
  <c r="U34" i="9"/>
  <c r="V34" i="9" s="1"/>
  <c r="X34" i="9" s="1"/>
  <c r="U35" i="9"/>
  <c r="V35" i="9" s="1"/>
  <c r="X35" i="9" s="1"/>
  <c r="T36" i="9"/>
  <c r="W36" i="9" s="1"/>
  <c r="T37" i="9"/>
  <c r="W37" i="9" s="1"/>
  <c r="U38" i="9"/>
  <c r="V38" i="9" s="1"/>
  <c r="X38" i="9" s="1"/>
  <c r="U39" i="9"/>
  <c r="V39" i="9" s="1"/>
  <c r="X39" i="9" s="1"/>
  <c r="U40" i="9"/>
  <c r="V40" i="9" s="1"/>
  <c r="X40" i="9" s="1"/>
  <c r="T41" i="9"/>
  <c r="W41" i="9" s="1"/>
  <c r="U42" i="9"/>
  <c r="V42" i="9" s="1"/>
  <c r="X42" i="9" s="1"/>
  <c r="U43" i="9"/>
  <c r="V43" i="9" s="1"/>
  <c r="X43" i="9" s="1"/>
  <c r="U44" i="9"/>
  <c r="V44" i="9" s="1"/>
  <c r="X44" i="9" s="1"/>
  <c r="U45" i="9"/>
  <c r="V45" i="9" s="1"/>
  <c r="X45" i="9" s="1"/>
  <c r="U46" i="9"/>
  <c r="V46" i="9" s="1"/>
  <c r="X46" i="9" s="1"/>
  <c r="U47" i="9"/>
  <c r="V47" i="9" s="1"/>
  <c r="X47" i="9" s="1"/>
  <c r="S41" i="9"/>
  <c r="U41" i="9" s="1"/>
  <c r="V41" i="9" s="1"/>
  <c r="X41" i="9" s="1"/>
  <c r="C43" i="9"/>
  <c r="J43" i="9" s="1"/>
  <c r="C44" i="9"/>
  <c r="J44" i="9" s="1"/>
  <c r="C45" i="9"/>
  <c r="J45" i="9" s="1"/>
  <c r="C46" i="9"/>
  <c r="J46" i="9" s="1"/>
  <c r="C47" i="9"/>
  <c r="J47" i="9" s="1"/>
  <c r="C17" i="9"/>
  <c r="J17" i="9" s="1"/>
  <c r="C18" i="9"/>
  <c r="J18" i="9" s="1"/>
  <c r="C19" i="9"/>
  <c r="J19" i="9" s="1"/>
  <c r="C20" i="9"/>
  <c r="J20" i="9" s="1"/>
  <c r="C34" i="9"/>
  <c r="J34" i="9" s="1"/>
  <c r="C35" i="9"/>
  <c r="J35" i="9" s="1"/>
  <c r="C36" i="9"/>
  <c r="J36" i="9" s="1"/>
  <c r="C37" i="9"/>
  <c r="J37" i="9" s="1"/>
  <c r="C38" i="9"/>
  <c r="J38" i="9" s="1"/>
  <c r="C39" i="9"/>
  <c r="J39" i="9" s="1"/>
  <c r="C40" i="9"/>
  <c r="J40" i="9" s="1"/>
  <c r="C41" i="9"/>
  <c r="J41" i="9" s="1"/>
  <c r="C42" i="9"/>
  <c r="J42" i="9" s="1"/>
  <c r="C15" i="9"/>
  <c r="J15" i="9" s="1"/>
  <c r="S12" i="9"/>
  <c r="U12" i="9" s="1"/>
  <c r="V12" i="9" s="1"/>
  <c r="X12" i="9" s="1"/>
  <c r="S11" i="9"/>
  <c r="T11" i="9" s="1"/>
  <c r="W11" i="9" s="1"/>
  <c r="S10" i="9"/>
  <c r="T10" i="9" s="1"/>
  <c r="W10" i="9" s="1"/>
  <c r="U11" i="9"/>
  <c r="V11" i="9" s="1"/>
  <c r="X11" i="9" s="1"/>
  <c r="U10" i="9"/>
  <c r="V10" i="9" s="1"/>
  <c r="X10" i="9" s="1"/>
  <c r="T12" i="9"/>
  <c r="W12" i="9" s="1"/>
  <c r="C13" i="9"/>
  <c r="J13" i="9" s="1"/>
  <c r="C14" i="9"/>
  <c r="J14" i="9" s="1"/>
  <c r="C12" i="9"/>
  <c r="J12" i="9" s="1"/>
  <c r="Y64" i="9"/>
  <c r="Y63" i="9"/>
  <c r="Y62" i="9"/>
  <c r="Y58" i="9"/>
  <c r="Y57" i="9"/>
  <c r="Y56" i="9"/>
  <c r="Y55" i="9"/>
  <c r="Y54" i="9"/>
  <c r="Y16" i="9" l="1"/>
  <c r="Z16" i="9" s="1"/>
  <c r="Y40" i="9"/>
  <c r="Z40" i="9" s="1"/>
  <c r="Y36" i="9"/>
  <c r="Z36" i="9" s="1"/>
  <c r="Y20" i="9"/>
  <c r="Z20" i="9" s="1"/>
  <c r="Y15" i="9"/>
  <c r="Z15" i="9" s="1"/>
  <c r="Y27" i="9"/>
  <c r="Z27" i="9" s="1"/>
  <c r="Y18" i="9"/>
  <c r="Z18" i="9" s="1"/>
  <c r="Y46" i="9"/>
  <c r="Z46" i="9" s="1"/>
  <c r="Y38" i="9"/>
  <c r="Z38" i="9" s="1"/>
  <c r="Y34" i="9"/>
  <c r="Z34" i="9" s="1"/>
  <c r="Y13" i="9"/>
  <c r="Z13" i="9" s="1"/>
  <c r="Y45" i="9"/>
  <c r="Z45" i="9" s="1"/>
  <c r="Y39" i="9"/>
  <c r="Z39" i="9" s="1"/>
  <c r="Y37" i="9"/>
  <c r="Z37" i="9" s="1"/>
  <c r="Y35" i="9"/>
  <c r="Z35" i="9" s="1"/>
  <c r="Y23" i="9"/>
  <c r="Z23" i="9" s="1"/>
  <c r="Y47" i="9"/>
  <c r="Z47" i="9" s="1"/>
  <c r="Y17" i="9"/>
  <c r="Z17" i="9" s="1"/>
  <c r="Y19" i="9"/>
  <c r="Z19" i="9" s="1"/>
  <c r="Y44" i="9"/>
  <c r="Z44" i="9" s="1"/>
  <c r="Y42" i="9"/>
  <c r="Z42" i="9" s="1"/>
  <c r="Y12" i="9"/>
  <c r="Z12" i="9" s="1"/>
  <c r="Y43" i="9"/>
  <c r="Z43" i="9" s="1"/>
  <c r="Y14" i="9"/>
  <c r="Z14" i="9" s="1"/>
  <c r="Y41" i="9"/>
  <c r="Z41" i="9" s="1"/>
  <c r="Y33" i="9"/>
  <c r="Z33" i="9" s="1"/>
  <c r="Y11" i="9"/>
  <c r="Z11" i="9" s="1"/>
  <c r="Y10" i="9"/>
  <c r="Z10" i="9" s="1"/>
  <c r="Y21" i="9"/>
  <c r="Z21" i="9" s="1"/>
  <c r="Y22" i="9"/>
  <c r="Z22" i="9" s="1"/>
  <c r="Y26" i="9"/>
  <c r="Z26" i="9" s="1"/>
  <c r="Y24" i="9"/>
  <c r="Z24" i="9" s="1"/>
  <c r="Y28" i="9"/>
  <c r="Z28" i="9" s="1"/>
  <c r="Y29" i="9"/>
  <c r="Z29" i="9" s="1"/>
  <c r="Y31" i="9"/>
  <c r="Z31" i="9" s="1"/>
  <c r="Y30" i="9"/>
  <c r="Z30" i="9" s="1"/>
  <c r="Y25" i="9"/>
  <c r="Z25" i="9" s="1"/>
  <c r="Y48" i="9"/>
  <c r="Z48" i="9" s="1"/>
</calcChain>
</file>

<file path=xl/comments1.xml><?xml version="1.0" encoding="utf-8"?>
<comments xmlns="http://schemas.openxmlformats.org/spreadsheetml/2006/main">
  <authors>
    <author>Autor</author>
  </authors>
  <commentList>
    <comment ref="AA7" authorId="0">
      <text>
        <r>
          <rPr>
            <sz val="9"/>
            <color indexed="81"/>
            <rFont val="Tahoma"/>
            <family val="2"/>
          </rPr>
          <t>Seleccionar de acuerdo a la zona de riesgo. Ver Matriz</t>
        </r>
      </text>
    </comment>
    <comment ref="AD8"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<sst xmlns="http://schemas.openxmlformats.org/spreadsheetml/2006/main" count="796" uniqueCount="584">
  <si>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</si>
  <si>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</si>
  <si>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</si>
  <si>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</si>
  <si>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</si>
  <si>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</si>
  <si>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</si>
  <si>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</si>
  <si>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</si>
  <si>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</si>
  <si>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</si>
  <si>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</si>
  <si>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</si>
  <si>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</si>
  <si>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</si>
  <si>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</si>
  <si>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</si>
  <si>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</si>
  <si>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</si>
  <si>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</si>
  <si>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</si>
  <si>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</si>
  <si>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</si>
  <si>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</si>
  <si>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</si>
  <si>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</si>
  <si>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</si>
  <si>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</si>
  <si>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</si>
  <si>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</si>
  <si>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</si>
  <si>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</si>
  <si>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</si>
  <si>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</si>
  <si>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</si>
  <si>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</si>
  <si>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</si>
  <si>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</si>
  <si>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</si>
  <si>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</si>
  <si>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</si>
  <si>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</si>
  <si>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</si>
  <si>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</si>
  <si>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</si>
  <si>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</si>
  <si>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</si>
  <si>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</si>
  <si>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</si>
  <si>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</si>
  <si>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</si>
  <si>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</si>
  <si>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</si>
  <si>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</si>
  <si>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</si>
  <si>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</si>
  <si>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</si>
  <si>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</si>
  <si>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</si>
  <si>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</si>
  <si>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</si>
  <si>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</si>
  <si>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</si>
  <si>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</si>
  <si>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Gestión de Comunicaciones</t>
  </si>
  <si>
    <t>Servicio Integral al Ciudadano</t>
  </si>
  <si>
    <t>Gestión de TIC</t>
  </si>
  <si>
    <t>Gestión Documental</t>
  </si>
  <si>
    <t>nes</t>
  </si>
  <si>
    <t>Gestión Jurídica</t>
  </si>
  <si>
    <t>Gestión de los Recursos Físicos</t>
  </si>
  <si>
    <t>Seguimiento y Evaluación de la Gestión</t>
  </si>
  <si>
    <t>Subdirección General</t>
  </si>
  <si>
    <t>INICIA</t>
  </si>
  <si>
    <t>TERMINA</t>
  </si>
  <si>
    <t>CARGO</t>
  </si>
  <si>
    <t>Gestión de Adquisición de Bienes y Servicios</t>
  </si>
  <si>
    <t>Dirección</t>
  </si>
  <si>
    <t>Of. Asesora de Planeación</t>
  </si>
  <si>
    <t>Of. Control Interno</t>
  </si>
  <si>
    <t>Dir. Posicionamiento y Liderazgo Deportivo</t>
  </si>
  <si>
    <t>Dir. Recursos y Herramientas del Sistema</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</si>
  <si>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</si>
  <si>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</si>
  <si>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</si>
  <si>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</si>
  <si>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</si>
  <si>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</si>
  <si>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</si>
  <si>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</si>
  <si>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</si>
  <si>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</si>
  <si>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</si>
  <si>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</si>
  <si>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</si>
  <si>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</si>
  <si>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</si>
  <si>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</si>
  <si>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</si>
  <si>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</si>
  <si>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</si>
  <si>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</si>
  <si>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</si>
  <si>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</si>
  <si>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</si>
  <si>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</si>
  <si>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</si>
  <si>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</si>
  <si>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</si>
  <si>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</si>
  <si>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</si>
  <si>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</si>
  <si>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</si>
  <si>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</si>
  <si>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</si>
  <si>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</si>
  <si>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</si>
  <si>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</si>
  <si>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</si>
  <si>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</si>
  <si>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</si>
  <si>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</si>
  <si>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</si>
  <si>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</si>
  <si>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</si>
  <si>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</si>
  <si>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</si>
  <si>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</si>
  <si>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</si>
  <si>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</si>
  <si>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</si>
  <si>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</si>
  <si>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</si>
  <si>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</si>
  <si>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</si>
  <si>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</si>
  <si>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No solicitud y no seguimiento por parte de las áreas responsables de la información.
Desconocimiento de la Ley de Transparencia por parte de los responsables de la información.
No atender las solicitudes hechas por las diferentes áreas de manera oportuna.</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</si>
  <si>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</si>
  <si>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</si>
  <si>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</si>
  <si>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</si>
  <si>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</si>
  <si>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FORMULACIÓN Y ADOPCIÓN DE POLITICAS, PLANES Y PROGRAMAS</t>
  </si>
  <si>
    <t>EJECUCIÓN Y ARTICULACIÓN DE POLITICAS, PLANES Y PROGRAMAS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</si>
  <si>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</si>
  <si>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</si>
  <si>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</si>
  <si>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</si>
  <si>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</si>
  <si>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</si>
  <si>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</si>
  <si>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</si>
  <si>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</si>
  <si>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</si>
  <si>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</si>
  <si>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</si>
  <si>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</si>
  <si>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 xml:space="preserve"> 
Coordinar la ejecución de las políticas, planes y programas formulados por "Coldeportes" para el Sector, con el fin de impulsar el deporte, la recreación, la actividad física y el aprovechamiento del tiempo libre , orientados al mejoramiento de la calidad de vida de todos los Colombianos.
</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</si>
  <si>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</si>
  <si>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</si>
  <si>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</si>
  <si>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</si>
  <si>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Desviación de Recursos </t>
  </si>
  <si>
    <t xml:space="preserve">Perdida de recursos para la entidad.
</t>
  </si>
  <si>
    <t>Solicitar los recursos para pago de deducciones y darle otro destino</t>
  </si>
  <si>
    <t>Apropiación indebida de recursos</t>
  </si>
  <si>
    <t>Perdida de recursos para la entidad.
Sanciones Disciplinarias y fiscales</t>
  </si>
  <si>
    <t>Concatenar</t>
  </si>
  <si>
    <t>Registros Contables
Conciliaciones Bancarias  
Soportes Físicos Facturas
Control de chequeras</t>
  </si>
  <si>
    <t>Mantener controles</t>
  </si>
  <si>
    <t xml:space="preserve">Formato de Reporte 
Circular </t>
  </si>
  <si>
    <t>No. Hechos económicos reportados</t>
  </si>
  <si>
    <t># de apropiaciones indebidas/operaciones de deducciones realizadas en el periodo</t>
  </si>
  <si>
    <t>Coordinador GIT Gestión Financiera</t>
  </si>
  <si>
    <t>Secretaría General</t>
  </si>
  <si>
    <t>Ausencia de información actualizada o relevante publicada en la página web.</t>
  </si>
  <si>
    <t>Actas de reuniones con los enlaces de las áreas o programas.
Guía para la actualización de contenidos web</t>
  </si>
  <si>
    <t>Coordinadora GIT Comunicaciones</t>
  </si>
  <si>
    <t>% de actualización de los contenidos de la página contra los mínimos de ley incluidos en el check list de la entidad.</t>
  </si>
  <si>
    <t xml:space="preserve">Desconocimiento del estado en que se encuentran los procesos Judiciales.
Negligencia en las actuaciones procesales </t>
  </si>
  <si>
    <t>Omisión al seguimiento de los procesos judiciales que se adelantan a favor y en contra de la Entidad</t>
  </si>
  <si>
    <t>1. Detrimento patrimonial.
2. Responsabilidad Civil.
3. Acción de repetición.
4. Perdida de oportunidad procesal.</t>
  </si>
  <si>
    <t xml:space="preserve">Omisión en la realización de las acciones necesarias para el recaudo de cartera de la entidad.
</t>
  </si>
  <si>
    <t>Omisión al seguimiento  de los procesos de cobro de cartera que adelanta la Entidad por sanciones administrativas, impuestos, reintegro de recursos no ejecutados durante la actividad contractual.</t>
  </si>
  <si>
    <t xml:space="preserve">1. Perdida de oportunidad procesal.
2.Detrimento patrimonial.
3. Responsabilidad fiscal. </t>
  </si>
  <si>
    <t>Desarrollar las actividades asociadas a la gestión jurídica de la entidad, mediante el cumplimiento de la normatividad vigente aplicable con la finalidad de asegurar una representación legal, judicial , prejudicial y extrajudicial oportuna y eficaz</t>
  </si>
  <si>
    <t>Informe mensual sobre el estado de los procesos que presenta el apoderado judicial y soportes documentales de las actuaciones realizadas.
Revisión y confrontación de la información presentada por el apoderado judicial con la reportada en el Sistema Único de Gestión e Información Litigiosa del Estado  "EKOGUI".
Seguimiento semanal de los procesos judiciales a través de la página habilitada por la  Rama Judicial.</t>
  </si>
  <si>
    <t>Base de datos</t>
  </si>
  <si>
    <t>Base de datos actualizada
Pantallazos rama Judicial</t>
  </si>
  <si>
    <t>No. Actualizaciones de base de datos realizadas/ No. Actualizaciones programadas</t>
  </si>
  <si>
    <t>Mantener base de datos actualizada.
Solicitar al área financiera certificación del recaudo de cartera.</t>
  </si>
  <si>
    <t>Base de datos
Certificaciones expedida por Financiera</t>
  </si>
  <si>
    <t>Base de datos actualizada respecto a actuaciones realizadas</t>
  </si>
  <si>
    <t xml:space="preserve">30 Abril:
31 Agosto:
31 Diciembre: </t>
  </si>
  <si>
    <t>Estudios y documentos previos imprecisos, incompletos o superficiales que afecten la calidad del bien o servicio y que eventualmente pueda favorecer a terceros</t>
  </si>
  <si>
    <t>No liquidar los contratos o convenios dentro del término legalmente previsto.</t>
  </si>
  <si>
    <t xml:space="preserve">Seguimiento al plan de acción en materia de liquidación </t>
  </si>
  <si>
    <t>Plan de acción 2016</t>
  </si>
  <si>
    <t>Coordinador GIT Contratos</t>
  </si>
  <si>
    <t>% ejecución del plan</t>
  </si>
  <si>
    <t>Of. Asesora Jurídica</t>
  </si>
  <si>
    <t>Motivos de devolución de estudios previos
 / estudios radicados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</si>
  <si>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</si>
  <si>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</si>
  <si>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</si>
  <si>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Listado de asistencia.
Contrato de renovación de licenciamiento.</t>
  </si>
  <si>
    <t>Coordinador TIC</t>
  </si>
  <si>
    <t>Actualización a la última versión de la plataforma de seguridad.
Capacitaciones realizadas (2).</t>
  </si>
  <si>
    <t>Vulneración de la intimidad del individuo,
Perturbación y fracasos de  investigaciones  antidopaje
Demandas por revelar información personal.
EL proceso de investigación disciplinaria no peuda llevarse a cabo adecuadamente</t>
  </si>
  <si>
    <t>Postulación, ingreso y permanencia de los beneficiarios de los programas glorias del deporte y deportista apoyado, sin el cumplimiento de los requisitos de ley</t>
  </si>
  <si>
    <t>Asignación de apoyos económicos sin los requisitos de ley.
Mala imagen institucional</t>
  </si>
  <si>
    <t>No Existen</t>
  </si>
  <si>
    <t>Lista de verificación por cada deportista que ingresa a los programas cumpliendo con los requisitos firmada por quien lo verifica.
-visita domiciliaria para realizar evaluación socioeconómica para ingreso al programa glorias del deporte.
- Verificar ante la DIAN los ingresos percibidos (Glorias del Deporte)</t>
  </si>
  <si>
    <t>Coordinador CCD</t>
  </si>
  <si>
    <t>Coordinador GIT Nacional Antidopaje</t>
  </si>
  <si>
    <t>Mantener Controles
Actualizar el procedimiento</t>
  </si>
  <si>
    <t>Listas de Verificación</t>
  </si>
  <si>
    <t>Coordinadora GIT PyPD</t>
  </si>
  <si>
    <t>No. de postulaciones que no cumplieron los requisitos/No ingresos a los programas con cumplimiento de requisitos</t>
  </si>
  <si>
    <t>Gestionar y optimizar obras bienes y servicios mediante la administración, mantenimiento y control de la infraestructura y equipos necesarios para responder a las necesidades de los procesos estratégicos, misionales y de soporte aplicables a COLDEPORTES</t>
  </si>
  <si>
    <t>Perdida o mal uso de los bienes y/o servicios contratados para satisfacer las necesidades de la entidad</t>
  </si>
  <si>
    <t>Investigaciones y procesos disciplinarios a la entidad y/o funcionario responsable.
Sanciones fiscales, penales y disciplinarias
Detrimento del patrimonio de la entidad
Afectación de la Imagen y el buen nombre de la entidad.</t>
  </si>
  <si>
    <t>Mantener Controles Actuales</t>
  </si>
  <si>
    <t>Coordinadora GIT Gestión Administrativa</t>
  </si>
  <si>
    <t>Novedades generadas (incidentes y/o siniestros)</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</si>
  <si>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</si>
  <si>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No se cuenta con planta física y recursos suficientes y adecuados  para el manejo de la gestión documental de la Entidad.
No se cuenta con recursos asignados para este proceso.  
Algunas áreas no aplican de manera eficiente las Tablas de Retención Documental.</t>
  </si>
  <si>
    <t>Deterioro, pérdida o mal uso de documentos de la entidad en medio físico, digital y/o electrónico  susceptibles de modificar, alterar, suprimir, adulterar o usar en beneficio propio o de un tercero</t>
  </si>
  <si>
    <t>Investigaciones y procesos disciplinarios a la entidad y/o funcionario responsable.
Sanciones fiscales, penales y disciplinarias
Afectación de la Imagen y el buen nombre de la entidad.</t>
  </si>
  <si>
    <t>Mantener controles actuales
Implementación GESDOC (plan)</t>
  </si>
  <si>
    <t>Ejecución de actividades deficientes con relación a los estimado en el Proyecto presentado.</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</si>
  <si>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</si>
  <si>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</si>
  <si>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</si>
  <si>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Mantener Controles
Actualizar el procedimiento de informe de Visita</t>
  </si>
  <si>
    <t>Coordinador GIT Deporte Convencional</t>
  </si>
  <si>
    <t>No. De requerimientos de presentación de informes /No de informes de ejecución al corte</t>
  </si>
  <si>
    <t>No. De visitas con hallazgos realizados en vistas/No de visitas programadas</t>
  </si>
  <si>
    <t>Perdida o uso inadecuado de los implementos, materiales y uniformes entregados para custodia de los territorios.</t>
  </si>
  <si>
    <t>Perdida de credibilidad del programa en los territorios. 
No cumplimiento de los objetivos de Programa.</t>
  </si>
  <si>
    <t>Controles en el momento de envío y recepción de implementos, materiales y uniformes, por medio de actas con datos puntuales.
Inventario y acta de recibido con firma del ente o persona, en territorio, que custodia los implementos, materiales y uniformes
Registro fotográfico.</t>
  </si>
  <si>
    <t>Fotografías
Actas y cartas con firma</t>
  </si>
  <si>
    <t>Coordinación Programa Deporte, Convivencia y Paz</t>
  </si>
  <si>
    <t>Reporte de Sistema de Alertas tempranas</t>
  </si>
  <si>
    <t>Demora en la entrega de la información por parte de las dependencias de la entidad
Inconsistencia de la información que genera reprocesos</t>
  </si>
  <si>
    <t>No publicar oportunamente información considerada pública.</t>
  </si>
  <si>
    <t>No se puede ejercer control ciudadano
Pedida de credibilidad de la entidad</t>
  </si>
  <si>
    <t>Mantener Controles
Revisión de anteproyectos</t>
  </si>
  <si>
    <t>Carta de Concepto
Actas de visita
Listado Asistencia 
Informe seguimiento</t>
  </si>
  <si>
    <t>Coord. GIT Planeación y Desarrollo Organizacional</t>
  </si>
  <si>
    <t>Oficina Asesora de Planeación</t>
  </si>
  <si>
    <t>No. Conceptos no favorables o no emitidos</t>
  </si>
  <si>
    <t>Registro aplicativo de seguimiento interno y externo,
página web</t>
  </si>
  <si>
    <t>Jefe Oficina Asesora de Planeación</t>
  </si>
  <si>
    <t>Registro Información publicada (lista chequeo)</t>
  </si>
  <si>
    <t>La escogencia oportuna de sedes de eventos nacionales o regionales no obedezcan a criterios técnicos de los programas</t>
  </si>
  <si>
    <t>Sobrecostos de lo eventos
Ejecución técnica deficiente del evento.
Limita la participación de los beneficiarios de los programas</t>
  </si>
  <si>
    <t>Agendas de las capacitaciones
Formatos de Informes por programa
Informes de visita Técnica</t>
  </si>
  <si>
    <t>Coordinadores GIT Dirección Fomento y Desarrollo</t>
  </si>
  <si>
    <t xml:space="preserve">Informe de evaluación criterios de selección de eventos
Informes de visitas técnicas
Documento asignación sede
</t>
  </si>
  <si>
    <t>Sedes asignadas con cumplimiento de los criterios técnicos</t>
  </si>
  <si>
    <t>Dir. Fomento Desarrollo Deportivo</t>
  </si>
  <si>
    <t>Perdida de expedientes de los organismos deportivos que integran el SND tanto en archivo central como de gestión de la entidad</t>
  </si>
  <si>
    <t>Denuncia Penal contra servidores públicos y la entidad
Investigaciones a Servidores públicos responsables de los procesos.
Impedimento para ejercer cabalmente las funciones asignadas a la Dirección.</t>
  </si>
  <si>
    <t xml:space="preserve">1) Protección del debido proceso y de la seguridad de la información.                                                                    </t>
  </si>
  <si>
    <t>Posible tráfico de influencias para la ejecución de los trámites de la Dirección de IVC</t>
  </si>
  <si>
    <t xml:space="preserve">Pérdida de la credibilidad y confianza en la entidad e inseguridad jurídica institucional.                                                                                                                                                                                                                                                                 </t>
  </si>
  <si>
    <t>Plan de acción de la Dirección _ 2016</t>
  </si>
  <si>
    <t xml:space="preserve">Expedientes Digitalizados </t>
  </si>
  <si>
    <t>Directora</t>
  </si>
  <si>
    <t>No. Expedientes Digitalizados</t>
  </si>
  <si>
    <t xml:space="preserve">% ejecución del Plan </t>
  </si>
  <si>
    <t>Mantener controles actuales
Mantener reserva frente a los ciudadano
Generar comunicados de prensa informativos con observancia del derecho a la intimidad de los involucrados</t>
  </si>
  <si>
    <t>Continuar con los controles y la supervisión de los gestores regionales en cada Territorio para asegurarse del uso dado a los implementos, materiales y uniformes</t>
  </si>
  <si>
    <t xml:space="preserve">
• Deficiencias en la calidad de los resultados por parte del contratista/conveniente.
• Incumplimiento en la entrega de los resultados por parte del contratista/conveniente.
</t>
  </si>
  <si>
    <t>Procesos de investigación sobre el deporte con deficiencias y retrasos en la entrega de resultados.</t>
  </si>
  <si>
    <t xml:space="preserve">• Inoportuna generación de conocimiento sobre las condiciones y realidades del deporte en Colombia con posible afectación sobre la toma de decisiones relacionadas con las políticas públicas del deporte en Colombia.
• Inoportuna generación de conocimiento sobre las condiciones y realidades del deporte en los países de América Latina y el Caribe afectando la toma de decisiones relacionadas con las políticas públicas del deporte en la región.
</t>
  </si>
  <si>
    <t>• Supervisión del contrato.
• Funciones del supervisor (administrativa, técnica y financiera) definidas.
• Revisión por parte del supervisor de los informes y productos entregados por el contratista y/o conveniente.</t>
  </si>
  <si>
    <t>Mantener los controles existentes</t>
  </si>
  <si>
    <t>Coordinador GIT Información y Estudios del Deporte.</t>
  </si>
  <si>
    <t>% ejecución del contrato/convenio</t>
  </si>
  <si>
    <t xml:space="preserve">El no cumplimiento de los términos de ley  que reglamenta los derechos de petición.
</t>
  </si>
  <si>
    <t>Vencimiento de los términos para emitir respuesta a las peticiones de los ciudadanos, favoreciendo o perjudicando a un tercero o en beneficio propio.</t>
  </si>
  <si>
    <t xml:space="preserve">1. Posibles Tutelas
2.  Pérdida de la imagen institucional
3. Silencio Administrativo Positivo
4. Posibles sanciones por incumplimiento de tipo legal. 
5. Investigaciones disciplinarias
</t>
  </si>
  <si>
    <t xml:space="preserve">Intereses particulares en el manejo de la información de las Peticiones.      </t>
  </si>
  <si>
    <t xml:space="preserve">Ocultar, modificar o manipular la información contenida en las peticiones beneficiando o perjudicando a terceros. </t>
  </si>
  <si>
    <t xml:space="preserve">mala calidad de la respuesta  y no adherencia a procedimientos establecidos </t>
  </si>
  <si>
    <t>respuesta incompleta, respuesta no pertinente</t>
  </si>
  <si>
    <t xml:space="preserve">Sistema de alarma en el aplicativo
Correo semanal a los Jefes de Dependencias con pantallazo del control de alarmas del Sistema de gestión de las peticiones próximas a vencerse </t>
  </si>
  <si>
    <t>Implementación del sistema GESDOC, el cual centraliza la comunicación a través de la ventanilla única administrada por un tercero</t>
  </si>
  <si>
    <t xml:space="preserve">Seguimiento de las respuestas calificadas por el ciudadano como no cumplidas según la encuesta de calidad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</si>
  <si>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</si>
  <si>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</si>
  <si>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Directores Técnicos, Jefes de Oficina, Secretaria General</t>
  </si>
  <si>
    <t xml:space="preserve">Establecer puntos de control a peticiones por parte de cada dependencia </t>
  </si>
  <si>
    <t>Informe de ejecución estrategia de seguimiento</t>
  </si>
  <si>
    <t>Socialización de procedimientos, seguimiento a resultados de encuestas de calidad por parte de los peticionarios</t>
  </si>
  <si>
    <t>Sistema de gestión de peticiones</t>
  </si>
  <si>
    <t>Coordinadora GIT Atención al Ciudadano</t>
  </si>
  <si>
    <t>Direcciones Técnicas, Oficina Asesora de Planeación, Oficina Asesora Jurídica, Secretaría General, Subdirección General</t>
  </si>
  <si>
    <t>Peticiones respondidos en los términos de ley/ Total de peticiones recibidas X 100</t>
  </si>
  <si>
    <t>% cumplimiento de la estrategia</t>
  </si>
  <si>
    <t>Total encuestas diligenciadas/ Total encuestas mal calificadas</t>
  </si>
  <si>
    <t xml:space="preserve">No. de acciones implementadas/ total de acciones propuestas. </t>
  </si>
  <si>
    <t>1. Modificación indebida de la base de datos. 
2. Sobornos
3. Presiones externas o internas
4. Amiguismo.</t>
  </si>
  <si>
    <t>1. Pérdida de credibilidad de la Entidad.</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</si>
  <si>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</si>
  <si>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</si>
  <si>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</si>
  <si>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</si>
  <si>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verificaciones documentales realizadas /# de funcionarios nuevos. (trimestral)</t>
  </si>
  <si>
    <t xml:space="preserve"># certificaciones verificadas acorde con la solicitud / total certificaciones verificadas. (muestra del 20% del trimestre)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</si>
  <si>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</si>
  <si>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</si>
  <si>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</si>
  <si>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Coordinadora Laboratorio</t>
  </si>
  <si>
    <t>1. Poco personal de Planta para el programa.
2. Falta de formación y capacitación.                                               
3. Asignación de
funciones que no corresponden
al área de desempeño.</t>
  </si>
  <si>
    <t>Designar supervisores que no cuentan con conocimientos suficientes para desempeñar la función</t>
  </si>
  <si>
    <t xml:space="preserve"> Personal insuficiente para los procesos de contratación y supervisión con relación a la cantidad de contratos generados por el programa.</t>
  </si>
  <si>
    <t>Concentrar las labores de supervisión de múltiples contratos en poco personal</t>
  </si>
  <si>
    <t xml:space="preserve">Solicitar a la Dirección de COLDEPORTES sea nombrado un número de 8 personas de planta en el programa Supérate Intercolegiados ya que en el momento el 95% son contratistas.                                  
</t>
  </si>
  <si>
    <t xml:space="preserve">Solicitar capacitación a los supervisores por parte de la oficina de Contratación.
</t>
  </si>
  <si>
    <t>Solicitud de Capacitación.</t>
  </si>
  <si>
    <t>Coordinador Administrativo</t>
  </si>
  <si>
    <t>Supérate Intercolegiados</t>
  </si>
  <si>
    <t>Solicitud Hecha a la Subdirección</t>
  </si>
  <si>
    <t>Solicitud Hecha a la Subdirección/Número de profesionales de Planta.</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</si>
  <si>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</si>
  <si>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</si>
  <si>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</si>
  <si>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</si>
  <si>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</si>
  <si>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</si>
  <si>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</si>
  <si>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</si>
  <si>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</si>
  <si>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</si>
  <si>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Aprobación de proyectos sin el cumplimiento de los requisitos previstos en la Resolución No. 312 del 15 de marzo de 2016.</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</si>
  <si>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t>
  </si>
  <si>
    <t>• Evaluación objetiva e Integral de Proyectos por parte de Coldeportes conforme a la Resolución No. 312 del 15 de marzo de 2016 y los anexos 1 y 2.
• Seguimiento a la evaluación objetiva de los proyectos.
• Socialización de los lineamientos técnicos sobre infraestructura deportiva (en pagina web).</t>
  </si>
  <si>
    <t xml:space="preserve">• Documentar en el Sistema de Gestión de Calidad de la Entidad los instrumentos técnicos para la aplicación de los lineamientos y directrices establecidas en la Resolución No. 312 del 15 de marzo de 2016 y los anexos 1 y 2.
• Socializar en la pagina web de la entidad los lineamientos y directrices establecidas en la Resolución No. 312 del 15 de marzo de 2016 y los anexos 1 y 2.
</t>
  </si>
  <si>
    <t>Documentos aprobados en el SGC</t>
  </si>
  <si>
    <t>Falta de control sobre el alquiler y pago de los espacios y escenarios deportivos del CAR</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</si>
  <si>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</si>
  <si>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</si>
  <si>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 xml:space="preserve">Detrimento
Peculado
Investigaciones y sanciones penales
</t>
  </si>
  <si>
    <t>Realización de arqueos a la caja menor con Acta y/o registro de Arqueo por parte del Coordinador del CAR.</t>
  </si>
  <si>
    <t>Dar continuidad a al eficaz aplicación de los controles existentes.</t>
  </si>
  <si>
    <t>Evaluar trimestralmente los pagos realizados, verificando que se cumplan los procedimientos, se apliquen los Formatos y los valores coincidan con lo liquidado y con la Resolución de Tarifas.</t>
  </si>
  <si>
    <t>Registro de pagos realizados (acorde con Resolución de Tarifas)</t>
  </si>
  <si>
    <t>Acta y/o registro de Arqueo por parte del Coordinador del CAR.</t>
  </si>
  <si>
    <t>• Instrumentos técnicos para la aplicación de los lineamientos y directrices establecidas en la Resolución No. 312 del 15 de marzo de 2016 y los anexos 1 y 2, aprobados en el Sistema de Gestión de Calidad de la Entidad. 
• Formato control de asistencia suscrito por los revisores y el equipo de trabajo de Infraestructura con el  registro de la socialización de instrumentos técnicos definidos en el Sistema de gestión de calidad para la aplicación de los lineamientos y directrices establecidas en la Resolución No. 312 del 15 de marzo de 2016 y los anexos 1 y 2.</t>
  </si>
  <si>
    <t>Coordinadora GIT Infraestructura</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</si>
  <si>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</si>
  <si>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</si>
  <si>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Omitir el registro de observaciones o hechos en desarrollo de la auditoria para favorecer a un Servidor Publico o un tercero</t>
  </si>
  <si>
    <t>Materialización de hechos de corrupción.
Hallazgos por parte de entes de Control que conlleven investigaciones.
Perdida de credibilidad de los auditores Internos.</t>
  </si>
  <si>
    <t xml:space="preserve">Información parcial, inoportuna y alterada por parte de los auditados
Falta de competencia del auditor 
Conflicto de intereses entre auditor y auditado.
</t>
  </si>
  <si>
    <t>Procedimiento documentado para auditoria
Estatuto de Auditoria Interna</t>
  </si>
  <si>
    <t xml:space="preserve">Revisar y ajustar el procedimiento con sus respectivos formatos
Elaborar Manual de Auditoria </t>
  </si>
  <si>
    <t>Jefe Oficina</t>
  </si>
  <si>
    <t>Documentos aprobados</t>
  </si>
  <si>
    <t>Procedimiento auditoria aprobado
Manual de auditoria aprobado</t>
  </si>
  <si>
    <t>Investigación Disciplinarias
Detrimento patrimonial
Afectación de la Imagen del Centro de Ciencias del Deporte.</t>
  </si>
  <si>
    <t>Acta de entrega de resultados.  
Correo electrónico como constancia de entrega de resultados.</t>
  </si>
  <si>
    <t>No. Actas de entrega de resultados por deporte./No. Pab realizados por deporte</t>
  </si>
  <si>
    <t>Oficio dirigido a la Subdirección de Coldeportes, solicitando profesionales de Planta que asuman la supervisión de Convenios y Contratos.</t>
  </si>
  <si>
    <t>Coord. GIT Recreación</t>
  </si>
  <si>
    <t>Coordinadora Programa Deporte, Convivencia y Paz</t>
  </si>
  <si>
    <t xml:space="preserve">Coord. GIT Desarrollo Organizacional </t>
  </si>
  <si>
    <t>Jefe Oficina Asesora Jurídica</t>
  </si>
  <si>
    <t xml:space="preserve">Coordinador GIT Contratos </t>
  </si>
  <si>
    <t>Coordinador Talento Humano</t>
  </si>
  <si>
    <t>Coordinadora Administrativa</t>
  </si>
  <si>
    <t>Número de capacitaciones / Solicitud hecha a la oficina de Contratación</t>
  </si>
  <si>
    <r>
      <t xml:space="preserve">30 Abril: </t>
    </r>
    <r>
      <rPr>
        <sz val="9"/>
        <rFont val="Arial"/>
        <family val="2"/>
      </rPr>
      <t>33%</t>
    </r>
    <r>
      <rPr>
        <b/>
        <sz val="9"/>
        <rFont val="Arial"/>
        <family val="2"/>
      </rPr>
      <t xml:space="preserve">
31 Agosto:
31 Diciembre: </t>
    </r>
  </si>
  <si>
    <r>
      <t xml:space="preserve">30 Abril: </t>
    </r>
    <r>
      <rPr>
        <sz val="9"/>
        <rFont val="Arial"/>
        <family val="2"/>
      </rPr>
      <t>10%</t>
    </r>
    <r>
      <rPr>
        <b/>
        <sz val="9"/>
        <rFont val="Arial"/>
        <family val="2"/>
      </rPr>
      <t xml:space="preserve">
31 Agosto:
31 Diciembre: </t>
    </r>
  </si>
  <si>
    <t>Responsable</t>
  </si>
  <si>
    <t>Valor consignado / Valor utilizado</t>
  </si>
  <si>
    <t>CARLOS EDUARDO VILLEGAS E.</t>
  </si>
  <si>
    <t>Arqueos realizados / Arqueos programados</t>
  </si>
  <si>
    <r>
      <t xml:space="preserve">30 Abril:
</t>
    </r>
    <r>
      <rPr>
        <sz val="9"/>
        <rFont val="Arial"/>
        <family val="2"/>
      </rPr>
      <t>La información actualizada en la página Web</t>
    </r>
    <r>
      <rPr>
        <b/>
        <sz val="9"/>
        <rFont val="Arial"/>
        <family val="2"/>
      </rPr>
      <t xml:space="preserve">
31 Agosto:
</t>
    </r>
    <r>
      <rPr>
        <sz val="9"/>
        <rFont val="Arial"/>
        <family val="2"/>
      </rPr>
      <t>La información se encuentra actualizada en la página Web.</t>
    </r>
    <r>
      <rPr>
        <b/>
        <sz val="9"/>
        <rFont val="Arial"/>
        <family val="2"/>
      </rPr>
      <t xml:space="preserve">
31 Diciembre: </t>
    </r>
  </si>
  <si>
    <t xml:space="preserve">30 Abril: ok
31 Agosto: ok
31 Diciembre: </t>
  </si>
  <si>
    <r>
      <t xml:space="preserve">30 Abril: </t>
    </r>
    <r>
      <rPr>
        <sz val="9"/>
        <rFont val="Arial"/>
        <family val="2"/>
      </rPr>
      <t>56%</t>
    </r>
    <r>
      <rPr>
        <b/>
        <sz val="9"/>
        <rFont val="Arial"/>
        <family val="2"/>
      </rPr>
      <t xml:space="preserve">
31 Agosto:
</t>
    </r>
    <r>
      <rPr>
        <sz val="9"/>
        <rFont val="Arial"/>
        <family val="2"/>
      </rPr>
      <t>El Área de Contratos tuvo reestructuración reciente, se encuentran revisando los riesgos e indicadores.</t>
    </r>
    <r>
      <rPr>
        <b/>
        <sz val="9"/>
        <rFont val="Arial"/>
        <family val="2"/>
      </rPr>
      <t xml:space="preserve">
31 Diciembre: </t>
    </r>
  </si>
  <si>
    <r>
      <t xml:space="preserve">30 Abril: </t>
    </r>
    <r>
      <rPr>
        <sz val="9"/>
        <rFont val="Arial"/>
        <family val="2"/>
      </rPr>
      <t>15%</t>
    </r>
    <r>
      <rPr>
        <b/>
        <sz val="9"/>
        <rFont val="Arial"/>
        <family val="2"/>
      </rPr>
      <t xml:space="preserve">
31 Agosto:
</t>
    </r>
    <r>
      <rPr>
        <sz val="9"/>
        <rFont val="Arial"/>
        <family val="2"/>
      </rPr>
      <t>54% en el mes de julio
39% en el mes de agosto</t>
    </r>
    <r>
      <rPr>
        <b/>
        <sz val="9"/>
        <rFont val="Arial"/>
        <family val="2"/>
      </rPr>
      <t xml:space="preserve">
31 Diciembre: </t>
    </r>
  </si>
  <si>
    <r>
      <t xml:space="preserve">30 Abril: </t>
    </r>
    <r>
      <rPr>
        <sz val="9"/>
        <rFont val="Arial"/>
        <family val="2"/>
      </rPr>
      <t>60%</t>
    </r>
    <r>
      <rPr>
        <b/>
        <sz val="9"/>
        <rFont val="Arial"/>
        <family val="2"/>
      </rPr>
      <t xml:space="preserve">
31 Agosto: </t>
    </r>
    <r>
      <rPr>
        <sz val="9"/>
        <rFont val="Arial"/>
        <family val="2"/>
      </rPr>
      <t xml:space="preserve">80%
</t>
    </r>
    <r>
      <rPr>
        <b/>
        <sz val="9"/>
        <rFont val="Arial"/>
        <family val="2"/>
      </rPr>
      <t xml:space="preserve">
31 Diciembre: </t>
    </r>
  </si>
  <si>
    <r>
      <rPr>
        <b/>
        <sz val="9"/>
        <rFont val="Arial"/>
        <family val="2"/>
      </rPr>
      <t>30 DE ABRIL:</t>
    </r>
    <r>
      <rPr>
        <sz val="9"/>
        <rFont val="Arial"/>
        <family val="2"/>
      </rPr>
      <t xml:space="preserve">
1.228 operaciones de deducciones, giradas en su totalidad al beneficiario correspondiente.</t>
    </r>
  </si>
  <si>
    <r>
      <t xml:space="preserve">30 Abril: </t>
    </r>
    <r>
      <rPr>
        <sz val="9"/>
        <rFont val="Arial"/>
        <family val="2"/>
      </rPr>
      <t>0</t>
    </r>
    <r>
      <rPr>
        <b/>
        <sz val="9"/>
        <rFont val="Arial"/>
        <family val="2"/>
      </rPr>
      <t xml:space="preserve">
31 Agosto:
</t>
    </r>
    <r>
      <rPr>
        <sz val="9"/>
        <rFont val="Arial"/>
        <family val="2"/>
      </rPr>
      <t>No hubo ningún giro indebido en el período evaluado.</t>
    </r>
    <r>
      <rPr>
        <b/>
        <sz val="9"/>
        <rFont val="Arial"/>
        <family val="2"/>
      </rPr>
      <t xml:space="preserve">
31 Diciembre: </t>
    </r>
  </si>
  <si>
    <r>
      <t xml:space="preserve">30 Abril: </t>
    </r>
    <r>
      <rPr>
        <sz val="9"/>
        <rFont val="Arial"/>
        <family val="2"/>
      </rPr>
      <t>0</t>
    </r>
    <r>
      <rPr>
        <b/>
        <sz val="9"/>
        <rFont val="Arial"/>
        <family val="2"/>
      </rPr>
      <t xml:space="preserve">
31 Agosto:
</t>
    </r>
    <r>
      <rPr>
        <sz val="9"/>
        <rFont val="Arial"/>
        <family val="2"/>
      </rPr>
      <t xml:space="preserve">13 / 17  = 76%
</t>
    </r>
    <r>
      <rPr>
        <b/>
        <sz val="9"/>
        <rFont val="Arial"/>
        <family val="2"/>
      </rPr>
      <t xml:space="preserve">
31 Diciembre: </t>
    </r>
  </si>
  <si>
    <r>
      <t xml:space="preserve">30 Abril: </t>
    </r>
    <r>
      <rPr>
        <sz val="9"/>
        <rFont val="Arial"/>
        <family val="2"/>
      </rPr>
      <t>60% (3/5)</t>
    </r>
    <r>
      <rPr>
        <b/>
        <sz val="9"/>
        <rFont val="Arial"/>
        <family val="2"/>
      </rPr>
      <t xml:space="preserve">
31 Agosto:   </t>
    </r>
    <r>
      <rPr>
        <sz val="9"/>
        <rFont val="Arial"/>
        <family val="2"/>
      </rPr>
      <t>80%</t>
    </r>
    <r>
      <rPr>
        <b/>
        <sz val="9"/>
        <rFont val="Arial"/>
        <family val="2"/>
      </rPr>
      <t xml:space="preserve">
31 Diciembre: </t>
    </r>
  </si>
  <si>
    <r>
      <t xml:space="preserve">30 Abril: </t>
    </r>
    <r>
      <rPr>
        <sz val="9"/>
        <rFont val="Arial"/>
        <family val="2"/>
      </rPr>
      <t>0%</t>
    </r>
    <r>
      <rPr>
        <b/>
        <sz val="9"/>
        <rFont val="Arial"/>
        <family val="2"/>
      </rPr>
      <t xml:space="preserve">
31 Agosto:
</t>
    </r>
    <r>
      <rPr>
        <sz val="9"/>
        <rFont val="Arial"/>
        <family val="2"/>
      </rPr>
      <t>50%</t>
    </r>
    <r>
      <rPr>
        <b/>
        <sz val="9"/>
        <rFont val="Arial"/>
        <family val="2"/>
      </rPr>
      <t xml:space="preserve">
31 Diciembre: </t>
    </r>
  </si>
  <si>
    <t>Coord GIT Laboratorio</t>
  </si>
  <si>
    <r>
      <rPr>
        <b/>
        <sz val="9"/>
        <rFont val="Arial"/>
        <family val="2"/>
      </rPr>
      <t xml:space="preserve">31 AGOSTO:
</t>
    </r>
    <r>
      <rPr>
        <sz val="9"/>
        <rFont val="Arial"/>
        <family val="2"/>
      </rPr>
      <t xml:space="preserve">
La Resolución 312 del 2016 fue modificada por la Resolución 1458 del 11 de agosto de 2016. El GIT está encargado de emitir los conceptos de pertinencia para los proyectos de infraestructura deportiva, evaluar los escenarios para juegos centroamericanos y bolivarianos.
Quedan 10 proyectos para viabilizar o conceptualizar con las nuevas directrices según modificación de la R. 312/16.
La  modificación se encuentra socializada en la página web de la entidad.</t>
    </r>
  </si>
  <si>
    <r>
      <t>30 Abril:</t>
    </r>
    <r>
      <rPr>
        <sz val="9"/>
        <rFont val="Arial"/>
        <family val="2"/>
      </rPr>
      <t xml:space="preserve"> 0%</t>
    </r>
    <r>
      <rPr>
        <b/>
        <sz val="9"/>
        <rFont val="Arial"/>
        <family val="2"/>
      </rPr>
      <t xml:space="preserve">
31 Agosto:
</t>
    </r>
    <r>
      <rPr>
        <sz val="9"/>
        <rFont val="Arial"/>
        <family val="2"/>
      </rPr>
      <t>En proceso</t>
    </r>
    <r>
      <rPr>
        <b/>
        <sz val="9"/>
        <rFont val="Arial"/>
        <family val="2"/>
      </rPr>
      <t xml:space="preserve">
31 Diciembre: </t>
    </r>
  </si>
  <si>
    <r>
      <rPr>
        <b/>
        <sz val="9"/>
        <rFont val="Arial"/>
        <family val="2"/>
      </rPr>
      <t>ABRIL 30:</t>
    </r>
    <r>
      <rPr>
        <sz val="9"/>
        <rFont val="Arial"/>
        <family val="2"/>
      </rPr>
      <t xml:space="preserve">
El GIT TIC ha enviado 3 Notic´s con el fin de concientizar a los funcionarios en seguridad de la información. Definió el PIC para el 2016 en el cual incluyo dos capacitaciones presenciales para los funcionarios. Esta en proceso de contratación la renovación de la solución de seguridad y análisis de vulnerabilidades. Esta el proceso de implementación nuevo control de seguridad de la información precintos para los computadores de los funcionarios y su inclusión en la política de seguridad de la información de la entidad.</t>
    </r>
  </si>
  <si>
    <r>
      <t>30 Abril:</t>
    </r>
    <r>
      <rPr>
        <sz val="9"/>
        <rFont val="Arial"/>
        <family val="2"/>
      </rPr>
      <t xml:space="preserve"> 30% de avance</t>
    </r>
    <r>
      <rPr>
        <b/>
        <sz val="9"/>
        <rFont val="Arial"/>
        <family val="2"/>
      </rPr>
      <t xml:space="preserve">
31 Agosto: </t>
    </r>
    <r>
      <rPr>
        <sz val="9"/>
        <rFont val="Arial"/>
        <family val="2"/>
      </rPr>
      <t>70%</t>
    </r>
    <r>
      <rPr>
        <b/>
        <sz val="9"/>
        <rFont val="Arial"/>
        <family val="2"/>
      </rPr>
      <t xml:space="preserve">
31 Diciembre: </t>
    </r>
  </si>
  <si>
    <r>
      <t xml:space="preserve">30 Abril:
31 Agosto: </t>
    </r>
    <r>
      <rPr>
        <sz val="9"/>
        <rFont val="Arial"/>
        <family val="2"/>
      </rPr>
      <t>70%</t>
    </r>
    <r>
      <rPr>
        <b/>
        <sz val="9"/>
        <rFont val="Arial"/>
        <family val="2"/>
      </rPr>
      <t xml:space="preserve">
31 Diciembre: </t>
    </r>
  </si>
  <si>
    <r>
      <rPr>
        <b/>
        <sz val="10"/>
        <color theme="1"/>
        <rFont val="Arial"/>
        <family val="2"/>
      </rPr>
      <t>AGOSTO 31:</t>
    </r>
    <r>
      <rPr>
        <sz val="10"/>
        <color theme="1"/>
        <rFont val="Arial"/>
        <family val="2"/>
      </rPr>
      <t xml:space="preserve">
Con fecha 19 de Agosto, el Coordinador del CAR realizó arqueo a la caja menor, sin encontrar observaciones.   Se modificó la fecha de realización del último arqueo (31 diciembre) en razón a que la legalización definitiva de la caja menor se debe hacer hacia el 15 de diciembre de 2016.</t>
    </r>
  </si>
  <si>
    <t>Omisión del Procedimiento
Favorecimiento indebido y/o Político</t>
  </si>
  <si>
    <t xml:space="preserve">Generar concepto favorable de ejecución de recursos del IVA Telefónica Móvil sin el cumplimiento pleno de requisitos. </t>
  </si>
  <si>
    <t xml:space="preserve">Distribución y ejecución incorrecta de los recursos del IVA telefonía móvil por los Municipios.
Investigaciones disciplinarias, fiscal y penales
</t>
  </si>
  <si>
    <t>Tablas de Distribución de CONPES
Formato Seguimiento a la Distribución de los Recursos de IVA Telefonía Móvil
Tramite registrado en SUIT</t>
  </si>
  <si>
    <t>Mantener Controles
Capacitación y socialización de la normatividad a los entes departamentales y municipales</t>
  </si>
  <si>
    <t>Calendario de Reporte de Información
Acompañamiento  a las dependencias
Reporte a comité de Dirección</t>
  </si>
  <si>
    <t>Investigación disciplinaria por incumplimiento de la Ley 
Incremento en el número de PQR para solicitud de información.
Disminución de la oportunidad del ciudadano para conocer la gestión de la entidad</t>
  </si>
  <si>
    <t>Elaborar e implementar el procedimiento de actualización de contenidos en la web.
Realizar reuniones mensuales con los enlaces para actualización.
Determinar con cada enlace  un check list de requisitos mínimos para el cumplimiento de la Ley de Transparencia.</t>
  </si>
  <si>
    <t>Procedimiento
Actas de reuniones
Formatos de actualizaciones</t>
  </si>
  <si>
    <r>
      <rPr>
        <b/>
        <sz val="9"/>
        <rFont val="Arial"/>
        <family val="2"/>
      </rPr>
      <t>30 DE ABRIL:</t>
    </r>
    <r>
      <rPr>
        <sz val="9"/>
        <rFont val="Arial"/>
        <family val="2"/>
      </rPr>
      <t xml:space="preserve">
En Revisión: Instructivo "Creación y actualización de Contenidos Página Web" y del formato "Solicitud de Creación y Actualización de Información" de acuerdo con los lineamientos establecidos en el manual de estilo y en la Política Editorial.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 partir de mayo, después de verificar la información ya existente.</t>
    </r>
  </si>
  <si>
    <t xml:space="preserve">Formular y adoptar Políticas Públicas en materia de la Recreación, el Deporte, la Actividad física y el Aprovechamiento del tiempo libre en Colombia a través de la articulación del Sistema Nacional del Deporte y en correspondencia con el Plan Nacional de Desarrollo para promover el bienestar, la calidad de vida, así como contribuir a la salud pública, a la educación y a la cultura. </t>
  </si>
  <si>
    <t>Inconsistencias en la atención brindada  a  funcionarios vinculados a entidades del estado por las diferentes áreas y servicios del centro de ciencias del deporte.</t>
  </si>
  <si>
    <t>Atención de funcionarios vinculados a entidades del estado sin el debido registro de las actividades y procedimientos realizados. en el centro de ciencias del deporte.</t>
  </si>
  <si>
    <t>Incumplimiento de los parámetros de habilitación del CCD y manejo de  historia clínica centro de ciencias del deporte.</t>
  </si>
  <si>
    <t>Seguir el procedimiento para solicitud de escenarios y servicios de CAR conforme a lo estipulado en  la resolución 2955 de 2014 el capítulo III Procedimientos, Articulo cinco.                                    *convocar reunión para ajustar procedimiento asistencial del Centro de Ciencias del Deporte.                            *convocar reunión para ajustar procedimiento de historia clínica del Centro de Ciencias del Deporte. 
*Ajustar Registro diario de atención de pacientes 
*Ajustar Registro evolución en Historia Clínica. 
Registro diario de atención de pacientes 
Registro evolución en Historia Clínica</t>
  </si>
  <si>
    <t>*Procedimiento historia clínica del Centro de Ciencias del Deporte.    *procedimiento asistencial del Centro de Ciencias del Deporte. 
*Formato Registro diario de atención de pacientes. 
*Formato Registro evolución en Historia Clínica</t>
  </si>
  <si>
    <t>N° de atenciones realizadas a funcionarios públicos con registro en Historia Clínica / N° de Funcionarios vinculados a entidades del Estado Atendidos</t>
  </si>
  <si>
    <r>
      <rPr>
        <b/>
        <sz val="9"/>
        <rFont val="Arial"/>
        <family val="2"/>
      </rPr>
      <t>30 DE ABRIL:</t>
    </r>
    <r>
      <rPr>
        <sz val="9"/>
        <rFont val="Arial"/>
        <family val="2"/>
      </rPr>
      <t xml:space="preserve">
Convocatoria a reunión de comité de historia clínica 18-05-2016 para ajustar la historia clínica del Centro de Ciencias del Deporte y ajustar registro diario de atención de pacientes </t>
    </r>
  </si>
  <si>
    <t>Deficiencias en la comunicación de los resultados y recomendaciones de las valoraciones entre el equipo de salud y el equipo técnico.
-falta de controles que permitan verificar el cumplimiento en el procedimiento de valoración multidisciplinaria del rendimiento.</t>
  </si>
  <si>
    <t>No se realicen todas las valoraciones y pruebas requeridas para el deporte afectando o favoreciendo al atleta que pueda tener un diagnóstico que afecte su logro en competencia</t>
  </si>
  <si>
    <t>1.  Procedimiento de Valoración Multidisciplinaria rendimiento.
2. Realizar seguimiento al plan de acción biomédico de cada uno de los deportes que fueron valorados. (según frecuencia definida en el pab)</t>
  </si>
  <si>
    <t>1. Programar reuniones para la entrega de  los resultados  y recomendaciones entre el equipo de salud y equipo técnico.
2.Realizar seguimiento al plan de acción biomédico de cada uno de los deportes que fueron valorados. (según frecuencia definida en el pab)</t>
  </si>
  <si>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</si>
  <si>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</si>
  <si>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 xml:space="preserve">Sistema Cleopatra
Suscripción de acuerdos de Confidencialidad del GIT
Manejo especial de Correspondencia con esquema de seguridad </t>
  </si>
  <si>
    <t>Mantener Controles
Documentar los Controles
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</si>
  <si>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incorporación de medidas.
Documentos especiales con contraseñas de seguridad. 
Acuerdos de confidencialidad.
Información en ADAMS
Solicitud escrita al área Administrativa. </t>
  </si>
  <si>
    <t>intereses de las personas que manejan los deportistas pueden incidir en que algunos deportistas no sean postulados sin el cumplimiento de los méritos o que otros no se postulen teniendo los méritos.
insuficiente información histórica institucional que permita verificar logros deportivos de los deportistas</t>
  </si>
  <si>
    <t>Deficiencia en el manejo de recursos públicos por parte de los organismos deportivos.</t>
  </si>
  <si>
    <t>Destinación Inadecuada de los recursos asignados para ejecución de los proyectos</t>
  </si>
  <si>
    <t>Declaraciones de incumplimiento, investigaciones administrativas y fiscales, mala imagen para la entidad.</t>
  </si>
  <si>
    <t>Falta de verificación real del cumplimiento de las actividades y especificaciones establecidas por las federaciones en la ejecución de los contratos</t>
  </si>
  <si>
    <t>Indebida ejecución del contrato que conllevan a posibles investigaciones y sanciones para los supervisores.</t>
  </si>
  <si>
    <t>Quien tienen la custodia de los implementos, materiales y uniformes no lo usa para las actividades propias del programa.
Cambios de administración en el nivel Departamental y Municipal.</t>
  </si>
  <si>
    <r>
      <t xml:space="preserve">30 Abril: 0
</t>
    </r>
    <r>
      <rPr>
        <sz val="9"/>
        <rFont val="Arial"/>
        <family val="2"/>
      </rPr>
      <t xml:space="preserve">(no hubo reportes de alertas tempranas)
</t>
    </r>
    <r>
      <rPr>
        <b/>
        <sz val="9"/>
        <rFont val="Arial"/>
        <family val="2"/>
      </rPr>
      <t>30  Agosto: 0</t>
    </r>
    <r>
      <rPr>
        <sz val="9"/>
        <rFont val="Arial"/>
        <family val="2"/>
      </rPr>
      <t xml:space="preserve">
(no hubo reportes de alertas tempranas)</t>
    </r>
  </si>
  <si>
    <t>Los entes ejecutores destinan los recursos (del conveniente) de la cofinanciación en componentes diferentes aprobados en el proyecto.
Falta de personal competente para la formulación del proyecto y ejecución y liquidación del convenio.</t>
  </si>
  <si>
    <t xml:space="preserve">Inadecuada planeación y ejecución de los recursos y su respectiva legalización por parte de los ejecutores de los proyectos </t>
  </si>
  <si>
    <t>Detrimento patrimonial,.
Disminución de la cobertura nacional y geográfica de los programas.
Pérdida de recursos financieros por reducción en el plazo de ejecución
Los entes territoriales  y ejecutores incurren en reintegros de recursos por mala ejecución de los recursos del convenio.</t>
  </si>
  <si>
    <t xml:space="preserve">Planeación: Guías para la presentación de proyectos 
Asistencia Técnicas
Informes Administrativos, financieros y técnicos </t>
  </si>
  <si>
    <t>Planeación: Guías para la presentación de proyectos 
Asistencia Técnicas
Informes Administrativos, financieros y técnicos 
Capacitación especifica en líneas de acción.</t>
  </si>
  <si>
    <t>Convenios con mínimo una visita del supervisor / convenios de la Dirección Técnica</t>
  </si>
  <si>
    <t>Coordinadores GIT Actividad Física, Recreación, Deporte Social Comunitario</t>
  </si>
  <si>
    <t>No se tienen en cuenta los criterios técnicos establecidos para la escogencia de sedes de eventos.
Desconocimiento de los programas por parte de quienes toman la decisión.
Favorecimiento político a regiones o departamentos para la realización de eventos</t>
  </si>
  <si>
    <t>Criterios Técnicos de los programas 
Visitas Técnicas de evaluación y/o verificación</t>
  </si>
  <si>
    <t>Divulgación de los criterios técnicos a las ciudades aspirantes a los eventos de los programas
Visitas técnicas de evaluación y verificación, oportunas y por personal idóneo.
Informe de evaluación criterios de selección de eventos</t>
  </si>
  <si>
    <r>
      <rPr>
        <b/>
        <sz val="9"/>
        <rFont val="Arial"/>
        <family val="2"/>
      </rPr>
      <t>ABRIL 30:</t>
    </r>
    <r>
      <rPr>
        <sz val="9"/>
        <rFont val="Arial"/>
        <family val="2"/>
      </rPr>
      <t xml:space="preserve">
Se elaboraron los criterios para  la evaluación de la sede para el Campamento Nacional 2016 y se envío a los departamentos que mostraron la intención de ser sede. Se realizaron las visitas respectivas  a los 5 departamentos aspirantes, se realizó la evaluación la cual fue presentada en Comité de Dirección para su respectiva aprobación y el resultado  de asignación de sede se envío a los 5 departamentos.
Se diseño una guía de postulación para entes deportivos departamentales que aspiren a ser sede de los Eventos de DSC 2016.</t>
    </r>
  </si>
  <si>
    <t xml:space="preserve">No se cuenta con infraestructura física y tecnológica para la protección de los expedientes.
No se cuenta con personal suficiente para el 
desarrollo de las funciones asignadas a la Dirección de IVC.
</t>
  </si>
  <si>
    <t xml:space="preserve">Cámara de Seguridad
Persona para el manejo y administración de archivo y la gestión documental
Digitalización de un 3% de los expedientes (10.000; en gestión hay 4.730) </t>
  </si>
  <si>
    <t>Solicitar a las áreas pertinentes que se realice la Digitalización de expedientes y vincular al Sistema GESDOC</t>
  </si>
  <si>
    <t>Dir. Inspección, Vigilancia y Control</t>
  </si>
  <si>
    <t>Falta de capacidad operativa, tecnológica y logística de la Dirección de IVC
No se cuenta con Políticas, procedimientos, metodologías y sistemas de información para el desempeño de las Funciones.</t>
  </si>
  <si>
    <t>Posibilidad que el ejercicio de supervisión (art. 52 Constitución política y ley 181 de 1995, decretos reglamentarios, ley 1445/2011 y ley 1314/2009) no se realice de manera efectiva, oportuna y rigurosa.</t>
  </si>
  <si>
    <t>Omisión en el cumplimiento de las funciones (investigaciones penales, disciplinarias y fiscales).
Pérdida de credibilidad e imagen de la entidad.
Perdida, desviación de los recursos asignados al Deporte.</t>
  </si>
  <si>
    <t>Ejecución del Plan de Acción</t>
  </si>
  <si>
    <t>Plan de Acción, avances SUIT empresarial</t>
  </si>
  <si>
    <t>Código asignado a  cada funcionario de la Dirección.
Filtro de información al usuario por parte las Asistentes ejecutivas</t>
  </si>
  <si>
    <t>Comunicados de Prensa
Oficios codificados
Actos Administrativos</t>
  </si>
  <si>
    <t xml:space="preserve">No. Comunicados de prensa </t>
  </si>
  <si>
    <t>• Informes del supervisor.
• Informes del contratista/conveniente.</t>
  </si>
  <si>
    <t xml:space="preserve">Cadena de Custodia del Laboratorio
Sistema de muestras con código (anónimo)
Recodificación interna de las muestras
Detección de las sustancias en diferentes Screening
Re análisis de muestras al azar.
Firma de código de ética por parte de personal de análisis del laboratorio.
Acceso restringido al laboratorio
</t>
  </si>
  <si>
    <t>Registros de análisis de muestras 
Actas
Documento Acta de Compromiso ético</t>
  </si>
  <si>
    <r>
      <t xml:space="preserve">(Muestras Re-analizadas con resultado Diferente) x 100%  / (Muestras con Re- Análisis)
</t>
    </r>
    <r>
      <rPr>
        <b/>
        <sz val="9"/>
        <rFont val="Arial"/>
        <family val="2"/>
      </rPr>
      <t>Nota:</t>
    </r>
    <r>
      <rPr>
        <sz val="9"/>
        <rFont val="Arial"/>
        <family val="2"/>
      </rPr>
      <t xml:space="preserve"> Se advierte que las muestras re-analizadas con resultado diferente pueden ocurrir como resultado de factores no relacionados con fraude ni con corrupción.</t>
    </r>
  </si>
  <si>
    <r>
      <t xml:space="preserve">31 agosto:
</t>
    </r>
    <r>
      <rPr>
        <sz val="9"/>
        <rFont val="Arial"/>
        <family val="2"/>
      </rPr>
      <t xml:space="preserve">En los reanálisis no se han presentado resultados diferentes asociados con fraude o corrupción.
</t>
    </r>
    <r>
      <rPr>
        <b/>
        <sz val="9"/>
        <rFont val="Arial"/>
        <family val="2"/>
      </rPr>
      <t xml:space="preserve">31 Diciembre:
</t>
    </r>
    <r>
      <rPr>
        <sz val="9"/>
        <rFont val="Arial"/>
        <family val="2"/>
      </rPr>
      <t xml:space="preserve">
</t>
    </r>
  </si>
  <si>
    <t xml:space="preserve">1. Falta disciplinaria del Funcionario: 
2.Posible incumplimiento del objeto contractual
3. Que Coldeportes no realice los desembolsos de recursos dado a que el supervisor no certifique los pagos que estipule el contrato.
4. Que el contacto se deba prorrogar y adicionar debido a una tardía ejecución.
5. Que los informes de ejecución del contratista no correspondan a las metas  esperadas por la entidad contratante.  
</t>
  </si>
  <si>
    <t>1. Capacitación por parte de Contratación
2. Asignación de profesionales especializados en liquidación de contratos</t>
  </si>
  <si>
    <t xml:space="preserve">a) No cumplimiento del objeto contractual
b) Que el Supervisor no realice un detallado seguiento a la ejecución cronograma de inversión o presupuesto
c) Que el Contratista pueda incurrir en hechos cumplidos, por iniciar a ejecutar el objeto sin el cumplimiento de legalidad y perfeccionamiento del contrato. 
d) Que haya una entrega tardía de informes de ejecución por parte del contratista. 
e) Que la rendición de cuentas final se entregue por parte del contratista en tiempos superiores a los pactados en el contrato.
f) Que los contratos no se puedan liquidar dentro de los términos legales para una liquidación bilateral.
g) Que los funcionarios designados como supervisores ya no trabajen en la entidad y que los convenios no se hayan podido liquidar, por la tardía entrega de información administrativa, técnica y financiera. </t>
  </si>
  <si>
    <t>• Los proyectos radicados por los municipios presentan deficiencias en su estructuración o tienen una maduración inadecuada.
• Alto volumen de proyectos para revisión y seguimiento, lo que dificulta la verificación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</si>
  <si>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 xml:space="preserve">Recepción de prebendas por parte de servidores públicos adscritos al CAR </t>
  </si>
  <si>
    <r>
      <rPr>
        <b/>
        <sz val="10"/>
        <color theme="1"/>
        <rFont val="Arial"/>
        <family val="2"/>
      </rPr>
      <t>AGOSTO 31:</t>
    </r>
    <r>
      <rPr>
        <sz val="10"/>
        <color theme="1"/>
        <rFont val="Arial"/>
        <family val="2"/>
      </rPr>
      <t xml:space="preserve">
A 31 de Julio de 2016 se facturó la suma de $328.519.802 millones, que corresponde igualmente al valor liquidado por préstamo de escenarios deportivos. Se observó que para esta actividad se aplicaron los formatos establecidos para tal fin.</t>
    </r>
  </si>
  <si>
    <t>Manejo inadecuado de la caja menor expresados en compras indebidas, rubros inapropiados y en posibles auto préstamos</t>
  </si>
  <si>
    <t>Falta de rigurosidad en la definición de las especificaciones técnicas del bien y/o servicio que se pretende contratar o apoyar y/o recibir.
Desconocimiento de la nueva normatividad y metodologías adoptadas por la Agencia Nacional de Contratación.</t>
  </si>
  <si>
    <t>Dificultad en la hora de realizar la supervisión porque no están claros precisos y detalladas las especificaciones técnicas.
Deficiencia en la calidad de bienes y/o servicios recibidos en cumplimiento del objeto contractual
Demoras por reprocesos en las diferentes etapas del proceso contractual.</t>
  </si>
  <si>
    <t>Una vez radicados los estudios previos en el GIT contratación se hace una revisión integral para determinar si se ajustan o no a la normatividad vigente y se determina por área cual es el motivo mas repetitivo para devolución de estudios previos</t>
  </si>
  <si>
    <t xml:space="preserve">Mantener los controles
Revisión periódica (trimestral) del indicador (motivos devolución de estudios previos) para analizar los resultados y generar acciones de fortalecimiento de competencias
</t>
  </si>
  <si>
    <t>Seguiento devolución estudios previos (BS-FR-032)</t>
  </si>
  <si>
    <r>
      <rPr>
        <b/>
        <sz val="9"/>
        <rFont val="Arial"/>
        <family val="2"/>
      </rPr>
      <t>30 DE ABRIL:</t>
    </r>
    <r>
      <rPr>
        <sz val="9"/>
        <rFont val="Arial"/>
        <family val="2"/>
      </rPr>
      <t xml:space="preserve">
De 262  estudios previos radicados se realizó la devolución de 148, el  motivo por el cual se hizo mas devolución de estudios previos fue:  Falta documentación (esto fue en los contratos de prestación de servicios) se tomara como medida una orientación a los contratistas informando la importancia de tener al día su hoja de vida y mas con la nueva implementación del SECOP II </t>
    </r>
  </si>
  <si>
    <t>No acreditar técnica, financiera y jurídicamente la ejecución contractual por parte del contratista o conveniente
Que el Supervisor no proyecte y entregue dentro del término legal la liquidación acompañada de los respectivos soportes.</t>
  </si>
  <si>
    <t>Responsabilidades a la entidad y al Ordenador de Gusto y funcionarios encargados de la Supervisión.</t>
  </si>
  <si>
    <t>Plan de acción anual en materia de liquidaciones discriminado por tipología contractual y fecha vencimiento</t>
  </si>
  <si>
    <t xml:space="preserve">1. Investigación disciplinaria.
2. posibles Sanciones
3. Investigación y sanción de la Procuraduría. 
4. Pérdida de la imagen institucional                              </t>
  </si>
  <si>
    <t xml:space="preserve">1. Investigación disciplinaria.
2. Sanciones
3. Investigación y sanción de la Procuraduría. 
4. Pérdida de la imagen institucional                              </t>
  </si>
  <si>
    <t>1. Demora en la gestión del archivo de los soportes laborales que se radican en la dependencia. 2. Sobornos
3. Presiones externas o internas
4. Amiguismo.</t>
  </si>
  <si>
    <t>Perdida o adulteración de la información que reposa en la Historias laborales activas.</t>
  </si>
  <si>
    <t>1. Afectación en la continuidad de la prestación del servicio al ciudadano. 2. Perdida de credibilidad del equipo de trabajo y la imagen institucional. 3. Posibles acciones judiciales en contra de la Entidad.</t>
  </si>
  <si>
    <t>1. Restricción de acceso físico a las historias laborales. 2. Formato Control de Historia Laboral. 3. Restricción de consulta a la información de las Historias Laborales (Solicitud por escrito)</t>
  </si>
  <si>
    <r>
      <rPr>
        <b/>
        <sz val="9"/>
        <rFont val="Arial"/>
        <family val="2"/>
      </rPr>
      <t>30 DE ABRIL:</t>
    </r>
    <r>
      <rPr>
        <sz val="9"/>
        <rFont val="Arial"/>
        <family val="2"/>
      </rPr>
      <t xml:space="preserve">
1. Las historias laborales se movieron para la oficina del Coordinador de TH para disminuir el fácil acceso a las mismas. 2. Entre Enero y Abril no se presentaron ingresos de nuevos funcionarios. </t>
    </r>
  </si>
  <si>
    <t>Expedir certificaciones laborales con información adulterada para beneficio de un funcionario o un particular.</t>
  </si>
  <si>
    <t>Revisión aleatoria trimestral de las certificaciones realizadas versus la solicitud en línea del funcionario activo. El funcionario  que proyecta la certificación es diferente al funcionario que firma la certificación. Archivo magnético de las solicitudes de certificación laboral y Archivo físico de las certificaciones expedidas.</t>
  </si>
  <si>
    <t xml:space="preserve">Informe trimestral de revisión de certificaciones laborales expedidas. Firma autorizada. Tablas de Retención Documental. </t>
  </si>
  <si>
    <t>No reporte oportuno de hechos económicos, al área Financiera, generados por las diferentes dependencias, para realizar los registros correspondientes</t>
  </si>
  <si>
    <t>Solicitud de información mediante correo electrónico a las dependencias</t>
  </si>
  <si>
    <t xml:space="preserve">Diseñar e implementar un formato para el reporte de los hechos económicos por parte de las áreas
Generar circular socializando la obligatoriedad para el reporte de hechos económicos </t>
  </si>
  <si>
    <r>
      <rPr>
        <b/>
        <sz val="9"/>
        <rFont val="Arial"/>
        <family val="2"/>
      </rPr>
      <t>30 DE ABRIL;</t>
    </r>
    <r>
      <rPr>
        <sz val="9"/>
        <rFont val="Arial"/>
        <family val="2"/>
      </rPr>
      <t xml:space="preserve">
Se Solicita  mediante correo electrónico a todas las dependencias que generen hechos económicos , para realizar  los registros correspondientes , dando como resultados  Estados Financieros oportunos y confiables.</t>
    </r>
  </si>
  <si>
    <t>Coordinador GIT Tesorería</t>
  </si>
  <si>
    <t>Mantener controles
base de datos procesos judiciales actualizada</t>
  </si>
  <si>
    <t>Oficina Asesora Jurídica</t>
  </si>
  <si>
    <t xml:space="preserve">
Fallas en la ejecución de los contratos de: vigilancia y seguridad, aseo y cafetería, suministros (tiquetes y papelería), prestaciones de servicios técnicos y profesionales.
Descuido por parte del responsable del bien (Almacenista y/o usuario final)  
No aplicación de los controles establecidos </t>
  </si>
  <si>
    <t>Inventarios legales establecidos e inventarios sugeridos por el área.
                                                                                                                       Registros de salida y entrada de bienes.
Seguimiento y control, por parte de los supervisores, a los servicios contratados</t>
  </si>
  <si>
    <t>Minutas de Seguridad
Actas de Inventario
reporte de Siniestralidad de la Aseguradora</t>
  </si>
  <si>
    <t>Intereses particulares.
Desconocimiento por parte de los funcionarios públicos de su responsabilidad en cuanto a la protección de la información de la entidad.
Desconocimiento de los vulnerabilidades existentes en las aplicaciones o tecnología de la entidad.</t>
  </si>
  <si>
    <t>Sistema de Gestión de Seguridad d de la Información (SGSI).
Concientización, Sensibilización y capacitación en seguridad de la información a los funcionarios de la entidad (NOTIC´s). 
Actualización periódica de la Política de Seguridad Información de la entidad.
Aplicación de parches a los servidores y equipos de cómputo de la entidad.
Análisis de vulnerabilidades anual de la plataforma tecnológica de la entidad.</t>
  </si>
  <si>
    <t>Mantener controles
Capacitación presencial para los funcionarios de la entidad.
Actualización de la plataforma de seguridad de la entidad.</t>
  </si>
  <si>
    <t>Formato para préstamo y devolución de documentos
Uso del sistema GESDOC (alertas, trazabilidad, soportes…).
Número único de radicación</t>
  </si>
  <si>
    <t>Formato para préstamo y devolución de documentos
Registros  GESDOC
Número único de radicación</t>
  </si>
  <si>
    <t>Áreas utilizando GESDOC/ Total áreas de la entidad</t>
  </si>
  <si>
    <t>Planeación Estratégica</t>
  </si>
  <si>
    <t>Formulación y Adopción de Políticas, Planes y Programas</t>
  </si>
  <si>
    <t>Ejecución y Articulación de Políticas, Planes y Programas</t>
  </si>
  <si>
    <t>Seguimiento y Evaluación de Políticas, Planes y Programas</t>
  </si>
  <si>
    <t>Gestión Financiera y Tesorería</t>
  </si>
  <si>
    <r>
      <rPr>
        <b/>
        <sz val="9"/>
        <rFont val="Arial"/>
        <family val="2"/>
      </rPr>
      <t>31 DE AGOSTO:</t>
    </r>
    <r>
      <rPr>
        <sz val="9"/>
        <rFont val="Arial"/>
        <family val="2"/>
      </rPr>
      <t xml:space="preserve">
Digitalización de los expedientes de Fútbol Profesional y Baloncesto. Adicionalmente se ha proyectando la contratación de una empresa especializada que realice la digitalización de los documentos.Finalmente el archivo fue trasladado a otro punto de la entidad.</t>
    </r>
  </si>
  <si>
    <r>
      <rPr>
        <b/>
        <sz val="9"/>
        <rFont val="Arial"/>
        <family val="2"/>
      </rPr>
      <t>31 DE AGOSTO:</t>
    </r>
    <r>
      <rPr>
        <sz val="9"/>
        <rFont val="Arial"/>
        <family val="2"/>
      </rPr>
      <t xml:space="preserve">
Vinculación de personal de apoyo para los temas de supervisión financiera bajo el marco normativo de las NIFF. Avanza la elaboración del diseño del proceso de supervisión de IVC, en una primera fase fue socializado con los profesionales de IVC</t>
    </r>
  </si>
  <si>
    <r>
      <rPr>
        <b/>
        <sz val="9"/>
        <rFont val="Arial"/>
        <family val="2"/>
      </rPr>
      <t>31 DE AGOSTO:</t>
    </r>
    <r>
      <rPr>
        <sz val="9"/>
        <rFont val="Arial"/>
        <family val="2"/>
      </rPr>
      <t xml:space="preserve">
Circular Transferencia de Derechos Deportivos publicada en el Diario Oficial. Comunicados de Prensa de la Dirección de IVC.  Consolidado de Resoluciones emitidas por la Dirección del IVC desde el año 2014.Circular 003 del 5 de mayo  de 2016(Transferencias de Derechos Deportivos)-Publicado Diario Oficial 
 -Oficio No. 002061 del 26 de mayo de 2016
 -Oficio No. 002062 del 26 de mayo de 2016
 -Oficio No 002064 del 1 de Junio de 2016</t>
    </r>
  </si>
  <si>
    <r>
      <rPr>
        <b/>
        <sz val="9"/>
        <rFont val="Arial"/>
        <family val="2"/>
      </rPr>
      <t>31 DE AGOSTO:</t>
    </r>
    <r>
      <rPr>
        <sz val="9"/>
        <rFont val="Arial"/>
        <family val="2"/>
      </rPr>
      <t xml:space="preserve">
104804 folios.</t>
    </r>
  </si>
  <si>
    <r>
      <rPr>
        <b/>
        <sz val="9"/>
        <rFont val="Arial"/>
        <family val="2"/>
      </rPr>
      <t>31 DE AGOSTO:</t>
    </r>
    <r>
      <rPr>
        <sz val="9"/>
        <rFont val="Arial"/>
        <family val="2"/>
      </rPr>
      <t xml:space="preserve">
Porcentaje de ejecución presupuestal 17.86%</t>
    </r>
  </si>
  <si>
    <r>
      <rPr>
        <b/>
        <sz val="9"/>
        <rFont val="Arial"/>
        <family val="2"/>
      </rPr>
      <t>31 DE AGOSTO:</t>
    </r>
    <r>
      <rPr>
        <sz val="9"/>
        <rFont val="Arial"/>
        <family val="2"/>
      </rPr>
      <t xml:space="preserve">
8 Comunicados de prensa.
 2 Publicaciones en el Diario Oficial.
 </t>
    </r>
  </si>
  <si>
    <r>
      <rPr>
        <b/>
        <sz val="9"/>
        <rFont val="Arial"/>
        <family val="2"/>
      </rPr>
      <t xml:space="preserve">31 DE AGOSTO: </t>
    </r>
    <r>
      <rPr>
        <sz val="9"/>
        <rFont val="Arial"/>
        <family val="2"/>
      </rPr>
      <t xml:space="preserve">
1. Se realizó una capacitación por el Area de Contratos al grupo de Convenios y Contratos del programa, en el mes de julio de 2016. 2. La nueva administración del programa considera necesario hacer ajustes a la descripción de este riesgo de corrupción, los cuales serán solicitados a la Oficina de Planeación.</t>
    </r>
  </si>
  <si>
    <r>
      <rPr>
        <b/>
        <sz val="9"/>
        <rFont val="Arial"/>
        <family val="2"/>
      </rPr>
      <t xml:space="preserve">31 DE AGOSTO: </t>
    </r>
    <r>
      <rPr>
        <sz val="9"/>
        <rFont val="Arial"/>
        <family val="2"/>
      </rPr>
      <t xml:space="preserve">
1. Se aumentó únicamente un profesional de planta y un contratista, para la función de supervisión. 2. Se redistribuyó la supervisión en las  7 regiones del país, a través de 3 profesionales encargados de la parte técnica de la Gestión Territorial y 5 contadores para lo financiero. Esto ha sido una medida de contingencia que de alguna manera ha facilitado el proceso de liquidación de convenios de los años 2012 al 2015 (328 convenios). </t>
    </r>
  </si>
  <si>
    <r>
      <t xml:space="preserve">31 DE AGOSTO: </t>
    </r>
    <r>
      <rPr>
        <sz val="9"/>
        <rFont val="Arial"/>
        <family val="2"/>
      </rPr>
      <t>100%</t>
    </r>
  </si>
  <si>
    <r>
      <t xml:space="preserve">31 de AGOSTO:  </t>
    </r>
    <r>
      <rPr>
        <sz val="9"/>
        <rFont val="Arial"/>
        <family val="2"/>
      </rPr>
      <t>60%</t>
    </r>
  </si>
  <si>
    <r>
      <t xml:space="preserve">30 Abril: </t>
    </r>
    <r>
      <rPr>
        <sz val="9"/>
        <rFont val="Arial"/>
        <family val="2"/>
      </rPr>
      <t>100%</t>
    </r>
    <r>
      <rPr>
        <b/>
        <sz val="9"/>
        <rFont val="Arial"/>
        <family val="2"/>
      </rPr>
      <t xml:space="preserve">
31 Agosto: </t>
    </r>
    <r>
      <rPr>
        <sz val="9"/>
        <rFont val="Arial"/>
        <family val="2"/>
      </rPr>
      <t>100%</t>
    </r>
    <r>
      <rPr>
        <b/>
        <sz val="9"/>
        <rFont val="Arial"/>
        <family val="2"/>
      </rPr>
      <t xml:space="preserve">
31 Diciembre: </t>
    </r>
  </si>
  <si>
    <r>
      <rPr>
        <b/>
        <sz val="9"/>
        <rFont val="Arial"/>
        <family val="2"/>
      </rPr>
      <t>30 DE ABRIL:</t>
    </r>
    <r>
      <rPr>
        <sz val="9"/>
        <rFont val="Arial"/>
        <family val="2"/>
      </rPr>
      <t xml:space="preserve">
Del Programa Deportista Apoyado se han postulados 36 atletas y se han rechazado 3 ingresos porque no han cumplido con los documentos necesarios para la inclusión (1.  Hoja de vida en formato de Coldeportes y COC.CPC'
2.  Plan de entrenamiento escrito y gráfico.
3.  Certificación de afiliación al sistema de seguridad social en salud.
4.  Fotocopia del documento de identidad del deportista.
5.  Certificación Bancaria.
6.  Certificación medica de aptitud expedida por una entidad debidamente acreditada.
7.  Certificado de discapacidad mínima (elegibilidad del deportista por parte del Comité Paralímpico Colombiano).
8.  Carta de compromiso firmada (Deportista). Programa Glorias del Deporte: 5 postulaciones y 3 no han ingresado por no cumplimiento de requisitos.</t>
    </r>
  </si>
  <si>
    <r>
      <t xml:space="preserve">30 Abril: </t>
    </r>
    <r>
      <rPr>
        <sz val="9"/>
        <rFont val="Arial"/>
        <family val="2"/>
      </rPr>
      <t>0</t>
    </r>
    <r>
      <rPr>
        <b/>
        <sz val="9"/>
        <rFont val="Arial"/>
        <family val="2"/>
      </rPr>
      <t xml:space="preserve">
31 Agosto: </t>
    </r>
    <r>
      <rPr>
        <sz val="9"/>
        <rFont val="Arial"/>
        <family val="2"/>
      </rPr>
      <t>100%</t>
    </r>
    <r>
      <rPr>
        <b/>
        <sz val="9"/>
        <rFont val="Arial"/>
        <family val="2"/>
      </rPr>
      <t xml:space="preserve">
31 Diciembre: </t>
    </r>
  </si>
  <si>
    <r>
      <rPr>
        <b/>
        <sz val="9"/>
        <rFont val="Arial"/>
        <family val="2"/>
      </rPr>
      <t xml:space="preserve">31 DE AGOSTO: </t>
    </r>
    <r>
      <rPr>
        <sz val="9"/>
        <rFont val="Arial"/>
        <family val="2"/>
      </rPr>
      <t xml:space="preserve">
A la fecha de corte se recibió la solicitud por parte de un GIT de la Dirección Técnica de Fometo y Desarrollo y fue atendida y una solicitud de GIT  de la Dirección Técnica de Recursos y Herramientas del Sistema. 
Son 5 requerimientos que deben elaborarse (1 por cada dirección técnica y supérate) y 5 requerimientos que deben ser atendidos, para un total de 10 actividades. </t>
    </r>
  </si>
  <si>
    <r>
      <t xml:space="preserve">30 Abril:
31 Agosto:
</t>
    </r>
    <r>
      <rPr>
        <sz val="9"/>
        <rFont val="Arial"/>
        <family val="2"/>
      </rPr>
      <t>Se reportará el consolidado al cierre del 31-12-2016</t>
    </r>
    <r>
      <rPr>
        <b/>
        <sz val="9"/>
        <rFont val="Arial"/>
        <family val="2"/>
      </rPr>
      <t xml:space="preserve">
31 Diciembre: </t>
    </r>
  </si>
  <si>
    <r>
      <rPr>
        <b/>
        <sz val="9"/>
        <rFont val="Arial"/>
        <family val="2"/>
      </rPr>
      <t>30 DE ABRIL:</t>
    </r>
    <r>
      <rPr>
        <sz val="9"/>
        <rFont val="Arial"/>
        <family val="2"/>
      </rPr>
      <t xml:space="preserve"> 
1. Formato para préstamo y devolución de documentos . GESTIÓN: Se eliminara el que actualmente existe y se implementaran los prestamos a través de la herramienta.                                       
                                                                                                                                                                                                                                                                                                                                                                                                                                                     2. Registros     GESDOC. GESTIÓN: Teniendo en cuenta que el Programa GESDOC se encuentra aún en la Fase de Implementación, en la actualidad se esta consolidando un informe de uso y apropiación de la herramienta.
                                                                                                                                                                                                                                                                                                                                                                                                                                                       3. Número único de radicación. GESTIÖN: Se implementó un número único para las comunicaciones que ingresan a la Entidad a través de la Pagina Web y los que ingresan en medio físico, se encuentra en curso la implementación del numero de radicado para las comunicaciones recepcionadas mediante correo electrónico, al cual se le creara una única cuenta.</t>
    </r>
  </si>
  <si>
    <r>
      <rPr>
        <b/>
        <sz val="9"/>
        <rFont val="Arial"/>
        <family val="2"/>
      </rPr>
      <t>30 DE ABRIL:</t>
    </r>
    <r>
      <rPr>
        <sz val="9"/>
        <rFont val="Arial"/>
        <family val="2"/>
      </rPr>
      <t xml:space="preserve">
Se ha avanzado con la revisión de información existente al respecto para llegar a estructurar el posible contenido de un Manual de Auditoria. Como fuentes de consulta ha sido el DAFP y el Instituto de Auditores Internos de Colombia (IIA)</t>
    </r>
  </si>
  <si>
    <r>
      <rPr>
        <b/>
        <sz val="9"/>
        <rFont val="Arial"/>
        <family val="2"/>
      </rPr>
      <t>31 DE AGOSTO:</t>
    </r>
    <r>
      <rPr>
        <sz val="9"/>
        <rFont val="Arial"/>
        <family val="2"/>
      </rPr>
      <t xml:space="preserve">
Se encuentra controlado los soportes físicos de los pagos con un Macro de Consecutivos. 
En la cadena del trámite se disminuyen los riesgos porque cada deducción se encuentra atada a un soporte previo. Las conciliaciones bancarias las hacen Financiera y Tesorería y tienen su propia auditoría. Cada pago tiene sus soportes respectivos. 
Durante el trimestre de mayo a julio se realizaron 3663 operaciones de deducciones, giradas en su totalidad al beneficiario correspondiente.</t>
    </r>
  </si>
  <si>
    <r>
      <rPr>
        <b/>
        <sz val="9"/>
        <rFont val="Arial"/>
        <family val="2"/>
      </rPr>
      <t xml:space="preserve">31 DE AGOSTO:
1. Realizar por parte de la Empresa de Vigilancia el  registro en minuta  del ingreso y salida de bienes a la entidad.    </t>
    </r>
    <r>
      <rPr>
        <sz val="9"/>
        <rFont val="Arial"/>
        <family val="2"/>
      </rPr>
      <t xml:space="preserve">
 Se realiza revisión aleatoria de la Minuta de ingreso y salida de Equipos y Elementos que salen de la Entidad Vs las solicitudes de autorizaciones realizadas al GIT ADMINISTRATIVA.
</t>
    </r>
    <r>
      <rPr>
        <b/>
        <sz val="9"/>
        <rFont val="Arial"/>
        <family val="2"/>
      </rPr>
      <t xml:space="preserve">2. Realización de inventarios de los bienes de la Entidad en depósito y servicio.    
</t>
    </r>
    <r>
      <rPr>
        <sz val="9"/>
        <rFont val="Arial"/>
        <family val="2"/>
      </rPr>
      <t xml:space="preserve">En servicio: 181 Inventarios realizados  = 73%
 247 Programados a la fecha 
En Deposito: Ultimo Inventario realizado 30 de junio.
 Los inventarios programados tienen una tendencia al incremento a razón del ingreso de nuevos funcionarios y elementos.
</t>
    </r>
    <r>
      <rPr>
        <b/>
        <sz val="9"/>
        <rFont val="Arial"/>
        <family val="2"/>
      </rPr>
      <t xml:space="preserve">3. Reporte de siniestralidad a la aseguradora.
</t>
    </r>
    <r>
      <rPr>
        <sz val="9"/>
        <rFont val="Arial"/>
        <family val="2"/>
      </rPr>
      <t>Se recepciona el reporte de Siniestralidad con corte al 30 de junio, se efectúa la revisión de los Siniestros reportados, evidenciándose dos siniestros de los cuales uno de ellos fue objetado por cobertura, por lo tanto el responsable asumió el valor de los elementos en perdida. el otro por su parte se encuentra pendiente de pago y corresponde a un evento sucedido en las instalaciones del CAR.</t>
    </r>
  </si>
  <si>
    <r>
      <rPr>
        <b/>
        <sz val="9"/>
        <rFont val="Arial"/>
        <family val="2"/>
      </rPr>
      <t>31 DE AGOSTO:</t>
    </r>
    <r>
      <rPr>
        <sz val="9"/>
        <rFont val="Arial"/>
        <family val="2"/>
      </rPr>
      <t xml:space="preserve">
</t>
    </r>
    <r>
      <rPr>
        <b/>
        <sz val="9"/>
        <rFont val="Arial"/>
        <family val="2"/>
      </rPr>
      <t xml:space="preserve">1. Formato para préstamo y devolución de documentos . </t>
    </r>
    <r>
      <rPr>
        <sz val="9"/>
        <rFont val="Arial"/>
        <family val="2"/>
      </rPr>
      <t xml:space="preserve">
Se está realizando un tutorial donde se explica el funcionamiento y uso de esta nueva aplicación.
                                                                                                                                                                                                                                                                                                                                                                                                                                       </t>
    </r>
    <r>
      <rPr>
        <b/>
        <sz val="9"/>
        <rFont val="Arial"/>
        <family val="2"/>
      </rPr>
      <t xml:space="preserve">2. Registros     GESDOC. </t>
    </r>
    <r>
      <rPr>
        <sz val="9"/>
        <rFont val="Arial"/>
        <family val="2"/>
      </rPr>
      <t xml:space="preserve">
Se realizó medición de la evaluación de Archivos de Gestión • 13 de las 17 dependencias usan GESDOC como medio de envió para las comunicaciones oficiales.
                                                                                                                                                                                                                                                                                                                                                                                                                                                  </t>
    </r>
    <r>
      <rPr>
        <b/>
        <sz val="9"/>
        <rFont val="Arial"/>
        <family val="2"/>
      </rPr>
      <t xml:space="preserve">3. Número único de radicación. </t>
    </r>
    <r>
      <rPr>
        <sz val="9"/>
        <rFont val="Arial"/>
        <family val="2"/>
      </rPr>
      <t xml:space="preserve">
Se creó una única cuenta para que  el ingreso de las comunicaciones se realice mediante  Correo Electrónico contacto@coldeportes. gov.co, la cual ya se encuentra vinculada a Gesto. A principios del mes de Septiembre en conjunto con TICS se socializará a las áreas para que a través de ellas se de a conocer y se exija al cliente externo el uso de ésta.  
</t>
    </r>
  </si>
  <si>
    <r>
      <rPr>
        <b/>
        <sz val="9"/>
        <rFont val="Arial"/>
        <family val="2"/>
      </rPr>
      <t>31 DE AGOSTO:</t>
    </r>
    <r>
      <rPr>
        <sz val="9"/>
        <rFont val="Arial"/>
        <family val="2"/>
      </rPr>
      <t xml:space="preserve">
JUEGO LIMPIO: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DEPORTE A LA MANO: Aplicativo Informativo de Eventos en Deporte Convencional. Se requiere la actualización, la cual ya se inició la etapa de Estudios Previos. Actualizaciones, en Android y iOS, para fortalecer el valor misional de la APP.  30/12/016. Actualizaciones: 20% Promoción: 0%
REDEACTIVA: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
Se han enviado Notic´s sobre la necesidad e importancia de la seguridad de la información.
</t>
    </r>
  </si>
  <si>
    <r>
      <rPr>
        <b/>
        <sz val="9"/>
        <rFont val="Arial"/>
        <family val="2"/>
      </rPr>
      <t>31 DE AGOSTO:</t>
    </r>
    <r>
      <rPr>
        <sz val="9"/>
        <rFont val="Arial"/>
        <family val="2"/>
      </rPr>
      <t xml:space="preserve">
Se controla a través de las conciliaciones con las áreas Jurídica, Personal, Contratación (copia de los contratos con liquidaciones que tengan saldo a favor o en contra de la entidad), y con el CAR.
Debido al transito a las normas NIIF, el formato aún no se puede establecer.</t>
    </r>
  </si>
  <si>
    <r>
      <rPr>
        <b/>
        <sz val="9"/>
        <rFont val="Arial"/>
        <family val="2"/>
      </rPr>
      <t>30 DE ABRIL:</t>
    </r>
    <r>
      <rPr>
        <sz val="9"/>
        <rFont val="Arial"/>
        <family val="2"/>
      </rPr>
      <t xml:space="preserve">
1. Se incluye en las certificaciones laborales un código de barras con número único de verificación por parte del área de Talento Humano</t>
    </r>
  </si>
  <si>
    <r>
      <rPr>
        <b/>
        <sz val="9"/>
        <rFont val="Arial"/>
        <family val="2"/>
      </rPr>
      <t>31 DE AGOSTO:</t>
    </r>
    <r>
      <rPr>
        <sz val="9"/>
        <rFont val="Arial"/>
        <family val="2"/>
      </rPr>
      <t xml:space="preserve">
Controles establecidos a través del GESDOC.
Capacitaciones a funcionarios sobre los deberes e importancia del cumplimiento de términos.</t>
    </r>
  </si>
  <si>
    <r>
      <rPr>
        <b/>
        <sz val="9"/>
        <rFont val="Arial"/>
        <family val="2"/>
      </rPr>
      <t>31 DE AGOSTO:</t>
    </r>
    <r>
      <rPr>
        <sz val="9"/>
        <rFont val="Arial"/>
        <family val="2"/>
      </rPr>
      <t xml:space="preserve">
De acuerdo con el plan de trabajo elaborado para la liquidación de los contratos y convenios suscritos en el año 2012 a 2014, el cual anexamos, se estimó una meta para el mes de julio y agosto de 180 actas de liquidación proyectadas por mes. Para el mes de julio de las 180 actas de liquidaciones establecidas, se proyectaron 97, para una meta de cumplimiento del 54%. En lo correspondiente al mes de agosto de las 180 actas de liquidaciones fijadas como meta, se proyectaron 70, para una meta de cumplimiento del 39%. </t>
    </r>
  </si>
  <si>
    <r>
      <rPr>
        <b/>
        <sz val="9"/>
        <rFont val="Arial"/>
        <family val="2"/>
      </rPr>
      <t>31 DE AGOSTO:</t>
    </r>
    <r>
      <rPr>
        <sz val="9"/>
        <rFont val="Arial"/>
        <family val="2"/>
      </rPr>
      <t xml:space="preserve">
Del Periodo de abril a agosto:
Aplicación el formato BS-FR-032
Dentro del periodo se recibieron 224 estudios previos de los cuales  176 fueron devueltos. La causa mas frecuente de devolución fue inconsistencias técnicas. </t>
    </r>
  </si>
  <si>
    <r>
      <rPr>
        <b/>
        <sz val="9"/>
        <rFont val="Arial"/>
        <family val="2"/>
      </rPr>
      <t>31 DE AGOSTO:</t>
    </r>
    <r>
      <rPr>
        <sz val="9"/>
        <rFont val="Arial"/>
        <family val="2"/>
      </rPr>
      <t xml:space="preserve">
Se reciben aproximadamente 5.500 muestras al año, en el 2016 a 22 de agosto van 3.200; lo que demanda un mayor tiempo de trabajo del previsto.
En la cadena de custodia del laboratorio, se aplican varios controles, con la aplicación de los parámetros del Sistema de Calidad que les aplica y el Código de Ética del ente certificador (Organismo Nacional de Acreditación -ONAC).
El sistema de recepción de muestras se hace con códigos y se recodifican al ingresar al laboratorio sin poder saber el nombre del deportista al que pertenece.
La detección de las sustancias se hace en diferentes screening.
El reanálisis de hace sobre muestreo al azar, por el volumen, se venía haciendo mensual, pero se hizo ajuste al procedimiento para hacerse de forma bimensual, por el tiempo que demanda cada reanálisis. Se tienen las carpetas de los reanálisis debidamente organizadas.
Cada persona que ingresa al GIT del Laboratorio, firma el compromiso del Código de Ética, del ente acreditador, y si hay modificaciones en éste, debe volver a firmar. </t>
    </r>
  </si>
  <si>
    <r>
      <rPr>
        <b/>
        <sz val="9"/>
        <rFont val="Arial"/>
        <family val="2"/>
      </rPr>
      <t xml:space="preserve">31 DE AGOSTO: </t>
    </r>
    <r>
      <rPr>
        <sz val="9"/>
        <rFont val="Arial"/>
        <family val="2"/>
      </rPr>
      <t xml:space="preserve">
Se han realizado 6 reuniones para revisar funciones y controles, mejorar la participación de los miembros del grupo.
Se ha adelantado la revisión documento por parte de los integrantes del GIT.</t>
    </r>
  </si>
  <si>
    <r>
      <rPr>
        <b/>
        <sz val="9"/>
        <rFont val="Arial"/>
        <family val="2"/>
      </rPr>
      <t>31 DE AGOSTO:</t>
    </r>
    <r>
      <rPr>
        <sz val="9"/>
        <rFont val="Arial"/>
        <family val="2"/>
      </rPr>
      <t xml:space="preserve">
Hay 12 gestores regionales y 80 gestores territoriales, estos son los encargados de recibir los implementos deportivos y de la custodia de los mismos. Dichos implementos son guardados en las Alcaldías Municipales. Los gestores regionales en sus visitas periódicas verifican que los implementos estén conforme al acta de entrega.</t>
    </r>
  </si>
  <si>
    <r>
      <rPr>
        <b/>
        <sz val="9"/>
        <rFont val="Arial"/>
        <family val="2"/>
      </rPr>
      <t>31 DE AGOSTO:</t>
    </r>
    <r>
      <rPr>
        <sz val="9"/>
        <rFont val="Arial"/>
        <family val="2"/>
      </rPr>
      <t xml:space="preserve">
Se escoge un evento deportivo, preferiblemente los de mayor peso, y se revisa su ejecución es decir se hace la visita. Se diseñó un formato de visita en el que se especifican las actividades y requerimientos establecidos contractualmente.
Se está llevando un control de las liquidaciones:
De 57 del 2012 solo falta 1
De 92 del 2013 faltan 2 (están en proceso)
De 80 del 2014, 73 liquidadas, 2 para firma y 5 en proceso
De 82 del 2015, 38 para firma, 18 en revisión, el resto en contratación.</t>
    </r>
  </si>
  <si>
    <r>
      <rPr>
        <b/>
        <sz val="9"/>
        <rFont val="Arial"/>
        <family val="2"/>
      </rPr>
      <t>31 DE AGOSTO:</t>
    </r>
    <r>
      <rPr>
        <sz val="9"/>
        <rFont val="Arial"/>
        <family val="2"/>
      </rPr>
      <t xml:space="preserve">
El seguimiento a los contratos con los organismos del Sistema (54 federaciones organizadas en 5 grupos) se viene reforzando a través de una tabla de control, la cual contiene todos los requerimientos contractuales.
Este control se lleva de manera estricta.</t>
    </r>
  </si>
  <si>
    <r>
      <rPr>
        <b/>
        <sz val="9"/>
        <rFont val="Arial"/>
        <family val="2"/>
      </rPr>
      <t>31 DE AGOSTO:</t>
    </r>
    <r>
      <rPr>
        <sz val="9"/>
        <rFont val="Arial"/>
        <family val="2"/>
      </rPr>
      <t xml:space="preserve">
A la fecha se han realizado: 
81 ingresos al programa deportista apoyado convencional 
17 ingresos al programa deportista apoyado paralímpico 
4 Ingresos glorias del deporte 
Total de 102 Inclusiones. 
Todas con el pleno de requisitos teniendo un 100% de cumplimiento.
</t>
    </r>
  </si>
  <si>
    <r>
      <rPr>
        <b/>
        <sz val="9"/>
        <rFont val="Arial"/>
        <family val="2"/>
      </rPr>
      <t xml:space="preserve">31 DE AGOSTO: </t>
    </r>
    <r>
      <rPr>
        <sz val="9"/>
        <rFont val="Arial"/>
        <family val="2"/>
      </rPr>
      <t xml:space="preserve">
Se hacen asesorías al CAUT por parte del área de TICs para el manejo de la herramienta Cleopatra .
- En el mes de Julio se inicia el registro de la información de TUES en el sistema ADAMS                           
-  El 24 de Agosto, se hace reunión con el CAUT en las oficinas del GIT con el propósito de hacer un refuerzo sobre el manejo de la herramienta Cleopatra para encriptar la información de TUES y asegurar su confidencialidad en el manejo de esta.                                             
 -  El personal del GIT firmó acuerdos de confidencialidad para el manejo de la información</t>
    </r>
  </si>
  <si>
    <r>
      <rPr>
        <b/>
        <sz val="9"/>
        <rFont val="Arial"/>
        <family val="2"/>
      </rPr>
      <t>31 DE AGOSTO:</t>
    </r>
    <r>
      <rPr>
        <sz val="9"/>
        <rFont val="Arial"/>
        <family val="2"/>
      </rPr>
      <t xml:space="preserve">
Se redactaron 3 nuevos capítulos.
La información sobre el cumplimiento de las acciones se cruza o está correlacionada con los datos aportados en los Riesgos del Plan Anticorrupción.</t>
    </r>
  </si>
  <si>
    <r>
      <rPr>
        <b/>
        <sz val="9"/>
        <rFont val="Arial"/>
        <family val="2"/>
      </rPr>
      <t>31 DE AGOSTO</t>
    </r>
    <r>
      <rPr>
        <sz val="9"/>
        <rFont val="Arial"/>
        <family val="2"/>
      </rPr>
      <t>: 
Tres (3) de los 14 conceptos favorables solicitados, no fue favorable, para los Departamento de Arauca, Cauca y Cundinamarca, hasta que no envíen todos los soportes de la convocatoria y no estén ajustados a los porcentajes de distribución del SGP vigente.</t>
    </r>
  </si>
  <si>
    <r>
      <t xml:space="preserve">30 Abril:
</t>
    </r>
    <r>
      <rPr>
        <sz val="9"/>
        <rFont val="Arial"/>
        <family val="2"/>
      </rPr>
      <t xml:space="preserve">no se han emitido conceptos
</t>
    </r>
    <r>
      <rPr>
        <b/>
        <sz val="9"/>
        <rFont val="Arial"/>
        <family val="2"/>
      </rPr>
      <t xml:space="preserve">
31 Agosto:
</t>
    </r>
    <r>
      <rPr>
        <sz val="9"/>
        <rFont val="Arial"/>
        <family val="2"/>
      </rPr>
      <t xml:space="preserve">Tres (3) conceptos no favorables
</t>
    </r>
    <r>
      <rPr>
        <b/>
        <sz val="9"/>
        <rFont val="Arial"/>
        <family val="2"/>
      </rPr>
      <t xml:space="preserve">
31 Diciembre: </t>
    </r>
  </si>
  <si>
    <r>
      <rPr>
        <b/>
        <sz val="9"/>
        <rFont val="Arial"/>
        <family val="2"/>
      </rPr>
      <t>31 DE AGOSTO:</t>
    </r>
    <r>
      <rPr>
        <sz val="9"/>
        <rFont val="Arial"/>
        <family val="2"/>
      </rPr>
      <t xml:space="preserve">
Se ha publicado la información en la página web de Coldeportes.</t>
    </r>
  </si>
  <si>
    <r>
      <t xml:space="preserve">
</t>
    </r>
    <r>
      <rPr>
        <b/>
        <sz val="9"/>
        <rFont val="Arial"/>
        <family val="2"/>
      </rPr>
      <t>30 DE ABRIL:</t>
    </r>
    <r>
      <rPr>
        <sz val="9"/>
        <rFont val="Arial"/>
        <family val="2"/>
      </rPr>
      <t xml:space="preserve">
Al 30 de Abril se han hecho 4 capacitaciones en Boyacá, Bolívar, Norte de Santander  y Antioquia</t>
    </r>
  </si>
  <si>
    <r>
      <rPr>
        <b/>
        <sz val="9"/>
        <rFont val="Arial"/>
        <family val="2"/>
      </rPr>
      <t>30 DE ABRIL:</t>
    </r>
    <r>
      <rPr>
        <sz val="9"/>
        <rFont val="Arial"/>
        <family val="2"/>
      </rPr>
      <t xml:space="preserve">
Los Informes de seguimiento a las áreas se han  presentado al Comité de Dirección
Se tiene matriz de evaluación de contenidos de la pagina la cual se ha trabajado en coordinación con comunicaciones y la cual tiene información requerida por Transparencia y  FURAG. </t>
    </r>
  </si>
  <si>
    <r>
      <rPr>
        <b/>
        <sz val="9"/>
        <rFont val="Arial"/>
        <family val="2"/>
      </rPr>
      <t>30 DE ABRIL:</t>
    </r>
    <r>
      <rPr>
        <sz val="9"/>
        <rFont val="Arial"/>
        <family val="2"/>
      </rPr>
      <t xml:space="preserve">
Revisión de planes de acción biomédico (PAB) y entrega de resultados, corte 30 de abril de 2016.   </t>
    </r>
  </si>
  <si>
    <r>
      <rPr>
        <b/>
        <sz val="9"/>
        <rFont val="Arial"/>
        <family val="2"/>
      </rPr>
      <t>30 DE ABRIL:</t>
    </r>
    <r>
      <rPr>
        <sz val="9"/>
        <rFont val="Arial"/>
        <family val="2"/>
      </rPr>
      <t xml:space="preserve">
Se han mantenido los controles anteriores. *Se suscribieron acuerdos de confidencialidad con los integrantes del Grupo Interno de Trabajo y con el Comité de TUE. * Se mantener el manejo de la información del Sistema ADAMS</t>
    </r>
  </si>
  <si>
    <r>
      <rPr>
        <b/>
        <sz val="9"/>
        <rFont val="Arial"/>
        <family val="2"/>
      </rPr>
      <t>30 DE ABRIL:</t>
    </r>
    <r>
      <rPr>
        <sz val="9"/>
        <rFont val="Arial"/>
        <family val="2"/>
      </rPr>
      <t xml:space="preserve">
Se realiza el seguimiento a Contratos a través de los informes para este periodo solo se esperaba el de una Federación  el cual fue entregado el resto tiene entrega en el periodo comprendido de Junio a Julio.</t>
    </r>
  </si>
  <si>
    <r>
      <rPr>
        <b/>
        <sz val="9"/>
        <rFont val="Arial"/>
        <family val="2"/>
      </rPr>
      <t>30 DE ABRIL:</t>
    </r>
    <r>
      <rPr>
        <sz val="9"/>
        <rFont val="Arial"/>
        <family val="2"/>
      </rPr>
      <t xml:space="preserve">
Se realiza el seguimiento a Contratos a través de visitas para este periodo teniendo un total de 10 programadas 7 realizadas y solo una con hallazgo o recomendación.</t>
    </r>
  </si>
  <si>
    <r>
      <rPr>
        <b/>
        <sz val="9"/>
        <rFont val="Arial"/>
        <family val="2"/>
      </rPr>
      <t>30 DE ABRIL:</t>
    </r>
    <r>
      <rPr>
        <sz val="9"/>
        <rFont val="Arial"/>
        <family val="2"/>
      </rPr>
      <t xml:space="preserve">
Inventario de los materiales e implementos deportivos por cada territorio. 
Se envío materiales para actividades lúdico-formativas para cada territorio. Los materiales son recibidos con acta de soporte, , firma por responsable de custodia </t>
    </r>
  </si>
  <si>
    <r>
      <rPr>
        <b/>
        <sz val="9"/>
        <rFont val="Arial"/>
        <family val="2"/>
      </rPr>
      <t>30 DE ABRIL:</t>
    </r>
    <r>
      <rPr>
        <sz val="9"/>
        <rFont val="Arial"/>
        <family val="2"/>
      </rPr>
      <t xml:space="preserve">
Se dio a conocer a los entes deportivos la “Guía para la presentación de proyectos de HEVS 2016”. Se desarrolló el curso de Direccionamiento de Programas de HEVS( lineamientos del programa, formatos de informes y el cronograma de actividades) 
Se elaboró y socializó la guía de cofinanciación en Recreación a todos los departamentos
“Guía para la presentación de proyectos de DSC 2016”.</t>
    </r>
  </si>
  <si>
    <r>
      <rPr>
        <b/>
        <sz val="9"/>
        <rFont val="Arial"/>
        <family val="2"/>
      </rPr>
      <t>30 DE ABRIL:</t>
    </r>
    <r>
      <rPr>
        <sz val="9"/>
        <rFont val="Arial"/>
        <family val="2"/>
      </rPr>
      <t xml:space="preserve">
 A la fecha no se ha realizado el convenio con la academia, del observatorio Nacional del Deporte, Recreación y Actividad Física segunda fase, por ende, no hay retraso ni entrega de la información o producto, lo cual no se ha generado una acción de riesgo que analizar.</t>
    </r>
  </si>
  <si>
    <r>
      <rPr>
        <b/>
        <sz val="9"/>
        <rFont val="Arial"/>
        <family val="2"/>
      </rPr>
      <t>30 DE ABRIL:</t>
    </r>
    <r>
      <rPr>
        <sz val="9"/>
        <rFont val="Arial"/>
        <family val="2"/>
      </rPr>
      <t xml:space="preserve">
Asistencia de las supervisoras y los contadores del programa a la   primera capacitación dada por GIT de contratación en el auditorio Coldeportes a solicitud de la Coordinación del Programa.</t>
    </r>
  </si>
  <si>
    <r>
      <rPr>
        <b/>
        <sz val="9"/>
        <rFont val="Arial"/>
        <family val="2"/>
      </rPr>
      <t>30 DE ABRIL:</t>
    </r>
    <r>
      <rPr>
        <sz val="9"/>
        <rFont val="Arial"/>
        <family val="2"/>
      </rPr>
      <t xml:space="preserve">
El área de Convenios y Contratos del Programa supérate, ha prestado apoyo  financiero, jurídico y administrativo  a los supervisores para el cumplimiento de sus funciones. 
2. Se solicitará nuevamente a la dirección de Coldeportes la importancia de estudiar la posibilidad de nombrar funcionarios de planta que puedan asumir la responsabilidad de supervisión de los convenios y contratos</t>
    </r>
  </si>
  <si>
    <r>
      <rPr>
        <b/>
        <sz val="9"/>
        <rFont val="Arial"/>
        <family val="2"/>
      </rPr>
      <t>30 DE ABRIL:</t>
    </r>
    <r>
      <rPr>
        <sz val="9"/>
        <rFont val="Arial"/>
        <family val="2"/>
      </rPr>
      <t xml:space="preserve">
Se actualizó la ficha de evaluación de elegibilidad de proyectos conforme a los lineamientos establecidos en la Resolución 312, la cual se encuentra disponible para consulta en ISOLUCION.
Se publicaron los lineamientos y directrices establecidos en la Resolución 312 del 2016, pestaña "Criterios generales para la presentación, elegibilidad, y selección de proyectos de infraestructura y asignación de recursos por COLDEPORTES ". Lo cual se encuentra disponible para consulta en el link: http://www.coldeportes.gov.co/recursos_user/2016_Doc/infraestructura/resolucion-numerada-firmada.pdf </t>
    </r>
  </si>
  <si>
    <r>
      <rPr>
        <b/>
        <sz val="10"/>
        <color theme="1"/>
        <rFont val="Arial"/>
        <family val="2"/>
      </rPr>
      <t>30 DE ABRIL:</t>
    </r>
    <r>
      <rPr>
        <sz val="10"/>
        <color theme="1"/>
        <rFont val="Arial"/>
        <family val="2"/>
      </rPr>
      <t xml:space="preserve">
A 30 de abril de 2016 se facturó la suma de $73,7 millones, que corresponde igualmente al valor liquidado por préstamo de escenarios deportivos. Se observó que para esta actividad se aplicaron los formatos establecidos para tal fin.</t>
    </r>
  </si>
  <si>
    <r>
      <rPr>
        <b/>
        <sz val="10"/>
        <color theme="1"/>
        <rFont val="Arial"/>
        <family val="2"/>
      </rPr>
      <t>30 DE ABRIL:</t>
    </r>
    <r>
      <rPr>
        <sz val="10"/>
        <color theme="1"/>
        <rFont val="Arial"/>
        <family val="2"/>
      </rPr>
      <t xml:space="preserve">
Con fecha 21 de abril, el Coordinador del CAR, realizó arqueo a la caja menor, sin encontrar observaciones. </t>
    </r>
  </si>
  <si>
    <r>
      <rPr>
        <b/>
        <sz val="9"/>
        <rFont val="Arial"/>
        <family val="2"/>
      </rPr>
      <t>30 DE ABRIL:</t>
    </r>
    <r>
      <rPr>
        <sz val="9"/>
        <rFont val="Arial"/>
        <family val="2"/>
      </rPr>
      <t xml:space="preserve">
Se realizó el plan de actividades en materia de liquidaciones que será ejecutado en la vigencia 2016. A dicho plan se le hizo seguimiento de los avances obtenidos a 30 de abril del año en curso evidenciando que a la fecha se tiene un avance aprox, del 15%.</t>
    </r>
  </si>
  <si>
    <r>
      <rPr>
        <b/>
        <sz val="9"/>
        <rFont val="Arial"/>
        <family val="2"/>
      </rPr>
      <t>30 DE ABRIL:</t>
    </r>
    <r>
      <rPr>
        <sz val="9"/>
        <rFont val="Arial"/>
        <family val="2"/>
      </rPr>
      <t xml:space="preserve">
Al 29 de abril , se ha realizado  seguimiento a los procesos judiciales: 
1) 12 monitoreos a los procesos judiciales a través de la Página de la rama judicial.
2) Una revisión permanente al Sistema Único de gestión e Información Litigiosa del Estado Colombiano EKOGUI.
3) El abogado externo de la oficina Jurídica, presentó 3 informes sobre el estado de los procesos judiciales.
Analizada dicha información se procedió a la actualización de la base de datos de los procesos judiciales de la entidad.</t>
    </r>
  </si>
  <si>
    <r>
      <rPr>
        <b/>
        <sz val="9"/>
        <rFont val="Arial"/>
        <family val="2"/>
      </rPr>
      <t>30 DE ABRIL:</t>
    </r>
    <r>
      <rPr>
        <sz val="9"/>
        <rFont val="Arial"/>
        <family val="2"/>
      </rPr>
      <t xml:space="preserve">
La Oficina Asesora Jurídica ha recurrido en varias oportunidades al GIT Gestión Financiera y Presupuestal para la liquidación y expedición de certificaciones de pago de los procesos de cobro coactivo, manteniendo así una base de datos actualizada y acorde con los estados contables de la entidad.
se ha realizado el impulso de los procesos de cobro coactivo de acuerdo con los requerimientos hechos por los ejecutados.</t>
    </r>
  </si>
  <si>
    <r>
      <rPr>
        <b/>
        <sz val="9"/>
        <rFont val="Arial"/>
        <family val="2"/>
      </rPr>
      <t>30 DE ABRIL:</t>
    </r>
    <r>
      <rPr>
        <sz val="11"/>
        <rFont val="Arial"/>
        <family val="2"/>
      </rPr>
      <t xml:space="preserve">
1.</t>
    </r>
    <r>
      <rPr>
        <sz val="9"/>
        <rFont val="Arial"/>
        <family val="2"/>
      </rPr>
      <t xml:space="preserve"> Realizar por parte de la Empresa de Vigilancia el  registro en minuta  del ingreso y salida de bienes a la entidad.    GESTIÓN: Se realiza revisión aleatoria  mensual de la Minuta de ingreso y salida de Computadores y elementos que salen de la Entidad Vs las solicitudes de autorizaciones.
</t>
    </r>
    <r>
      <rPr>
        <sz val="11"/>
        <rFont val="Arial"/>
        <family val="2"/>
      </rPr>
      <t xml:space="preserve">2. </t>
    </r>
    <r>
      <rPr>
        <sz val="9"/>
        <rFont val="Arial"/>
        <family val="2"/>
      </rPr>
      <t xml:space="preserve">Realización de inventarios de los bienes de la Entidad en depósito y servicio.    GESTIÓN: 121 Inventarios realizados  de  233 Programados a la fecha.
Los inventarios programados tienen una tendencia al incremento a razón del ingreso de nuevos funcionarios y elementos. 
</t>
    </r>
    <r>
      <rPr>
        <sz val="11"/>
        <rFont val="Arial"/>
        <family val="2"/>
      </rPr>
      <t>3.</t>
    </r>
    <r>
      <rPr>
        <sz val="9"/>
        <rFont val="Arial"/>
        <family val="2"/>
      </rPr>
      <t xml:space="preserve"> Reporte de siniestralidad a la aseguradora.    GESTIÖN: Se recepciona el reporte de Siniestralidad del mes de Abril, se efectuara la revisión de los Siniestros reportados y se ejecutaran los correctivos a que hayan lugar.</t>
    </r>
  </si>
  <si>
    <r>
      <t xml:space="preserve">30 Abril: </t>
    </r>
    <r>
      <rPr>
        <sz val="9"/>
        <rFont val="Arial"/>
        <family val="2"/>
      </rPr>
      <t>0</t>
    </r>
    <r>
      <rPr>
        <b/>
        <sz val="9"/>
        <rFont val="Arial"/>
        <family val="2"/>
      </rPr>
      <t xml:space="preserve">
31 Agosto: </t>
    </r>
    <r>
      <rPr>
        <sz val="9"/>
        <rFont val="Arial"/>
        <family val="2"/>
      </rPr>
      <t xml:space="preserve">2 siniestros </t>
    </r>
    <r>
      <rPr>
        <b/>
        <sz val="9"/>
        <rFont val="Arial"/>
        <family val="2"/>
      </rPr>
      <t xml:space="preserve">
31 Diciembre: </t>
    </r>
  </si>
  <si>
    <r>
      <rPr>
        <b/>
        <sz val="9"/>
        <rFont val="Arial"/>
        <family val="2"/>
      </rPr>
      <t>31 DE AGOSTO:</t>
    </r>
    <r>
      <rPr>
        <sz val="9"/>
        <rFont val="Arial"/>
        <family val="2"/>
      </rPr>
      <t xml:space="preserve">
El acceso a las historias laborales de los funcionarios de Coldeportes se encuentra restringido, está autorizado el Coordinador, y se encuentran debidamente custodiadas de manera permanente y bajo llave.  
Se podrán tener los datos una vez concluya el trámite de verificación.</t>
    </r>
  </si>
  <si>
    <r>
      <t>30 Abril:
N</t>
    </r>
    <r>
      <rPr>
        <sz val="9"/>
        <rFont val="Arial"/>
        <family val="2"/>
      </rPr>
      <t>o hubo ingreso de nuevos funcionarios</t>
    </r>
    <r>
      <rPr>
        <b/>
        <sz val="9"/>
        <rFont val="Arial"/>
        <family val="2"/>
      </rPr>
      <t xml:space="preserve">
31 Agosto:
</t>
    </r>
    <r>
      <rPr>
        <sz val="9"/>
        <rFont val="Arial"/>
        <family val="2"/>
      </rPr>
      <t>Se reportará el acumulado en el siguiente monitoreo.</t>
    </r>
    <r>
      <rPr>
        <b/>
        <sz val="9"/>
        <rFont val="Arial"/>
        <family val="2"/>
      </rPr>
      <t xml:space="preserve">
31 Diciembre: </t>
    </r>
  </si>
  <si>
    <r>
      <rPr>
        <b/>
        <sz val="9"/>
        <rFont val="Arial"/>
        <family val="2"/>
      </rPr>
      <t>31 DE AGOSTO:</t>
    </r>
    <r>
      <rPr>
        <sz val="9"/>
        <rFont val="Arial"/>
        <family val="2"/>
      </rPr>
      <t xml:space="preserve">
Después del 30 de abril se han incorporado nuevos funcionarios, la verificación de certificaciones de estudios se encuentra en trámite. 
Se implementó un código de barras para la certificaciones que expida Coldeportes, como control para cualquier evento de adulteración.
Se podrán tener los datos una vez concluya el trámite de verificación.</t>
    </r>
  </si>
  <si>
    <r>
      <t xml:space="preserve">30 Abril: </t>
    </r>
    <r>
      <rPr>
        <sz val="9"/>
        <rFont val="Arial"/>
        <family val="2"/>
      </rPr>
      <t>100%
(muestra 23 certificaciones revisadas)</t>
    </r>
    <r>
      <rPr>
        <b/>
        <sz val="9"/>
        <rFont val="Arial"/>
        <family val="2"/>
      </rPr>
      <t xml:space="preserve">
31 Agosto:
</t>
    </r>
    <r>
      <rPr>
        <sz val="9"/>
        <rFont val="Arial"/>
        <family val="2"/>
      </rPr>
      <t xml:space="preserve">Se reportará el acumulado en el siguiente monitoreo.
</t>
    </r>
    <r>
      <rPr>
        <b/>
        <sz val="9"/>
        <rFont val="Arial"/>
        <family val="2"/>
      </rPr>
      <t xml:space="preserve">
31 Diciembre: </t>
    </r>
  </si>
  <si>
    <r>
      <t xml:space="preserve">30 Abril: </t>
    </r>
    <r>
      <rPr>
        <sz val="9"/>
        <rFont val="Arial"/>
        <family val="2"/>
      </rPr>
      <t>0</t>
    </r>
    <r>
      <rPr>
        <b/>
        <sz val="9"/>
        <rFont val="Arial"/>
        <family val="2"/>
      </rPr>
      <t xml:space="preserve">
31 Agosto:
</t>
    </r>
    <r>
      <rPr>
        <sz val="9"/>
        <color theme="1"/>
        <rFont val="Arial"/>
        <family val="2"/>
      </rPr>
      <t>Se reportará el acumulado en el siguiente monitoreo.</t>
    </r>
    <r>
      <rPr>
        <b/>
        <sz val="9"/>
        <rFont val="Arial"/>
        <family val="2"/>
      </rPr>
      <t xml:space="preserve">
31 Diciembre: </t>
    </r>
  </si>
  <si>
    <r>
      <t>30 Abril:</t>
    </r>
    <r>
      <rPr>
        <sz val="9"/>
        <rFont val="Arial"/>
        <family val="2"/>
      </rPr>
      <t xml:space="preserve"> Sin dato</t>
    </r>
    <r>
      <rPr>
        <b/>
        <sz val="9"/>
        <rFont val="Arial"/>
        <family val="2"/>
      </rPr>
      <t xml:space="preserve">
31 Agosto:
</t>
    </r>
    <r>
      <rPr>
        <sz val="9"/>
        <rFont val="Arial"/>
        <family val="2"/>
      </rPr>
      <t>328519802 / 328519801 X 100 = 100</t>
    </r>
    <r>
      <rPr>
        <b/>
        <sz val="9"/>
        <rFont val="Arial"/>
        <family val="2"/>
      </rPr>
      <t xml:space="preserve">
31 Diciembre: </t>
    </r>
  </si>
  <si>
    <r>
      <t>30 Abril:</t>
    </r>
    <r>
      <rPr>
        <sz val="9"/>
        <rFont val="Arial"/>
        <family val="2"/>
      </rPr>
      <t xml:space="preserve"> Sin dato</t>
    </r>
    <r>
      <rPr>
        <b/>
        <sz val="9"/>
        <rFont val="Arial"/>
        <family val="2"/>
      </rPr>
      <t xml:space="preserve">
31 Agosto:
</t>
    </r>
    <r>
      <rPr>
        <sz val="9"/>
        <rFont val="Arial"/>
        <family val="2"/>
      </rPr>
      <t>66.66%</t>
    </r>
    <r>
      <rPr>
        <b/>
        <sz val="9"/>
        <rFont val="Arial"/>
        <family val="2"/>
      </rPr>
      <t xml:space="preserve">
31 Diciembre: </t>
    </r>
  </si>
  <si>
    <r>
      <rPr>
        <b/>
        <sz val="9"/>
        <rFont val="Arial"/>
        <family val="2"/>
      </rPr>
      <t>31 DE AGOSTO:</t>
    </r>
    <r>
      <rPr>
        <sz val="9"/>
        <rFont val="Arial"/>
        <family val="2"/>
      </rPr>
      <t xml:space="preserve">
Se elaboró el borrador del Manual de Auditoría de Coldeportes.
Se surtió el primer nivel de revisión por parte de la Oficina de Control Interno.
Pendiente aprobación, adopción y socialización.
</t>
    </r>
  </si>
  <si>
    <r>
      <t>30 Abril:</t>
    </r>
    <r>
      <rPr>
        <sz val="9"/>
        <rFont val="Arial"/>
        <family val="2"/>
      </rPr>
      <t xml:space="preserve"> 0</t>
    </r>
    <r>
      <rPr>
        <b/>
        <sz val="9"/>
        <rFont val="Arial"/>
        <family val="2"/>
      </rPr>
      <t xml:space="preserve">
31 Agosto: </t>
    </r>
    <r>
      <rPr>
        <sz val="9"/>
        <rFont val="Arial"/>
        <family val="2"/>
      </rPr>
      <t>70%</t>
    </r>
    <r>
      <rPr>
        <b/>
        <sz val="9"/>
        <rFont val="Arial"/>
        <family val="2"/>
      </rPr>
      <t xml:space="preserve">
31 Diciembre: </t>
    </r>
  </si>
  <si>
    <r>
      <rPr>
        <b/>
        <sz val="9"/>
        <rFont val="Arial"/>
        <family val="2"/>
      </rPr>
      <t>31 DE AGOSTO:</t>
    </r>
    <r>
      <rPr>
        <sz val="9"/>
        <rFont val="Arial"/>
        <family val="2"/>
      </rPr>
      <t xml:space="preserve">
1. Se presentaron guias para la presentación de proyectos y asistencia técnicas.
2. Se han hecho la solicitudes de informes técnicos, financieros, y administrativos.
3. Se han realizado visitas y capacitaciones en las diferentes lineas de acción.
En proceso la actualización de los datos con la GIT de Contratación, serán reportados en el próximo segumiento</t>
    </r>
  </si>
  <si>
    <r>
      <t xml:space="preserve">30 Abril: </t>
    </r>
    <r>
      <rPr>
        <sz val="9"/>
        <rFont val="Arial"/>
        <family val="2"/>
      </rPr>
      <t xml:space="preserve">0%
</t>
    </r>
    <r>
      <rPr>
        <b/>
        <sz val="9"/>
        <rFont val="Arial"/>
        <family val="2"/>
      </rPr>
      <t xml:space="preserve">31 Agosto:
</t>
    </r>
    <r>
      <rPr>
        <sz val="9"/>
        <rFont val="Arial"/>
        <family val="2"/>
      </rPr>
      <t xml:space="preserve">Se reportará el acumulado en el próximo monitoreo.
</t>
    </r>
    <r>
      <rPr>
        <b/>
        <sz val="9"/>
        <rFont val="Arial"/>
        <family val="2"/>
      </rPr>
      <t xml:space="preserve">31 Diciembre: </t>
    </r>
  </si>
  <si>
    <r>
      <rPr>
        <b/>
        <sz val="9"/>
        <rFont val="Arial"/>
        <family val="2"/>
      </rPr>
      <t xml:space="preserve">31 DE AGOSTO:
</t>
    </r>
    <r>
      <rPr>
        <sz val="9"/>
        <rFont val="Arial"/>
        <family val="2"/>
      </rPr>
      <t>Se realizaron solicitudes y visitas técnicas a la ciudades que aspiran en los diferentes programas de la dirección.
100% de la sedes asignadas han cumplido los criterios técnicos</t>
    </r>
  </si>
  <si>
    <r>
      <t xml:space="preserve">30 Abril: </t>
    </r>
    <r>
      <rPr>
        <sz val="9"/>
        <rFont val="Arial"/>
        <family val="2"/>
      </rPr>
      <t>0%</t>
    </r>
    <r>
      <rPr>
        <b/>
        <sz val="9"/>
        <rFont val="Arial"/>
        <family val="2"/>
      </rPr>
      <t xml:space="preserve">
31 Agosto:
</t>
    </r>
    <r>
      <rPr>
        <sz val="9"/>
        <rFont val="Arial"/>
        <family val="2"/>
      </rPr>
      <t>100%</t>
    </r>
    <r>
      <rPr>
        <b/>
        <sz val="9"/>
        <rFont val="Arial"/>
        <family val="2"/>
      </rPr>
      <t xml:space="preserve">
31 Diciembre: </t>
    </r>
  </si>
  <si>
    <r>
      <rPr>
        <b/>
        <sz val="9"/>
        <rFont val="Arial"/>
        <family val="2"/>
      </rPr>
      <t>31 DE AGOSTO:</t>
    </r>
    <r>
      <rPr>
        <sz val="9"/>
        <rFont val="Arial"/>
        <family val="2"/>
      </rPr>
      <t xml:space="preserve">
Se vienen haciendo los registros continuos, en el software de Historia CLinina HIMS3i, pero continúan las dificultades con el Internet en el CDD, la intermitencia del servicio no permite hacer los registros de manera oportuna. Lo anterior hace que continúe el riesgo de incumplimiento por parte de Coldeportes en esta obligación.
Se realiza ajuestes al procedimiento "Consulta Asistencial" - EP-PD-014 (20 de mayo), en el  item de Poblacion Objeto y /o alcances del procedimiento, se adicionan los funcionarios publicos de conformidad con la Resolucion N° 2955 de 2014.
3 atenciones realizadas a funcionarios publicos con registro en Historia Clinica / 3  Funcionarios vinculados a entidades del Estado Atendidos</t>
    </r>
  </si>
  <si>
    <r>
      <t xml:space="preserve">30 Abril: </t>
    </r>
    <r>
      <rPr>
        <sz val="9"/>
        <rFont val="Arial"/>
        <family val="2"/>
      </rPr>
      <t>Sin dato</t>
    </r>
    <r>
      <rPr>
        <b/>
        <sz val="9"/>
        <rFont val="Arial"/>
        <family val="2"/>
      </rPr>
      <t xml:space="preserve">
31 Agosto: 
</t>
    </r>
    <r>
      <rPr>
        <sz val="9"/>
        <rFont val="Arial"/>
        <family val="2"/>
      </rPr>
      <t>3 atenciones a funcionarios publicos con registro en Historia Clinica / 3  Funcionarios vinculados a entidades del Estado Atendidos</t>
    </r>
    <r>
      <rPr>
        <b/>
        <sz val="9"/>
        <rFont val="Arial"/>
        <family val="2"/>
      </rPr>
      <t xml:space="preserve">
31 Diciembre: </t>
    </r>
  </si>
  <si>
    <r>
      <rPr>
        <b/>
        <sz val="9"/>
        <rFont val="Arial"/>
        <family val="2"/>
      </rPr>
      <t>31 DE AGOSTO:</t>
    </r>
    <r>
      <rPr>
        <sz val="9"/>
        <rFont val="Arial"/>
        <family val="2"/>
      </rPr>
      <t xml:space="preserve">
Se realiza revison a los PAB del periodo donde se evidencia que los deportes evaluados tienen PAB y  acta de entrega de los resultados ya sea de manera personal y/o virtual ( Correos electronico y Via Skype).</t>
    </r>
  </si>
  <si>
    <r>
      <rPr>
        <b/>
        <sz val="9"/>
        <rFont val="Arial"/>
        <family val="2"/>
      </rPr>
      <t>31 DE AGOSTO:</t>
    </r>
    <r>
      <rPr>
        <sz val="9"/>
        <rFont val="Arial"/>
        <family val="2"/>
      </rPr>
      <t xml:space="preserve">
se realizó seguimiento a los procesos judiciales así: 
1) Se requirio por parte del supervisor del contrato, un informe mensual de todos los procesos, al abogado externo que lleva la representaicon judicial.   2)Monitoreos a los procesos judiciales a través de la Página de la rama judicial.
3)Se efectuaron requerimientos de actualización de información en algunos procesos al abogado externo.
2) Revisión permanente al Sistema Único de gestión e Información Litigiosa del Estado Colombiano EKOGUI.
3) El abogado externo de la oficina Jurídica, presentó 4 informes sobre el estado de los procesos judiciales.
Analizada dicha información se procedió a la actualización de la base de datos de los procesos judiciales de la entidad.</t>
    </r>
  </si>
  <si>
    <r>
      <t xml:space="preserve">30 Abril:   </t>
    </r>
    <r>
      <rPr>
        <sz val="9"/>
        <rFont val="Arial"/>
        <family val="2"/>
      </rPr>
      <t>100%</t>
    </r>
    <r>
      <rPr>
        <b/>
        <sz val="9"/>
        <rFont val="Arial"/>
        <family val="2"/>
      </rPr>
      <t xml:space="preserve">
31 Agosto: </t>
    </r>
    <r>
      <rPr>
        <sz val="9"/>
        <rFont val="Arial"/>
        <family val="2"/>
      </rPr>
      <t xml:space="preserve">100%
Seguimiento permanente a los procesos, actualizando de manera constante la base de datos. Requerimientos  al abogado externo. </t>
    </r>
    <r>
      <rPr>
        <b/>
        <sz val="9"/>
        <rFont val="Arial"/>
        <family val="2"/>
      </rPr>
      <t xml:space="preserve">
31 Diciembre: </t>
    </r>
  </si>
  <si>
    <r>
      <rPr>
        <b/>
        <sz val="9"/>
        <rFont val="Arial"/>
        <family val="2"/>
      </rPr>
      <t>31 DE AGOSTO:</t>
    </r>
    <r>
      <rPr>
        <sz val="9"/>
        <rFont val="Arial"/>
        <family val="2"/>
      </rPr>
      <t xml:space="preserve">
1, Se realizó un informe actualizado de todos los cobros coactivos que se encuentran en la oficina, informe que fue remitido al Secretario General de la Entidad. 
2) La OAJ, esta reconstruyendo la  base de datos actulizada de todos los cobros coactivos; con el proposito de identificar el estado de cada uno de ellos.
3) Se desarrollo una mesa de trabajo con la Supeintendencia Financiera con el fin de compartir experiencia en el tema de cobros coactivos y de esta manera poder actualizar el manual de cobro coactivo adopatado por esta Entidad;
4) Luego de presentar la necesidad ante la Secretaria General nos fue asignado un contador (funcionario) para coadyuvar en la labor dado que la oficina tiene escazo personal para atender el volumen de este tipo de procesos. 
5) Se ha recurrido al GIT de Financiera y Presupuesto con el fin de liquidar los acuerdos de pago solicitados, requiriendo la actualizacion de los estados de cuenta de las obligaciones en cobro coactivo, correspondientes a sanciones por IVC y otras de ley 30 de 1971. </t>
    </r>
  </si>
  <si>
    <r>
      <t xml:space="preserve">30 Abril:
</t>
    </r>
    <r>
      <rPr>
        <sz val="9"/>
        <rFont val="Arial"/>
        <family val="2"/>
      </rPr>
      <t xml:space="preserve">
</t>
    </r>
    <r>
      <rPr>
        <b/>
        <sz val="9"/>
        <rFont val="Arial"/>
        <family val="2"/>
      </rPr>
      <t xml:space="preserve">
31 Agosto: </t>
    </r>
    <r>
      <rPr>
        <sz val="9"/>
        <rFont val="Arial"/>
        <family val="2"/>
      </rPr>
      <t>100%</t>
    </r>
    <r>
      <rPr>
        <b/>
        <sz val="9"/>
        <rFont val="Arial"/>
        <family val="2"/>
      </rPr>
      <t xml:space="preserve">
</t>
    </r>
    <r>
      <rPr>
        <sz val="9"/>
        <rFont val="Arial"/>
        <family val="2"/>
      </rPr>
      <t>Informe rendido y Base de datos Actualizada.</t>
    </r>
    <r>
      <rPr>
        <b/>
        <sz val="9"/>
        <rFont val="Arial"/>
        <family val="2"/>
      </rPr>
      <t xml:space="preserve"> 
31 Diciembre: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</si>
</sst>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40"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9"/>
      <color rgb="FF000000"/>
      <name val="Arial"/>
      <family val="2"/>
    </font>
    <font>
      <sz val="8"/>
      <color theme="1"/>
      <name val="Calibri"/>
      <family val="2"/>
      <scheme val="minor"/>
    </font>
    <font>
      <sz val="9"/>
      <name val="Calibri"/>
      <family val="2"/>
      <scheme val="minor"/>
    </font>
    <font>
      <sz val="9"/>
      <color indexed="8"/>
      <name val="Calibri"/>
      <family val="2"/>
      <scheme val="minor"/>
    </font>
    <font>
      <sz val="11"/>
      <color theme="1"/>
      <name val="Calibri"/>
      <family val="2"/>
      <scheme val="minor"/>
    </font>
    <font>
      <b/>
      <sz val="10"/>
      <color theme="1"/>
      <name val="Arial"/>
      <family val="2"/>
    </font>
  </fonts>
  <fills count="28">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7" tint="0.79998168889431442"/>
        <bgColor indexed="64"/>
      </patternFill>
    </fill>
  </fills>
  <borders count="75">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medium">
        <color theme="9" tint="-0.249977111117893"/>
      </left>
      <right style="thin">
        <color indexed="64"/>
      </right>
      <top/>
      <bottom style="medium">
        <color theme="9" tint="-0.249977111117893"/>
      </bottom>
      <diagonal/>
    </border>
    <border>
      <left style="thin">
        <color indexed="64"/>
      </left>
      <right style="thin">
        <color indexed="64"/>
      </right>
      <top/>
      <bottom style="medium">
        <color theme="9" tint="-0.249977111117893"/>
      </bottom>
      <diagonal/>
    </border>
    <border>
      <left style="thin">
        <color indexed="64"/>
      </left>
      <right style="medium">
        <color theme="9" tint="-0.249977111117893"/>
      </right>
      <top/>
      <bottom style="medium">
        <color theme="9" tint="-0.249977111117893"/>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thin">
        <color indexed="64"/>
      </left>
      <right/>
      <top/>
      <bottom style="medium">
        <color indexed="64"/>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theme="9" tint="-0.249977111117893"/>
      </top>
      <bottom/>
      <diagonal/>
    </border>
    <border>
      <left/>
      <right style="thin">
        <color indexed="64"/>
      </right>
      <top style="medium">
        <color theme="9" tint="-0.249977111117893"/>
      </top>
      <bottom/>
      <diagonal/>
    </border>
    <border>
      <left style="thin">
        <color indexed="64"/>
      </left>
      <right/>
      <top/>
      <bottom style="medium">
        <color theme="9" tint="-0.249977111117893"/>
      </bottom>
      <diagonal/>
    </border>
    <border>
      <left/>
      <right style="thin">
        <color indexed="64"/>
      </right>
      <top/>
      <bottom style="medium">
        <color theme="9" tint="-0.249977111117893"/>
      </bottom>
      <diagonal/>
    </border>
  </borders>
  <cellStyleXfs count="5">
    <xf numFmtId="0" fontId="0" fillId="0" borderId="0"/>
    <xf numFmtId="164" fontId="6" fillId="0" borderId="0" applyFont="0" applyFill="0" applyBorder="0" applyAlignment="0" applyProtection="0"/>
    <xf numFmtId="0" fontId="6" fillId="0" borderId="0"/>
    <xf numFmtId="0" fontId="6" fillId="0" borderId="0"/>
    <xf numFmtId="44" fontId="38" fillId="0" borderId="0" applyFont="0" applyFill="0" applyBorder="0" applyAlignment="0" applyProtection="0"/>
  </cellStyleXfs>
  <cellXfs count="543">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4" fillId="0" borderId="8" xfId="0" applyFont="1" applyBorder="1" applyAlignment="1" applyProtection="1">
      <alignment horizontal="justify" vertical="center" wrapText="1"/>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8" fillId="0" borderId="8" xfId="0" applyFont="1" applyBorder="1" applyAlignment="1" applyProtection="1">
      <alignment horizontal="center"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9" fillId="0" borderId="8" xfId="0" applyFont="1" applyBorder="1" applyAlignment="1" applyProtection="1">
      <alignment horizontal="center"/>
    </xf>
    <xf numFmtId="0" fontId="10" fillId="0" borderId="8" xfId="0" applyFont="1" applyBorder="1" applyAlignment="1" applyProtection="1">
      <alignment vertical="center" wrapText="1"/>
    </xf>
    <xf numFmtId="0" fontId="10" fillId="6" borderId="0" xfId="0" applyFont="1" applyFill="1" applyBorder="1" applyAlignment="1" applyProtection="1">
      <alignment vertical="center"/>
    </xf>
    <xf numFmtId="0" fontId="10" fillId="0" borderId="8" xfId="0" applyFont="1" applyBorder="1" applyAlignment="1" applyProtection="1">
      <alignment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0" fillId="0" borderId="17" xfId="0" applyBorder="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19" fillId="0" borderId="17" xfId="0" applyFont="1" applyFill="1" applyBorder="1" applyAlignment="1" applyProtection="1">
      <alignment wrapText="1"/>
    </xf>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14" fillId="0" borderId="25" xfId="0" applyFont="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9" fillId="0" borderId="9" xfId="0" applyFont="1" applyBorder="1" applyAlignment="1" applyProtection="1">
      <alignment horizontal="center"/>
    </xf>
    <xf numFmtId="0" fontId="27" fillId="0" borderId="8" xfId="0" applyFont="1" applyBorder="1" applyAlignment="1" applyProtection="1">
      <alignment horizontal="left" vertical="center" wrapText="1"/>
    </xf>
    <xf numFmtId="0" fontId="8" fillId="0" borderId="19" xfId="0" applyFont="1" applyBorder="1" applyAlignment="1" applyProtection="1">
      <alignment horizontal="center" vertical="center" wrapText="1"/>
    </xf>
    <xf numFmtId="0" fontId="14" fillId="0" borderId="19" xfId="0" applyFont="1" applyBorder="1" applyAlignment="1" applyProtection="1">
      <alignment horizontal="center" vertical="center" wrapText="1"/>
    </xf>
    <xf numFmtId="0" fontId="1" fillId="0" borderId="0" xfId="0" applyFont="1" applyBorder="1"/>
    <xf numFmtId="0" fontId="8" fillId="0" borderId="25" xfId="0" applyFont="1" applyBorder="1" applyAlignment="1" applyProtection="1">
      <alignment horizontal="center" vertical="center" wrapText="1"/>
    </xf>
    <xf numFmtId="0" fontId="12" fillId="0" borderId="2" xfId="0" applyFont="1" applyBorder="1" applyAlignment="1">
      <alignment vertical="top" wrapText="1"/>
    </xf>
    <xf numFmtId="0" fontId="9" fillId="2" borderId="47" xfId="0" applyFont="1" applyFill="1" applyBorder="1" applyAlignment="1" applyProtection="1">
      <alignment horizontal="center" vertical="center" wrapText="1"/>
    </xf>
    <xf numFmtId="0" fontId="13" fillId="0" borderId="13" xfId="0" applyFont="1" applyBorder="1" applyAlignment="1">
      <alignment vertical="top" wrapText="1"/>
    </xf>
    <xf numFmtId="0" fontId="9" fillId="9"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15" borderId="16" xfId="0" applyFont="1" applyFill="1" applyBorder="1" applyAlignment="1" applyProtection="1">
      <alignment horizontal="center" vertical="center" wrapText="1"/>
    </xf>
    <xf numFmtId="0" fontId="9" fillId="16" borderId="16" xfId="0" applyFont="1" applyFill="1" applyBorder="1" applyAlignment="1" applyProtection="1">
      <alignment horizontal="center" vertical="center" wrapText="1"/>
    </xf>
    <xf numFmtId="0" fontId="9" fillId="16" borderId="10" xfId="0" applyFont="1" applyFill="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1" fillId="0" borderId="23" xfId="0" applyFont="1" applyBorder="1" applyProtection="1"/>
    <xf numFmtId="0" fontId="9" fillId="0" borderId="12" xfId="0" applyFont="1" applyBorder="1" applyAlignment="1" applyProtection="1"/>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21" fillId="0" borderId="0" xfId="0" applyFont="1" applyFill="1" applyBorder="1" applyAlignment="1">
      <alignment vertical="center" textRotation="90" wrapText="1"/>
    </xf>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14" fillId="0" borderId="59"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4" fillId="0" borderId="60" xfId="0" applyFont="1" applyFill="1" applyBorder="1" applyAlignment="1" applyProtection="1">
      <alignment horizontal="left" vertical="center" wrapText="1"/>
    </xf>
    <xf numFmtId="0" fontId="14" fillId="0" borderId="4" xfId="0" applyFont="1" applyFill="1" applyBorder="1" applyAlignment="1" applyProtection="1">
      <alignment horizontal="justify" vertical="center" wrapText="1"/>
    </xf>
    <xf numFmtId="0" fontId="14" fillId="0" borderId="8" xfId="0" applyFont="1" applyFill="1" applyBorder="1" applyAlignment="1" applyProtection="1">
      <alignment horizontal="left" vertical="center" wrapText="1"/>
    </xf>
    <xf numFmtId="0" fontId="14" fillId="0" borderId="8" xfId="0" applyFont="1" applyFill="1" applyBorder="1" applyAlignment="1" applyProtection="1">
      <alignment horizontal="center" vertical="center" wrapText="1"/>
    </xf>
    <xf numFmtId="0" fontId="34" fillId="0" borderId="25" xfId="0" applyFont="1" applyFill="1" applyBorder="1" applyAlignment="1" applyProtection="1">
      <alignment vertical="center" wrapText="1"/>
    </xf>
    <xf numFmtId="0" fontId="33" fillId="0" borderId="25" xfId="0" applyFont="1" applyFill="1" applyBorder="1" applyAlignment="1" applyProtection="1">
      <alignment horizontal="justify" vertical="center" wrapText="1"/>
    </xf>
    <xf numFmtId="0" fontId="33" fillId="0" borderId="8" xfId="0" applyFont="1" applyFill="1" applyBorder="1" applyAlignment="1" applyProtection="1">
      <alignment horizontal="justify" vertical="center" wrapText="1"/>
    </xf>
    <xf numFmtId="0" fontId="33" fillId="0" borderId="8" xfId="0" applyNumberFormat="1" applyFont="1" applyFill="1" applyBorder="1" applyAlignment="1" applyProtection="1">
      <alignment horizontal="justify" vertical="center"/>
    </xf>
    <xf numFmtId="0" fontId="14" fillId="0" borderId="8" xfId="0" applyFont="1" applyFill="1" applyBorder="1" applyAlignment="1" applyProtection="1">
      <alignment horizontal="justify" vertical="top" wrapText="1"/>
    </xf>
    <xf numFmtId="0" fontId="0" fillId="8" borderId="8" xfId="0" applyFill="1" applyBorder="1" applyAlignment="1" applyProtection="1">
      <alignment vertical="top" wrapText="1"/>
    </xf>
    <xf numFmtId="0" fontId="13" fillId="0" borderId="0" xfId="0" applyFont="1" applyAlignment="1" applyProtection="1">
      <alignment vertical="top" wrapText="1"/>
      <protection locked="0"/>
    </xf>
    <xf numFmtId="0" fontId="14" fillId="0" borderId="8" xfId="0" applyFont="1" applyFill="1" applyBorder="1" applyAlignment="1" applyProtection="1">
      <alignment horizontal="justify" vertical="center" wrapText="1"/>
      <protection locked="0"/>
    </xf>
    <xf numFmtId="0" fontId="6" fillId="0" borderId="35" xfId="0" applyFont="1" applyFill="1" applyBorder="1" applyAlignment="1" applyProtection="1">
      <alignment horizontal="center" vertical="center" wrapText="1"/>
      <protection locked="0"/>
    </xf>
    <xf numFmtId="0" fontId="8" fillId="0" borderId="25" xfId="0" applyFont="1" applyBorder="1" applyAlignment="1" applyProtection="1">
      <alignment horizontal="center" vertical="center" wrapText="1"/>
      <protection locked="0"/>
    </xf>
    <xf numFmtId="0" fontId="14" fillId="0" borderId="25" xfId="0" applyFont="1" applyBorder="1" applyAlignment="1" applyProtection="1">
      <alignment horizontal="justify" vertical="center" wrapText="1"/>
      <protection locked="0"/>
    </xf>
    <xf numFmtId="0" fontId="14" fillId="0" borderId="25" xfId="0" applyFont="1" applyBorder="1" applyAlignment="1" applyProtection="1">
      <alignment horizontal="center" vertical="center" wrapText="1"/>
      <protection locked="0"/>
    </xf>
    <xf numFmtId="0" fontId="14" fillId="0" borderId="8" xfId="0" applyFont="1" applyBorder="1" applyAlignment="1" applyProtection="1">
      <alignment horizontal="justify" vertical="center" wrapText="1"/>
      <protection locked="0"/>
    </xf>
    <xf numFmtId="0" fontId="14" fillId="15" borderId="8" xfId="0" applyFont="1" applyFill="1" applyBorder="1" applyAlignment="1" applyProtection="1">
      <alignment horizontal="justify" vertical="center" wrapText="1"/>
      <protection locked="0"/>
    </xf>
    <xf numFmtId="0" fontId="8" fillId="0" borderId="8" xfId="0" applyFont="1" applyBorder="1" applyAlignment="1" applyProtection="1">
      <alignment horizontal="center" vertical="center" wrapText="1"/>
      <protection locked="0"/>
    </xf>
    <xf numFmtId="0" fontId="6"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0" fontId="6" fillId="0" borderId="8" xfId="0" applyFont="1" applyBorder="1" applyAlignment="1" applyProtection="1">
      <alignment horizontal="center" vertical="center" wrapText="1"/>
      <protection locked="0"/>
    </xf>
    <xf numFmtId="0" fontId="8" fillId="0" borderId="25" xfId="0" applyFont="1" applyBorder="1" applyAlignment="1" applyProtection="1">
      <alignment horizontal="justify" vertical="top" wrapText="1"/>
      <protection locked="0"/>
    </xf>
    <xf numFmtId="14" fontId="14" fillId="0" borderId="25" xfId="0" applyNumberFormat="1" applyFont="1" applyBorder="1" applyAlignment="1" applyProtection="1">
      <alignment vertical="center" wrapText="1"/>
      <protection locked="0"/>
    </xf>
    <xf numFmtId="0" fontId="6" fillId="0" borderId="9" xfId="0" applyFont="1" applyFill="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6" fillId="0" borderId="8" xfId="0" applyFont="1" applyFill="1" applyBorder="1" applyAlignment="1" applyProtection="1">
      <alignment vertical="center" wrapText="1"/>
      <protection locked="0"/>
    </xf>
    <xf numFmtId="14" fontId="14" fillId="0" borderId="8" xfId="0" applyNumberFormat="1" applyFont="1" applyBorder="1" applyAlignment="1" applyProtection="1">
      <alignment horizontal="center" wrapText="1"/>
      <protection locked="0"/>
    </xf>
    <xf numFmtId="0" fontId="6" fillId="0" borderId="0" xfId="0" applyFont="1" applyFill="1" applyBorder="1" applyAlignment="1" applyProtection="1">
      <alignment horizontal="center" vertical="center" wrapText="1"/>
      <protection locked="0"/>
    </xf>
    <xf numFmtId="0" fontId="14" fillId="0" borderId="9" xfId="0" applyFont="1" applyBorder="1" applyAlignment="1" applyProtection="1">
      <alignment horizontal="justify" vertical="center" wrapText="1"/>
      <protection locked="0"/>
    </xf>
    <xf numFmtId="0" fontId="14" fillId="0" borderId="0" xfId="0" applyFont="1" applyBorder="1" applyAlignment="1" applyProtection="1">
      <alignment horizontal="center" vertical="center" wrapText="1"/>
      <protection locked="0"/>
    </xf>
    <xf numFmtId="0" fontId="6" fillId="0" borderId="8" xfId="0" applyNumberFormat="1" applyFont="1" applyBorder="1" applyAlignment="1" applyProtection="1">
      <alignment horizontal="center" vertical="center" wrapText="1"/>
      <protection locked="0"/>
    </xf>
    <xf numFmtId="0" fontId="8" fillId="0" borderId="19" xfId="0" applyFont="1" applyBorder="1" applyAlignment="1" applyProtection="1">
      <alignment horizontal="center" vertical="center" wrapText="1"/>
      <protection locked="0"/>
    </xf>
    <xf numFmtId="0" fontId="14" fillId="0" borderId="19" xfId="0" applyFont="1" applyBorder="1" applyAlignment="1" applyProtection="1">
      <alignment horizontal="justify" vertical="center" wrapText="1"/>
      <protection locked="0"/>
    </xf>
    <xf numFmtId="0" fontId="14" fillId="15" borderId="19" xfId="0" applyFont="1" applyFill="1" applyBorder="1" applyAlignment="1" applyProtection="1">
      <alignment horizontal="justify" vertical="center" wrapText="1"/>
      <protection locked="0"/>
    </xf>
    <xf numFmtId="0" fontId="14" fillId="0" borderId="8" xfId="0" applyFont="1" applyBorder="1" applyAlignment="1" applyProtection="1">
      <alignment vertical="center" wrapText="1"/>
      <protection locked="0"/>
    </xf>
    <xf numFmtId="0" fontId="6" fillId="0" borderId="8" xfId="0" applyNumberFormat="1" applyFont="1" applyBorder="1" applyAlignment="1" applyProtection="1">
      <alignment vertical="center" wrapText="1"/>
      <protection locked="0"/>
    </xf>
    <xf numFmtId="0" fontId="13" fillId="0" borderId="0" xfId="0" applyFont="1" applyAlignment="1" applyProtection="1">
      <alignment horizontal="center" vertical="top" wrapText="1"/>
      <protection locked="0"/>
    </xf>
    <xf numFmtId="14" fontId="10" fillId="0" borderId="8" xfId="0" applyNumberFormat="1"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8" xfId="0" applyFont="1" applyFill="1" applyBorder="1" applyAlignment="1" applyProtection="1">
      <alignment vertical="center" wrapText="1"/>
      <protection locked="0"/>
    </xf>
    <xf numFmtId="0" fontId="14" fillId="0" borderId="8" xfId="0" applyNumberFormat="1" applyFont="1" applyBorder="1" applyAlignment="1" applyProtection="1">
      <alignment vertical="center" wrapText="1"/>
      <protection locked="0"/>
    </xf>
    <xf numFmtId="0" fontId="6" fillId="0" borderId="8" xfId="0" applyFont="1" applyBorder="1" applyAlignment="1" applyProtection="1">
      <alignment horizontal="justify" vertical="center" wrapText="1"/>
      <protection locked="0"/>
    </xf>
    <xf numFmtId="0" fontId="8" fillId="0" borderId="25" xfId="0" applyFont="1" applyBorder="1" applyAlignment="1" applyProtection="1">
      <alignment horizontal="justify" vertical="center" wrapText="1"/>
      <protection locked="0"/>
    </xf>
    <xf numFmtId="14" fontId="10" fillId="0" borderId="8" xfId="0" applyNumberFormat="1" applyFont="1" applyBorder="1" applyAlignment="1" applyProtection="1">
      <alignment horizontal="center" vertical="center" wrapText="1"/>
      <protection locked="0"/>
    </xf>
    <xf numFmtId="0" fontId="6" fillId="0" borderId="25" xfId="0" applyFont="1" applyBorder="1" applyAlignment="1" applyProtection="1">
      <alignment horizontal="center" vertical="center" wrapText="1"/>
      <protection locked="0"/>
    </xf>
    <xf numFmtId="0" fontId="21" fillId="24" borderId="27" xfId="0" applyFont="1" applyFill="1" applyBorder="1" applyAlignment="1" applyProtection="1">
      <alignment horizontal="center" vertical="center" textRotation="90" wrapText="1"/>
      <protection locked="0"/>
    </xf>
    <xf numFmtId="0" fontId="0" fillId="0" borderId="0" xfId="0" applyBorder="1" applyAlignment="1" applyProtection="1">
      <alignment vertical="top" wrapText="1"/>
      <protection locked="0"/>
    </xf>
    <xf numFmtId="0" fontId="10" fillId="0" borderId="0" xfId="0" applyFont="1" applyBorder="1" applyAlignment="1" applyProtection="1">
      <alignment wrapText="1"/>
      <protection locked="0"/>
    </xf>
    <xf numFmtId="0" fontId="1" fillId="0" borderId="0" xfId="0" applyFont="1" applyProtection="1">
      <protection locked="0"/>
    </xf>
    <xf numFmtId="0" fontId="13" fillId="0" borderId="24" xfId="0" applyFont="1" applyBorder="1" applyAlignment="1" applyProtection="1">
      <alignment vertical="top" wrapText="1"/>
      <protection locked="0"/>
    </xf>
    <xf numFmtId="0" fontId="33" fillId="0" borderId="25" xfId="0" applyNumberFormat="1" applyFont="1" applyFill="1" applyBorder="1" applyAlignment="1" applyProtection="1">
      <alignment horizontal="justify" vertical="center" wrapText="1"/>
    </xf>
    <xf numFmtId="0" fontId="14" fillId="0" borderId="25" xfId="0" applyNumberFormat="1" applyFont="1" applyFill="1" applyBorder="1" applyAlignment="1" applyProtection="1">
      <alignment horizontal="justify" vertical="center" wrapText="1"/>
    </xf>
    <xf numFmtId="0" fontId="33" fillId="0" borderId="19" xfId="0" applyFont="1" applyFill="1" applyBorder="1" applyAlignment="1" applyProtection="1">
      <alignment horizontal="justify" vertical="center" wrapText="1"/>
    </xf>
    <xf numFmtId="0" fontId="34" fillId="0" borderId="25" xfId="0" applyFont="1" applyFill="1" applyBorder="1" applyAlignment="1" applyProtection="1">
      <alignment horizontal="justify" vertical="center" wrapText="1"/>
    </xf>
    <xf numFmtId="0" fontId="10" fillId="0" borderId="9" xfId="0" applyFont="1" applyBorder="1" applyAlignment="1" applyProtection="1">
      <alignment horizontal="center" vertical="center"/>
    </xf>
    <xf numFmtId="0" fontId="10" fillId="0" borderId="9" xfId="0" applyFont="1" applyBorder="1" applyAlignment="1" applyProtection="1">
      <alignment horizontal="center" wrapText="1"/>
    </xf>
    <xf numFmtId="0" fontId="1" fillId="6" borderId="24" xfId="0" applyFont="1" applyFill="1" applyBorder="1" applyProtection="1"/>
    <xf numFmtId="0" fontId="9" fillId="0" borderId="24" xfId="0" applyFont="1" applyBorder="1" applyAlignment="1" applyProtection="1"/>
    <xf numFmtId="0" fontId="9" fillId="0" borderId="8" xfId="0" applyFont="1" applyBorder="1" applyAlignment="1">
      <alignment horizontal="center"/>
    </xf>
    <xf numFmtId="0" fontId="10" fillId="0" borderId="8" xfId="0" applyFont="1" applyBorder="1" applyAlignment="1">
      <alignment horizontal="center" vertical="center"/>
    </xf>
    <xf numFmtId="0" fontId="35" fillId="0" borderId="61" xfId="0" applyNumberFormat="1" applyFont="1" applyFill="1" applyBorder="1" applyAlignment="1">
      <alignment vertical="center" wrapText="1"/>
    </xf>
    <xf numFmtId="0" fontId="36" fillId="0" borderId="61" xfId="0" applyNumberFormat="1" applyFont="1" applyFill="1" applyBorder="1" applyAlignment="1">
      <alignment vertical="center" wrapText="1"/>
    </xf>
    <xf numFmtId="0" fontId="35" fillId="0" borderId="62" xfId="0" applyNumberFormat="1" applyFont="1" applyFill="1" applyBorder="1" applyAlignment="1">
      <alignment vertical="center" wrapText="1"/>
    </xf>
    <xf numFmtId="0" fontId="37" fillId="0" borderId="62" xfId="0" applyFont="1" applyFill="1" applyBorder="1" applyAlignment="1">
      <alignment vertical="center" wrapText="1"/>
    </xf>
    <xf numFmtId="0" fontId="14" fillId="0" borderId="25" xfId="0" applyFont="1" applyBorder="1" applyAlignment="1" applyProtection="1">
      <alignment vertical="center" wrapText="1"/>
    </xf>
    <xf numFmtId="0" fontId="14" fillId="0" borderId="16" xfId="0" applyFont="1" applyFill="1" applyBorder="1" applyAlignment="1" applyProtection="1">
      <alignment vertical="center" wrapText="1"/>
    </xf>
    <xf numFmtId="0" fontId="14" fillId="0" borderId="16" xfId="0" applyFont="1" applyBorder="1" applyAlignment="1" applyProtection="1">
      <alignment vertical="center" wrapText="1"/>
    </xf>
    <xf numFmtId="0" fontId="14" fillId="0" borderId="16" xfId="0" applyFont="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4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14" fillId="0" borderId="8" xfId="0" applyFont="1" applyBorder="1" applyAlignment="1" applyProtection="1">
      <alignment vertical="center" wrapText="1"/>
    </xf>
    <xf numFmtId="14" fontId="10" fillId="0" borderId="8" xfId="0" applyNumberFormat="1" applyFont="1" applyBorder="1" applyAlignment="1" applyProtection="1">
      <alignment vertical="center" wrapText="1"/>
    </xf>
    <xf numFmtId="0" fontId="32" fillId="0" borderId="8" xfId="0" applyFont="1" applyFill="1" applyBorder="1" applyAlignment="1">
      <alignment horizontal="center" vertical="center" wrapText="1"/>
    </xf>
    <xf numFmtId="0" fontId="32" fillId="0" borderId="8" xfId="0" applyFont="1" applyFill="1" applyBorder="1" applyAlignment="1" applyProtection="1">
      <alignment horizontal="center" vertical="center" wrapText="1"/>
    </xf>
    <xf numFmtId="0" fontId="32" fillId="0" borderId="19" xfId="0" applyFont="1" applyFill="1" applyBorder="1" applyAlignment="1">
      <alignment horizontal="center" vertical="center" wrapText="1"/>
    </xf>
    <xf numFmtId="0" fontId="13" fillId="0" borderId="0" xfId="0" applyFont="1" applyAlignment="1" applyProtection="1">
      <alignment horizontal="center" vertical="center" wrapText="1"/>
      <protection locked="0"/>
    </xf>
    <xf numFmtId="0" fontId="6" fillId="0" borderId="8" xfId="0" applyFont="1" applyFill="1" applyBorder="1" applyAlignment="1" applyProtection="1">
      <alignment horizontal="justify" vertical="center" wrapText="1"/>
      <protection locked="0"/>
    </xf>
    <xf numFmtId="0" fontId="8" fillId="0" borderId="25" xfId="0" applyFont="1" applyBorder="1" applyAlignment="1" applyProtection="1">
      <alignment horizontal="left" vertical="center" wrapText="1"/>
    </xf>
    <xf numFmtId="0" fontId="21" fillId="8" borderId="63" xfId="0" applyFont="1" applyFill="1" applyBorder="1" applyAlignment="1" applyProtection="1">
      <alignment horizontal="center" vertical="center" textRotation="90" wrapText="1"/>
      <protection locked="0"/>
    </xf>
    <xf numFmtId="0" fontId="21" fillId="26" borderId="63" xfId="0" applyFont="1" applyFill="1" applyBorder="1" applyAlignment="1" applyProtection="1">
      <alignment horizontal="center" vertical="center" textRotation="90" wrapText="1"/>
      <protection locked="0"/>
    </xf>
    <xf numFmtId="0" fontId="32" fillId="0" borderId="67" xfId="0" applyFont="1" applyFill="1" applyBorder="1" applyAlignment="1" applyProtection="1">
      <alignment horizontal="center" vertical="justify" textRotation="90" wrapText="1"/>
      <protection locked="0"/>
    </xf>
    <xf numFmtId="0" fontId="32" fillId="0" borderId="7" xfId="0" applyFont="1" applyFill="1" applyBorder="1" applyAlignment="1" applyProtection="1">
      <alignment horizontal="center" vertical="center" textRotation="90" wrapText="1"/>
      <protection locked="0"/>
    </xf>
    <xf numFmtId="0" fontId="32" fillId="0" borderId="7" xfId="0" applyFont="1" applyFill="1" applyBorder="1" applyAlignment="1" applyProtection="1">
      <alignment horizontal="center" vertical="justify" textRotation="90" wrapText="1"/>
      <protection locked="0"/>
    </xf>
    <xf numFmtId="0" fontId="19" fillId="0" borderId="17" xfId="0" applyFont="1" applyFill="1" applyBorder="1" applyAlignment="1" applyProtection="1">
      <alignment vertical="center" wrapText="1"/>
    </xf>
    <xf numFmtId="0" fontId="32" fillId="0" borderId="50" xfId="0" applyFont="1" applyFill="1" applyBorder="1" applyAlignment="1" applyProtection="1">
      <alignment vertical="center" wrapText="1"/>
    </xf>
    <xf numFmtId="0" fontId="32" fillId="0" borderId="50" xfId="0" applyFont="1" applyFill="1" applyBorder="1" applyAlignment="1">
      <alignment vertical="center" wrapText="1"/>
    </xf>
    <xf numFmtId="0" fontId="14" fillId="0" borderId="16" xfId="0" applyFont="1" applyBorder="1" applyAlignment="1" applyProtection="1">
      <alignment horizontal="left" wrapText="1"/>
    </xf>
    <xf numFmtId="0" fontId="21" fillId="25" borderId="1" xfId="0" applyFont="1" applyFill="1" applyBorder="1" applyAlignment="1" applyProtection="1">
      <alignment horizontal="center" vertical="center" textRotation="90" wrapText="1"/>
      <protection locked="0"/>
    </xf>
    <xf numFmtId="0" fontId="5" fillId="0" borderId="2" xfId="0" applyFont="1" applyBorder="1" applyAlignment="1">
      <alignment vertical="center"/>
    </xf>
    <xf numFmtId="0" fontId="6" fillId="0" borderId="0" xfId="0" applyFont="1" applyBorder="1" applyAlignment="1" applyProtection="1">
      <alignment horizontal="left" wrapText="1"/>
    </xf>
    <xf numFmtId="0" fontId="21" fillId="2" borderId="69" xfId="0" applyFont="1" applyFill="1" applyBorder="1" applyAlignment="1" applyProtection="1">
      <alignment horizontal="center" vertical="center" textRotation="90" wrapText="1"/>
      <protection locked="0"/>
    </xf>
    <xf numFmtId="0" fontId="32" fillId="0" borderId="70" xfId="0" applyFont="1" applyFill="1" applyBorder="1" applyAlignment="1" applyProtection="1">
      <alignment horizontal="center" vertical="center" textRotation="90" wrapText="1"/>
      <protection locked="0"/>
    </xf>
    <xf numFmtId="0" fontId="14" fillId="0" borderId="0" xfId="0" applyFont="1" applyBorder="1" applyAlignment="1" applyProtection="1">
      <alignment horizontal="center" vertical="center" wrapText="1"/>
      <protection locked="0"/>
    </xf>
    <xf numFmtId="0" fontId="14" fillId="6" borderId="9" xfId="0" applyFont="1" applyFill="1" applyBorder="1" applyAlignment="1" applyProtection="1">
      <alignment horizontal="center" vertical="center" wrapText="1"/>
    </xf>
    <xf numFmtId="0" fontId="14" fillId="6" borderId="8" xfId="0" applyFont="1" applyFill="1" applyBorder="1" applyAlignment="1" applyProtection="1">
      <alignment horizontal="left" vertical="center" wrapText="1"/>
    </xf>
    <xf numFmtId="0" fontId="14" fillId="6" borderId="8" xfId="0" applyFont="1" applyFill="1" applyBorder="1" applyAlignment="1" applyProtection="1">
      <alignment horizontal="justify" vertical="center" wrapText="1"/>
    </xf>
    <xf numFmtId="14" fontId="10" fillId="0" borderId="25" xfId="0" applyNumberFormat="1" applyFont="1" applyBorder="1" applyAlignment="1" applyProtection="1">
      <alignment horizontal="center" vertical="center" wrapText="1"/>
    </xf>
    <xf numFmtId="14" fontId="10" fillId="0" borderId="50" xfId="0" applyNumberFormat="1" applyFont="1" applyBorder="1" applyAlignment="1" applyProtection="1">
      <alignment horizontal="center" vertical="center" wrapText="1"/>
    </xf>
    <xf numFmtId="0" fontId="14" fillId="0" borderId="8" xfId="0" applyNumberFormat="1" applyFont="1" applyBorder="1" applyAlignment="1" applyProtection="1">
      <alignment horizontal="justify" vertical="center" wrapText="1"/>
      <protection locked="0"/>
    </xf>
    <xf numFmtId="14" fontId="14" fillId="0" borderId="8" xfId="0" applyNumberFormat="1" applyFont="1" applyBorder="1" applyAlignment="1" applyProtection="1">
      <alignment horizontal="justify" vertical="center" wrapText="1"/>
      <protection locked="0"/>
    </xf>
    <xf numFmtId="14" fontId="14" fillId="0" borderId="8" xfId="0" applyNumberFormat="1" applyFont="1" applyBorder="1" applyAlignment="1" applyProtection="1">
      <alignment vertical="center" wrapText="1"/>
    </xf>
    <xf numFmtId="14" fontId="14" fillId="0" borderId="25" xfId="0" applyNumberFormat="1" applyFont="1" applyBorder="1" applyAlignment="1" applyProtection="1">
      <alignment horizontal="justify" vertical="center" wrapText="1"/>
    </xf>
    <xf numFmtId="14" fontId="14" fillId="0" borderId="8" xfId="0" applyNumberFormat="1" applyFont="1" applyBorder="1" applyAlignment="1" applyProtection="1">
      <alignment horizontal="justify" vertical="center" wrapText="1"/>
    </xf>
    <xf numFmtId="14" fontId="0" fillId="0" borderId="0" xfId="0" applyNumberFormat="1"/>
    <xf numFmtId="14" fontId="14" fillId="6" borderId="8" xfId="0" applyNumberFormat="1" applyFont="1" applyFill="1" applyBorder="1" applyAlignment="1" applyProtection="1">
      <alignment horizontal="justify" vertical="top" wrapText="1"/>
      <protection locked="0"/>
    </xf>
    <xf numFmtId="14" fontId="14" fillId="0" borderId="8" xfId="0" applyNumberFormat="1" applyFont="1" applyBorder="1" applyAlignment="1" applyProtection="1">
      <alignment horizontal="justify" vertical="top" wrapText="1"/>
      <protection locked="0"/>
    </xf>
    <xf numFmtId="0" fontId="6" fillId="0" borderId="25" xfId="0" applyFont="1" applyBorder="1" applyAlignment="1" applyProtection="1">
      <alignment horizontal="center" vertical="center" wrapText="1"/>
    </xf>
    <xf numFmtId="165" fontId="4" fillId="0" borderId="0" xfId="0" applyNumberFormat="1" applyFont="1" applyBorder="1" applyAlignment="1" applyProtection="1">
      <alignment horizontal="center" vertical="center"/>
    </xf>
    <xf numFmtId="14" fontId="14" fillId="0" borderId="8" xfId="0" applyNumberFormat="1" applyFont="1" applyFill="1" applyBorder="1" applyAlignment="1" applyProtection="1">
      <alignment horizontal="center" wrapText="1"/>
      <protection locked="0"/>
    </xf>
    <xf numFmtId="14" fontId="14" fillId="0" borderId="8" xfId="0" applyNumberFormat="1" applyFont="1" applyFill="1" applyBorder="1" applyAlignment="1" applyProtection="1">
      <alignment horizontal="justify" vertical="top" wrapText="1"/>
      <protection locked="0"/>
    </xf>
    <xf numFmtId="0" fontId="32" fillId="0" borderId="8" xfId="0" applyFont="1" applyFill="1" applyBorder="1" applyAlignment="1" applyProtection="1">
      <alignment horizontal="left" vertical="center" wrapText="1"/>
      <protection locked="0"/>
    </xf>
    <xf numFmtId="0" fontId="32" fillId="0" borderId="8" xfId="0" applyFont="1" applyFill="1" applyBorder="1" applyAlignment="1" applyProtection="1">
      <alignment horizontal="left" vertical="top" wrapText="1"/>
      <protection locked="0"/>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3" fillId="0" borderId="46" xfId="0" applyFont="1" applyBorder="1" applyAlignment="1" applyProtection="1">
      <alignment horizontal="center" vertical="center" wrapText="1"/>
    </xf>
    <xf numFmtId="0" fontId="30" fillId="0" borderId="24" xfId="0" applyFont="1" applyBorder="1" applyAlignment="1" applyProtection="1">
      <alignment horizontal="center" wrapText="1"/>
    </xf>
    <xf numFmtId="0" fontId="30" fillId="0" borderId="13" xfId="0" applyFont="1" applyBorder="1" applyAlignment="1" applyProtection="1">
      <alignment horizontal="center" wrapText="1"/>
    </xf>
    <xf numFmtId="14" fontId="14" fillId="0" borderId="8" xfId="0" applyNumberFormat="1" applyFont="1" applyBorder="1" applyAlignment="1" applyProtection="1">
      <alignment horizontal="left" vertical="top" wrapText="1"/>
      <protection locked="0"/>
    </xf>
    <xf numFmtId="14" fontId="14" fillId="0" borderId="8" xfId="0" applyNumberFormat="1" applyFont="1" applyBorder="1" applyAlignment="1" applyProtection="1">
      <alignment horizontal="left" vertical="center" wrapText="1"/>
      <protection locked="0"/>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17" xfId="0" applyFont="1" applyBorder="1" applyAlignment="1" applyProtection="1">
      <alignment horizontal="center"/>
    </xf>
    <xf numFmtId="0" fontId="9" fillId="0" borderId="12" xfId="0" applyFont="1" applyBorder="1" applyAlignment="1" applyProtection="1">
      <alignment horizontal="center"/>
    </xf>
    <xf numFmtId="0" fontId="0" fillId="0" borderId="9" xfId="0" applyBorder="1" applyProtection="1"/>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10" borderId="12" xfId="0" applyFont="1" applyFill="1" applyBorder="1" applyAlignment="1" applyProtection="1">
      <alignment horizontal="left" vertical="center"/>
    </xf>
    <xf numFmtId="0" fontId="0" fillId="10" borderId="9" xfId="0" applyFill="1" applyBorder="1" applyProtection="1"/>
    <xf numFmtId="0" fontId="10" fillId="11" borderId="12" xfId="0" applyFont="1" applyFill="1" applyBorder="1" applyAlignment="1" applyProtection="1">
      <alignment horizontal="left" vertical="center"/>
    </xf>
    <xf numFmtId="0" fontId="0" fillId="11" borderId="9" xfId="0" applyFill="1" applyBorder="1" applyProtection="1"/>
    <xf numFmtId="0" fontId="26" fillId="3" borderId="12" xfId="0" applyFont="1" applyFill="1" applyBorder="1" applyAlignment="1" applyProtection="1">
      <alignment horizontal="left" vertical="center"/>
    </xf>
    <xf numFmtId="0" fontId="25" fillId="3" borderId="9" xfId="0" applyFont="1" applyFill="1" applyBorder="1" applyProtection="1"/>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9" fillId="0" borderId="9" xfId="0" applyFont="1" applyBorder="1" applyAlignment="1" applyProtection="1">
      <alignment horizont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14" fontId="14" fillId="6" borderId="8" xfId="0" applyNumberFormat="1" applyFont="1" applyFill="1" applyBorder="1" applyAlignment="1" applyProtection="1">
      <alignment horizontal="left" vertical="top" wrapText="1"/>
      <protection locked="0"/>
    </xf>
    <xf numFmtId="14" fontId="14" fillId="0" borderId="8" xfId="0" applyNumberFormat="1" applyFont="1" applyFill="1" applyBorder="1" applyAlignment="1" applyProtection="1">
      <alignment horizontal="left" vertical="top" wrapText="1"/>
      <protection locked="0"/>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6" fillId="6" borderId="9" xfId="0" applyFont="1" applyFill="1" applyBorder="1" applyAlignment="1" applyProtection="1">
      <alignment vertical="center" wrapText="1"/>
      <protection locked="0"/>
    </xf>
    <xf numFmtId="0" fontId="6" fillId="6" borderId="8" xfId="0" applyNumberFormat="1" applyFont="1" applyFill="1" applyBorder="1" applyAlignment="1" applyProtection="1">
      <alignment horizontal="center" vertical="center" wrapText="1"/>
      <protection locked="0"/>
    </xf>
    <xf numFmtId="0" fontId="6" fillId="6" borderId="9" xfId="0" applyNumberFormat="1" applyFont="1" applyFill="1" applyBorder="1" applyAlignment="1" applyProtection="1">
      <alignment vertical="center" wrapText="1"/>
      <protection locked="0"/>
    </xf>
    <xf numFmtId="0" fontId="14" fillId="6" borderId="9" xfId="0" applyFont="1" applyFill="1" applyBorder="1" applyAlignment="1" applyProtection="1">
      <alignment vertical="center" wrapText="1"/>
      <protection locked="0"/>
    </xf>
    <xf numFmtId="0" fontId="14" fillId="6" borderId="35" xfId="0" applyFont="1" applyFill="1" applyBorder="1" applyAlignment="1" applyProtection="1">
      <alignment vertical="center" wrapText="1"/>
    </xf>
    <xf numFmtId="0" fontId="14" fillId="6" borderId="10" xfId="0" applyFont="1" applyFill="1" applyBorder="1" applyAlignment="1" applyProtection="1">
      <alignment vertical="center" wrapText="1"/>
    </xf>
    <xf numFmtId="0" fontId="14" fillId="6" borderId="9" xfId="0" applyFont="1" applyFill="1" applyBorder="1" applyAlignment="1" applyProtection="1">
      <alignment vertical="center" wrapText="1"/>
    </xf>
    <xf numFmtId="0" fontId="14" fillId="6" borderId="8" xfId="0" applyFont="1" applyFill="1" applyBorder="1" applyAlignment="1" applyProtection="1">
      <alignment vertical="center" wrapText="1"/>
      <protection locked="0"/>
    </xf>
    <xf numFmtId="0" fontId="1" fillId="0" borderId="0" xfId="0" applyFont="1" applyBorder="1" applyAlignment="1" applyProtection="1">
      <alignment horizontal="center" vertical="center"/>
    </xf>
    <xf numFmtId="0" fontId="0" fillId="0" borderId="0" xfId="0" applyBorder="1" applyAlignment="1" applyProtection="1">
      <alignment horizontal="center" vertical="center" wrapText="1"/>
    </xf>
    <xf numFmtId="0" fontId="0" fillId="0" borderId="0" xfId="0" applyAlignment="1" applyProtection="1">
      <alignment horizontal="center" vertical="center" wrapText="1"/>
    </xf>
    <xf numFmtId="0" fontId="14" fillId="6" borderId="8" xfId="0" applyFont="1" applyFill="1" applyBorder="1" applyAlignment="1" applyProtection="1">
      <alignment horizontal="center" vertical="center" wrapText="1"/>
      <protection locked="0"/>
    </xf>
    <xf numFmtId="14" fontId="14" fillId="7" borderId="34" xfId="0" applyNumberFormat="1" applyFont="1" applyFill="1" applyBorder="1" applyAlignment="1" applyProtection="1">
      <alignment vertical="center" wrapText="1"/>
      <protection locked="0"/>
    </xf>
    <xf numFmtId="14" fontId="6" fillId="7" borderId="34" xfId="0" applyNumberFormat="1" applyFont="1" applyFill="1" applyBorder="1" applyAlignment="1" applyProtection="1">
      <alignment horizontal="center" vertical="center" wrapText="1"/>
      <protection locked="0"/>
    </xf>
    <xf numFmtId="14" fontId="14" fillId="7" borderId="12" xfId="0" applyNumberFormat="1" applyFont="1" applyFill="1" applyBorder="1" applyAlignment="1" applyProtection="1">
      <alignment vertical="center" wrapText="1"/>
      <protection locked="0"/>
    </xf>
    <xf numFmtId="14" fontId="6" fillId="7" borderId="12" xfId="0" applyNumberFormat="1" applyFont="1" applyFill="1" applyBorder="1" applyAlignment="1" applyProtection="1">
      <alignment horizontal="center" vertical="center" wrapText="1"/>
      <protection locked="0"/>
    </xf>
    <xf numFmtId="14" fontId="14" fillId="7" borderId="12" xfId="0" applyNumberFormat="1" applyFont="1" applyFill="1" applyBorder="1" applyAlignment="1" applyProtection="1">
      <alignment horizontal="justify" vertical="center" wrapText="1"/>
      <protection locked="0"/>
    </xf>
    <xf numFmtId="14" fontId="14" fillId="7" borderId="8" xfId="0" applyNumberFormat="1" applyFont="1" applyFill="1" applyBorder="1" applyAlignment="1" applyProtection="1">
      <alignment horizontal="center" wrapText="1"/>
      <protection locked="0"/>
    </xf>
    <xf numFmtId="14" fontId="6" fillId="7" borderId="8" xfId="0" applyNumberFormat="1" applyFont="1" applyFill="1" applyBorder="1" applyAlignment="1" applyProtection="1">
      <alignment horizontal="center" vertical="center" wrapText="1"/>
      <protection locked="0"/>
    </xf>
    <xf numFmtId="14" fontId="14" fillId="7" borderId="8" xfId="0" applyNumberFormat="1" applyFont="1" applyFill="1" applyBorder="1" applyAlignment="1" applyProtection="1">
      <alignment horizontal="justify" vertical="top" wrapText="1"/>
      <protection locked="0"/>
    </xf>
    <xf numFmtId="14" fontId="14" fillId="7" borderId="8" xfId="0" applyNumberFormat="1" applyFont="1" applyFill="1" applyBorder="1" applyAlignment="1" applyProtection="1">
      <alignment vertical="top" wrapText="1"/>
      <protection locked="0"/>
    </xf>
    <xf numFmtId="14" fontId="14" fillId="7" borderId="9" xfId="0" applyNumberFormat="1" applyFont="1" applyFill="1" applyBorder="1" applyAlignment="1" applyProtection="1">
      <alignment horizontal="justify" vertical="top" wrapText="1"/>
      <protection locked="0"/>
    </xf>
    <xf numFmtId="0" fontId="6" fillId="7" borderId="9" xfId="0" applyNumberFormat="1" applyFont="1" applyFill="1" applyBorder="1" applyAlignment="1" applyProtection="1">
      <alignment horizontal="center" vertical="center" wrapText="1"/>
      <protection locked="0"/>
    </xf>
    <xf numFmtId="14" fontId="14" fillId="7" borderId="35" xfId="0" applyNumberFormat="1" applyFont="1" applyFill="1" applyBorder="1" applyAlignment="1" applyProtection="1">
      <alignment vertical="center" wrapText="1"/>
      <protection locked="0"/>
    </xf>
    <xf numFmtId="14" fontId="14" fillId="7" borderId="8" xfId="0" applyNumberFormat="1" applyFont="1" applyFill="1" applyBorder="1" applyAlignment="1" applyProtection="1">
      <alignment horizontal="left" vertical="center" wrapText="1"/>
      <protection locked="0"/>
    </xf>
    <xf numFmtId="14" fontId="14" fillId="7" borderId="8" xfId="0" applyNumberFormat="1" applyFont="1" applyFill="1" applyBorder="1" applyAlignment="1" applyProtection="1">
      <alignment horizontal="justify" vertical="center" wrapText="1"/>
      <protection locked="0"/>
    </xf>
    <xf numFmtId="0" fontId="6" fillId="7" borderId="8" xfId="0" applyFont="1" applyFill="1" applyBorder="1" applyAlignment="1" applyProtection="1">
      <alignment horizontal="center" vertical="center" wrapText="1"/>
      <protection locked="0"/>
    </xf>
    <xf numFmtId="14" fontId="14" fillId="7" borderId="8" xfId="0" applyNumberFormat="1" applyFont="1" applyFill="1" applyBorder="1" applyAlignment="1" applyProtection="1">
      <alignment vertical="center" wrapText="1"/>
      <protection locked="0"/>
    </xf>
    <xf numFmtId="0" fontId="14" fillId="7" borderId="35" xfId="0" applyFont="1" applyFill="1" applyBorder="1" applyAlignment="1" applyProtection="1">
      <alignment horizontal="center" vertical="center" wrapText="1"/>
      <protection locked="0"/>
    </xf>
    <xf numFmtId="0" fontId="32" fillId="7" borderId="12" xfId="0" applyFont="1" applyFill="1" applyBorder="1" applyAlignment="1" applyProtection="1">
      <alignment horizontal="left" vertical="center" wrapText="1"/>
      <protection locked="0"/>
    </xf>
    <xf numFmtId="14" fontId="14" fillId="7" borderId="12" xfId="0" applyNumberFormat="1" applyFont="1" applyFill="1" applyBorder="1" applyAlignment="1" applyProtection="1">
      <alignment horizontal="center" vertical="center" wrapText="1"/>
    </xf>
    <xf numFmtId="0" fontId="32" fillId="7" borderId="12" xfId="0" applyFont="1" applyFill="1" applyBorder="1" applyAlignment="1" applyProtection="1">
      <alignment horizontal="left" vertical="top" wrapText="1"/>
      <protection locked="0"/>
    </xf>
    <xf numFmtId="14" fontId="14" fillId="7" borderId="8" xfId="0" applyNumberFormat="1" applyFont="1" applyFill="1" applyBorder="1" applyAlignment="1" applyProtection="1">
      <alignment horizontal="left" vertical="top" wrapText="1"/>
      <protection locked="0"/>
    </xf>
    <xf numFmtId="14" fontId="14" fillId="7" borderId="25" xfId="0" applyNumberFormat="1" applyFont="1" applyFill="1" applyBorder="1" applyAlignment="1" applyProtection="1">
      <alignment horizontal="justify" vertical="center" wrapText="1"/>
    </xf>
    <xf numFmtId="14" fontId="14" fillId="7" borderId="8" xfId="0" applyNumberFormat="1" applyFont="1" applyFill="1" applyBorder="1" applyAlignment="1" applyProtection="1">
      <alignment horizontal="justify" vertical="center" wrapText="1"/>
    </xf>
    <xf numFmtId="0" fontId="14" fillId="7" borderId="8" xfId="0" applyNumberFormat="1" applyFont="1" applyFill="1" applyBorder="1" applyAlignment="1" applyProtection="1">
      <alignment horizontal="justify" vertical="center" wrapText="1"/>
      <protection locked="0"/>
    </xf>
    <xf numFmtId="0" fontId="6" fillId="7" borderId="9" xfId="0" applyFont="1" applyFill="1" applyBorder="1" applyAlignment="1" applyProtection="1">
      <alignment horizontal="center" vertical="center" wrapText="1"/>
      <protection locked="0"/>
    </xf>
    <xf numFmtId="14" fontId="14" fillId="7" borderId="8" xfId="0" applyNumberFormat="1" applyFont="1" applyFill="1" applyBorder="1" applyAlignment="1" applyProtection="1">
      <alignment horizontal="justify" vertical="center"/>
    </xf>
    <xf numFmtId="0" fontId="6" fillId="7" borderId="8" xfId="0" applyNumberFormat="1" applyFont="1" applyFill="1" applyBorder="1" applyAlignment="1" applyProtection="1">
      <alignment horizontal="center" vertical="center" wrapText="1"/>
      <protection locked="0"/>
    </xf>
    <xf numFmtId="0" fontId="8" fillId="27" borderId="25" xfId="0" applyFont="1" applyFill="1" applyBorder="1" applyAlignment="1" applyProtection="1">
      <alignment horizontal="justify" vertical="top" wrapText="1"/>
      <protection locked="0"/>
    </xf>
    <xf numFmtId="0" fontId="14" fillId="27" borderId="25" xfId="0" applyFont="1" applyFill="1" applyBorder="1" applyAlignment="1" applyProtection="1">
      <alignment horizontal="justify" vertical="top" wrapText="1"/>
      <protection locked="0"/>
    </xf>
    <xf numFmtId="0" fontId="8" fillId="27" borderId="25" xfId="0" applyFont="1" applyFill="1" applyBorder="1" applyAlignment="1" applyProtection="1">
      <alignment horizontal="left" vertical="top" wrapText="1"/>
      <protection locked="0"/>
    </xf>
    <xf numFmtId="0" fontId="16" fillId="0" borderId="0" xfId="0" applyFont="1" applyBorder="1" applyAlignment="1">
      <alignment horizontal="center" vertical="center"/>
    </xf>
    <xf numFmtId="0" fontId="9" fillId="2" borderId="32"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1"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14" fillId="0" borderId="0" xfId="0" applyFont="1" applyBorder="1" applyAlignment="1">
      <alignment horizontal="center" vertical="center"/>
    </xf>
    <xf numFmtId="0" fontId="7" fillId="0" borderId="0" xfId="0" applyFont="1" applyBorder="1" applyAlignment="1" applyProtection="1">
      <alignment horizontal="center"/>
    </xf>
    <xf numFmtId="0" fontId="12" fillId="2" borderId="47"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4" fillId="2" borderId="47"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9" fillId="16" borderId="25" xfId="0" applyFont="1" applyFill="1" applyBorder="1" applyAlignment="1" applyProtection="1">
      <alignment horizontal="center" vertical="center" wrapText="1" shrinkToFit="1"/>
    </xf>
    <xf numFmtId="0" fontId="9" fillId="16" borderId="16" xfId="0" applyFont="1" applyFill="1" applyBorder="1" applyAlignment="1" applyProtection="1">
      <alignment horizontal="center" vertical="center" wrapText="1" shrinkToFit="1"/>
    </xf>
    <xf numFmtId="0" fontId="9" fillId="16" borderId="25"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6"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5"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3"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12" xfId="0" applyFont="1" applyBorder="1" applyAlignment="1" applyProtection="1">
      <alignment horizontal="justify" vertical="center" wrapText="1"/>
      <protection locked="0"/>
    </xf>
    <xf numFmtId="0" fontId="14" fillId="0" borderId="9" xfId="0" applyFont="1" applyBorder="1" applyAlignment="1" applyProtection="1">
      <alignment horizontal="justify" vertical="center" wrapText="1"/>
      <protection locked="0"/>
    </xf>
    <xf numFmtId="0" fontId="9" fillId="16" borderId="16"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9" fillId="16" borderId="35" xfId="0" applyFont="1" applyFill="1" applyBorder="1" applyAlignment="1" applyProtection="1">
      <alignment horizontal="center" vertical="center" wrapText="1"/>
    </xf>
    <xf numFmtId="0" fontId="3" fillId="0" borderId="51" xfId="0" applyFont="1" applyFill="1" applyBorder="1" applyAlignment="1" applyProtection="1">
      <alignment horizontal="center" vertical="center" wrapText="1"/>
    </xf>
    <xf numFmtId="0" fontId="3" fillId="0" borderId="52" xfId="0" applyFont="1" applyFill="1" applyBorder="1" applyAlignment="1" applyProtection="1">
      <alignment horizontal="center" vertical="center" wrapText="1"/>
    </xf>
    <xf numFmtId="0" fontId="3" fillId="0" borderId="53"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9" fillId="16" borderId="54" xfId="0" applyFont="1" applyFill="1" applyBorder="1" applyAlignment="1" applyProtection="1">
      <alignment horizontal="center" vertical="center" wrapText="1"/>
    </xf>
    <xf numFmtId="0" fontId="4" fillId="17" borderId="55" xfId="0" applyFont="1" applyFill="1" applyBorder="1" applyAlignment="1" applyProtection="1">
      <alignment horizontal="center" vertical="center" wrapText="1"/>
    </xf>
    <xf numFmtId="0" fontId="4" fillId="17" borderId="56" xfId="0" applyFont="1" applyFill="1" applyBorder="1" applyAlignment="1" applyProtection="1">
      <alignment horizontal="center" vertical="center" wrapText="1"/>
    </xf>
    <xf numFmtId="0" fontId="4" fillId="17" borderId="57" xfId="0" applyFont="1" applyFill="1" applyBorder="1" applyAlignment="1" applyProtection="1">
      <alignment horizontal="center" vertical="center" wrapText="1"/>
    </xf>
    <xf numFmtId="0" fontId="9" fillId="17" borderId="58" xfId="0" applyFont="1" applyFill="1" applyBorder="1" applyAlignment="1" applyProtection="1">
      <alignment horizontal="center" vertical="center" wrapText="1"/>
    </xf>
    <xf numFmtId="0" fontId="9" fillId="17" borderId="41" xfId="0" applyFont="1" applyFill="1" applyBorder="1" applyAlignment="1" applyProtection="1">
      <alignment horizontal="center" vertical="center" wrapText="1"/>
    </xf>
    <xf numFmtId="0" fontId="9" fillId="17" borderId="56" xfId="0" applyFont="1" applyFill="1" applyBorder="1" applyAlignment="1" applyProtection="1">
      <alignment horizontal="center" vertical="center" wrapText="1"/>
    </xf>
    <xf numFmtId="0" fontId="9" fillId="17" borderId="42" xfId="0" applyFont="1" applyFill="1" applyBorder="1" applyAlignment="1" applyProtection="1">
      <alignment horizontal="center" vertical="center" wrapText="1"/>
    </xf>
    <xf numFmtId="0" fontId="9" fillId="17" borderId="57" xfId="0" applyFont="1" applyFill="1" applyBorder="1" applyAlignment="1" applyProtection="1">
      <alignment horizontal="center" vertical="center" wrapText="1"/>
    </xf>
    <xf numFmtId="0" fontId="9" fillId="17" borderId="43" xfId="0" applyFont="1" applyFill="1" applyBorder="1" applyAlignment="1" applyProtection="1">
      <alignment horizontal="center" vertical="center" wrapText="1"/>
    </xf>
    <xf numFmtId="0" fontId="14" fillId="0" borderId="34" xfId="0" applyFont="1" applyBorder="1" applyAlignment="1" applyProtection="1">
      <alignment horizontal="center" vertical="center" wrapText="1"/>
      <protection locked="0"/>
    </xf>
    <xf numFmtId="0" fontId="14" fillId="0" borderId="36" xfId="0" applyFont="1" applyBorder="1" applyAlignment="1" applyProtection="1">
      <alignment horizontal="center" vertical="center" wrapText="1"/>
      <protection locked="0"/>
    </xf>
    <xf numFmtId="0" fontId="14" fillId="0" borderId="35" xfId="0" applyFont="1" applyBorder="1" applyAlignment="1" applyProtection="1">
      <alignment horizontal="center" vertical="center" wrapText="1"/>
      <protection locked="0"/>
    </xf>
    <xf numFmtId="0" fontId="9" fillId="17" borderId="71" xfId="0" applyFont="1" applyFill="1" applyBorder="1" applyAlignment="1" applyProtection="1">
      <alignment horizontal="center" vertical="center" wrapText="1"/>
    </xf>
    <xf numFmtId="0" fontId="9" fillId="17" borderId="72" xfId="0" applyFont="1" applyFill="1" applyBorder="1" applyAlignment="1" applyProtection="1">
      <alignment horizontal="center" vertical="center" wrapText="1"/>
    </xf>
    <xf numFmtId="0" fontId="9" fillId="17" borderId="73" xfId="0" applyFont="1" applyFill="1" applyBorder="1" applyAlignment="1" applyProtection="1">
      <alignment horizontal="center" vertical="center" wrapText="1"/>
    </xf>
    <xf numFmtId="0" fontId="9" fillId="17" borderId="74"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4" fillId="0" borderId="8" xfId="0" applyFont="1" applyBorder="1" applyAlignment="1" applyProtection="1">
      <alignment horizontal="left" vertical="center" wrapText="1"/>
      <protection locked="0"/>
    </xf>
    <xf numFmtId="0" fontId="14" fillId="0" borderId="34" xfId="0" applyFont="1" applyBorder="1" applyAlignment="1" applyProtection="1">
      <alignment horizontal="left" vertical="center" wrapText="1"/>
    </xf>
    <xf numFmtId="0" fontId="14" fillId="0" borderId="35" xfId="0" applyFont="1" applyBorder="1" applyAlignment="1" applyProtection="1">
      <alignment horizontal="left" vertical="center" wrapText="1"/>
    </xf>
    <xf numFmtId="0" fontId="14" fillId="0" borderId="21" xfId="0" applyFont="1" applyBorder="1" applyAlignment="1" applyProtection="1">
      <alignment horizontal="left" vertical="center" wrapText="1"/>
    </xf>
    <xf numFmtId="0" fontId="14" fillId="0" borderId="10" xfId="0" applyFont="1" applyBorder="1" applyAlignment="1" applyProtection="1">
      <alignment horizontal="left" vertical="center" wrapText="1"/>
    </xf>
    <xf numFmtId="0" fontId="4" fillId="0" borderId="47" xfId="0" applyFont="1" applyFill="1" applyBorder="1" applyAlignment="1" applyProtection="1">
      <alignment horizontal="center" vertical="center" wrapText="1"/>
    </xf>
    <xf numFmtId="0" fontId="4" fillId="0" borderId="44"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4" fillId="0" borderId="21" xfId="0" applyFont="1" applyBorder="1" applyAlignment="1" applyProtection="1">
      <alignment horizontal="center" vertical="center" wrapText="1"/>
    </xf>
    <xf numFmtId="0" fontId="4" fillId="0" borderId="68" xfId="0" applyFont="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0" fontId="14" fillId="0" borderId="37" xfId="0" applyFont="1" applyBorder="1" applyAlignment="1" applyProtection="1">
      <alignment horizontal="left" vertical="center" wrapText="1"/>
      <protection locked="0"/>
    </xf>
    <xf numFmtId="0" fontId="14" fillId="0" borderId="38" xfId="0" applyFont="1" applyBorder="1" applyAlignment="1" applyProtection="1">
      <alignment horizontal="left" vertical="center" wrapText="1"/>
      <protection locked="0"/>
    </xf>
    <xf numFmtId="0" fontId="14" fillId="0" borderId="12" xfId="0" applyFont="1" applyBorder="1" applyAlignment="1" applyProtection="1">
      <alignment horizontal="center" vertical="center" wrapText="1"/>
      <protection locked="0"/>
    </xf>
    <xf numFmtId="0" fontId="14" fillId="0" borderId="17"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9" fillId="2" borderId="47"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14" fillId="0" borderId="11" xfId="0"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14" fillId="0" borderId="23"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14" fillId="0" borderId="12" xfId="0" applyFont="1" applyBorder="1" applyAlignment="1" applyProtection="1">
      <alignment horizontal="justify" vertical="top" wrapText="1"/>
      <protection locked="0"/>
    </xf>
    <xf numFmtId="0" fontId="14" fillId="0" borderId="9" xfId="0" applyFont="1" applyBorder="1" applyAlignment="1" applyProtection="1">
      <alignment horizontal="justify" vertical="top" wrapText="1"/>
      <protection locked="0"/>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9" fillId="0" borderId="20" xfId="0" applyFont="1" applyBorder="1" applyAlignment="1" applyProtection="1">
      <alignment horizontal="center" vertical="center" wrapText="1"/>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9" fillId="0" borderId="12" xfId="0" applyFont="1" applyBorder="1" applyAlignment="1" applyProtection="1">
      <alignment horizontal="center"/>
    </xf>
    <xf numFmtId="0" fontId="9" fillId="0" borderId="17" xfId="0" applyFont="1" applyBorder="1" applyAlignment="1" applyProtection="1">
      <alignment horizontal="center"/>
    </xf>
    <xf numFmtId="0" fontId="9" fillId="0" borderId="9" xfId="0" applyFont="1" applyBorder="1" applyAlignment="1" applyProtection="1">
      <alignment horizontal="center"/>
    </xf>
    <xf numFmtId="0" fontId="9" fillId="0" borderId="37" xfId="0" applyFont="1" applyBorder="1" applyAlignment="1" applyProtection="1">
      <alignment horizontal="center" vertical="center" wrapText="1"/>
    </xf>
    <xf numFmtId="0" fontId="9" fillId="0" borderId="40" xfId="0" applyFont="1" applyBorder="1" applyAlignment="1" applyProtection="1">
      <alignment horizontal="center" vertical="center" wrapText="1"/>
    </xf>
    <xf numFmtId="0" fontId="9" fillId="0" borderId="38"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9" fillId="0" borderId="36"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29" fillId="3" borderId="8" xfId="0" applyFont="1" applyFill="1" applyBorder="1" applyAlignment="1" applyProtection="1">
      <alignment horizontal="center" vertical="center" wrapText="1"/>
    </xf>
    <xf numFmtId="0" fontId="0" fillId="0" borderId="0" xfId="0" applyBorder="1" applyProtection="1"/>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10" fillId="0" borderId="0" xfId="0" applyFont="1" applyBorder="1" applyAlignment="1" applyProtection="1">
      <alignment horizontal="left" wrapText="1"/>
    </xf>
    <xf numFmtId="0" fontId="27" fillId="0" borderId="8" xfId="0" applyFont="1" applyBorder="1" applyAlignment="1" applyProtection="1">
      <alignment horizontal="left" vertical="center" wrapText="1"/>
    </xf>
    <xf numFmtId="0" fontId="9" fillId="4" borderId="37" xfId="0" applyFont="1" applyFill="1" applyBorder="1" applyAlignment="1" applyProtection="1">
      <alignment horizontal="center" vertical="center" wrapText="1"/>
    </xf>
    <xf numFmtId="0" fontId="9" fillId="4" borderId="40" xfId="0" applyFont="1" applyFill="1" applyBorder="1" applyAlignment="1" applyProtection="1">
      <alignment horizontal="center" vertical="center" wrapText="1"/>
    </xf>
    <xf numFmtId="0" fontId="9" fillId="4" borderId="38"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9" fillId="4" borderId="36"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27" fillId="0" borderId="19" xfId="0" applyFont="1" applyBorder="1" applyAlignment="1" applyProtection="1">
      <alignment horizontal="left" vertical="center" wrapText="1"/>
    </xf>
    <xf numFmtId="0" fontId="29" fillId="3" borderId="19" xfId="0" applyFont="1" applyFill="1" applyBorder="1" applyAlignment="1" applyProtection="1">
      <alignment horizontal="center" vertical="center" wrapText="1"/>
    </xf>
    <xf numFmtId="0" fontId="10" fillId="0" borderId="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32" fillId="0" borderId="7" xfId="0" applyFont="1" applyFill="1" applyBorder="1" applyAlignment="1" applyProtection="1">
      <alignment horizontal="center" vertical="justify" textRotation="90" wrapText="1"/>
      <protection locked="0"/>
    </xf>
    <xf numFmtId="0" fontId="21" fillId="5" borderId="1" xfId="0" applyFont="1" applyFill="1" applyBorder="1" applyAlignment="1" applyProtection="1">
      <alignment horizontal="center" vertical="center" textRotation="90" wrapText="1"/>
      <protection locked="0"/>
    </xf>
    <xf numFmtId="0" fontId="21" fillId="5" borderId="3" xfId="0" applyFont="1" applyFill="1" applyBorder="1" applyAlignment="1" applyProtection="1">
      <alignment horizontal="center" vertical="center" textRotation="90" wrapText="1"/>
      <protection locked="0"/>
    </xf>
    <xf numFmtId="0" fontId="32" fillId="0" borderId="66" xfId="0" applyFont="1" applyFill="1" applyBorder="1" applyAlignment="1" applyProtection="1">
      <alignment horizontal="center" vertical="justify"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3" xfId="0" applyFont="1" applyFill="1" applyBorder="1" applyAlignment="1" applyProtection="1">
      <alignment horizontal="center" vertical="center" textRotation="90" wrapText="1"/>
      <protection locked="0"/>
    </xf>
    <xf numFmtId="0" fontId="21" fillId="20" borderId="1" xfId="0" applyFont="1" applyFill="1" applyBorder="1" applyAlignment="1" applyProtection="1">
      <alignment horizontal="center" vertical="center" textRotation="90" wrapText="1"/>
      <protection locked="0"/>
    </xf>
    <xf numFmtId="0" fontId="21" fillId="20" borderId="3" xfId="0" applyFont="1" applyFill="1" applyBorder="1" applyAlignment="1" applyProtection="1">
      <alignment horizontal="center" vertical="center" textRotation="90" wrapText="1"/>
      <protection locked="0"/>
    </xf>
    <xf numFmtId="0" fontId="21" fillId="21" borderId="3" xfId="0" applyFont="1" applyFill="1" applyBorder="1" applyAlignment="1" applyProtection="1">
      <alignment horizontal="center" vertical="center" textRotation="90" wrapText="1"/>
      <protection locked="0"/>
    </xf>
    <xf numFmtId="0" fontId="14" fillId="0" borderId="28" xfId="0" applyFont="1" applyBorder="1" applyAlignment="1" applyProtection="1">
      <alignment horizontal="justify" vertical="center" wrapText="1"/>
    </xf>
    <xf numFmtId="0" fontId="14" fillId="0" borderId="64" xfId="0" applyFont="1" applyBorder="1" applyAlignment="1" applyProtection="1">
      <alignment horizontal="justify" vertical="center" wrapText="1"/>
    </xf>
    <xf numFmtId="0" fontId="21" fillId="19" borderId="2" xfId="0" applyFont="1" applyFill="1" applyBorder="1" applyAlignment="1" applyProtection="1">
      <alignment horizontal="center" vertical="center" textRotation="90" wrapText="1"/>
      <protection locked="0"/>
    </xf>
    <xf numFmtId="0" fontId="21" fillId="19" borderId="0" xfId="0" applyFont="1" applyFill="1" applyBorder="1" applyAlignment="1" applyProtection="1">
      <alignment horizontal="center" vertical="center" textRotation="90" wrapText="1"/>
      <protection locked="0"/>
    </xf>
    <xf numFmtId="0" fontId="21" fillId="19" borderId="36" xfId="0" applyFont="1" applyFill="1" applyBorder="1" applyAlignment="1" applyProtection="1">
      <alignment horizontal="center" vertical="center" textRotation="90" wrapText="1"/>
      <protection locked="0"/>
    </xf>
    <xf numFmtId="0" fontId="21" fillId="19" borderId="13" xfId="0" applyFont="1" applyFill="1" applyBorder="1" applyAlignment="1" applyProtection="1">
      <alignment horizontal="center" vertical="center" textRotation="90" wrapText="1"/>
      <protection locked="0"/>
    </xf>
    <xf numFmtId="0" fontId="32" fillId="0" borderId="65" xfId="0" applyFont="1" applyFill="1" applyBorder="1" applyAlignment="1" applyProtection="1">
      <alignment horizontal="center" vertical="center" textRotation="90" wrapText="1"/>
      <protection locked="0"/>
    </xf>
    <xf numFmtId="0" fontId="32" fillId="0" borderId="48" xfId="0" applyFont="1" applyFill="1" applyBorder="1" applyAlignment="1" applyProtection="1">
      <alignment horizontal="center" vertical="center" textRotation="90" wrapText="1"/>
      <protection locked="0"/>
    </xf>
    <xf numFmtId="0" fontId="32" fillId="0" borderId="66" xfId="0" applyFont="1" applyFill="1" applyBorder="1" applyAlignment="1" applyProtection="1">
      <alignment horizontal="center" vertical="center" textRotation="90" wrapText="1"/>
      <protection locked="0"/>
    </xf>
    <xf numFmtId="0" fontId="32" fillId="0" borderId="39" xfId="0" applyFont="1" applyFill="1" applyBorder="1" applyAlignment="1" applyProtection="1">
      <alignment horizontal="center" vertical="center" textRotation="90" wrapText="1"/>
      <protection locked="0"/>
    </xf>
    <xf numFmtId="0" fontId="14" fillId="0" borderId="12" xfId="0" applyFont="1" applyBorder="1" applyAlignment="1" applyProtection="1">
      <alignment horizontal="justify" vertical="center" wrapText="1"/>
    </xf>
    <xf numFmtId="0" fontId="14" fillId="0" borderId="9" xfId="0" applyFont="1" applyBorder="1" applyAlignment="1" applyProtection="1">
      <alignment horizontal="justify" vertical="center" wrapText="1"/>
    </xf>
    <xf numFmtId="0" fontId="21" fillId="18" borderId="1" xfId="0" applyFont="1" applyFill="1" applyBorder="1" applyAlignment="1" applyProtection="1">
      <alignment horizontal="center" vertical="center" textRotation="90" wrapText="1"/>
      <protection locked="0"/>
    </xf>
    <xf numFmtId="0" fontId="21" fillId="18" borderId="18" xfId="0" applyFont="1" applyFill="1" applyBorder="1" applyAlignment="1" applyProtection="1">
      <alignment horizontal="center" vertical="center" textRotation="90" wrapText="1"/>
      <protection locked="0"/>
    </xf>
    <xf numFmtId="0" fontId="23" fillId="9" borderId="49"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23" fillId="9" borderId="50" xfId="0" applyFont="1" applyFill="1" applyBorder="1" applyAlignment="1" applyProtection="1">
      <alignment horizontal="center" vertical="center" wrapText="1"/>
    </xf>
    <xf numFmtId="0" fontId="23" fillId="9" borderId="47"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9" fillId="9" borderId="47"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32" fillId="0" borderId="65" xfId="0" applyFont="1" applyFill="1" applyBorder="1" applyAlignment="1" applyProtection="1">
      <alignment horizontal="center" vertical="justify" textRotation="90" wrapText="1"/>
      <protection locked="0"/>
    </xf>
    <xf numFmtId="0" fontId="21" fillId="21" borderId="23" xfId="0" applyFont="1" applyFill="1" applyBorder="1" applyAlignment="1" applyProtection="1">
      <alignment horizontal="center" vertical="center" textRotation="90" wrapText="1"/>
      <protection locked="0"/>
    </xf>
    <xf numFmtId="0" fontId="21" fillId="21" borderId="54" xfId="0" applyFont="1" applyFill="1" applyBorder="1" applyAlignment="1" applyProtection="1">
      <alignment horizontal="center" vertical="center" textRotation="90" wrapText="1"/>
      <protection locked="0"/>
    </xf>
    <xf numFmtId="0" fontId="32" fillId="0" borderId="67" xfId="0" applyFont="1" applyFill="1" applyBorder="1" applyAlignment="1" applyProtection="1">
      <alignment horizontal="center" vertical="justify" textRotation="90" wrapText="1"/>
      <protection locked="0"/>
    </xf>
    <xf numFmtId="0" fontId="32" fillId="0" borderId="48" xfId="0" applyFont="1" applyFill="1" applyBorder="1" applyAlignment="1" applyProtection="1">
      <alignment horizontal="center" vertical="justify" textRotation="90" wrapText="1"/>
      <protection locked="0"/>
    </xf>
  </cellXfs>
  <cellStyles count="5">
    <cellStyle name="Euro" xfId="1"/>
    <cellStyle name="Moneda" xfId="4" builtinId="4"/>
    <cellStyle name="Normal" xfId="0" builtinId="0"/>
    <cellStyle name="Normal 2" xfId="2"/>
    <cellStyle name="Normal 3" xfId="3"/>
  </cellStyles>
  <dxfs count="29">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285751</xdr:colOff>
      <xdr:row>0</xdr:row>
      <xdr:rowOff>99218</xdr:rowOff>
    </xdr:from>
    <xdr:to>
      <xdr:col>4</xdr:col>
      <xdr:colOff>137584</xdr:colOff>
      <xdr:row>2</xdr:row>
      <xdr:rowOff>317500</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1" y="99218"/>
          <a:ext cx="2857500" cy="641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63</xdr:row>
      <xdr:rowOff>134793</xdr:rowOff>
    </xdr:from>
    <xdr:to>
      <xdr:col>14</xdr:col>
      <xdr:colOff>317981</xdr:colOff>
      <xdr:row>64</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58</xdr:row>
      <xdr:rowOff>9525</xdr:rowOff>
    </xdr:from>
    <xdr:to>
      <xdr:col>10</xdr:col>
      <xdr:colOff>42334</xdr:colOff>
      <xdr:row>61</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M10" sqref="M10"/>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6"/>
    </row>
    <row r="2" spans="1:24" s="29" customFormat="1" ht="23.25" x14ac:dyDescent="0.35">
      <c r="A2" s="349" t="s">
        <v>93</v>
      </c>
      <c r="B2" s="349"/>
      <c r="C2" s="349"/>
      <c r="D2" s="349"/>
      <c r="E2" s="349"/>
      <c r="F2" s="349"/>
      <c r="G2" s="349"/>
      <c r="H2" s="349"/>
      <c r="I2" s="349"/>
      <c r="J2" s="349"/>
      <c r="K2" s="349"/>
      <c r="L2" s="349"/>
      <c r="M2" s="349"/>
      <c r="N2" s="349"/>
      <c r="O2" s="349"/>
      <c r="P2" s="349"/>
      <c r="Q2" s="349"/>
      <c r="R2" s="349"/>
      <c r="S2" s="349"/>
      <c r="T2" s="349"/>
      <c r="U2" s="349"/>
      <c r="V2" s="349"/>
    </row>
    <row r="3" spans="1:24" s="9" customFormat="1" x14ac:dyDescent="0.2">
      <c r="R3" s="20"/>
    </row>
    <row r="4" spans="1:24" s="9" customFormat="1" ht="20.25" customHeight="1" thickBot="1" x14ac:dyDescent="0.25">
      <c r="B4" s="19"/>
      <c r="C4" s="19"/>
      <c r="D4" s="335"/>
      <c r="E4" s="335"/>
      <c r="F4" s="335"/>
      <c r="G4" s="335"/>
      <c r="H4" s="335"/>
      <c r="I4" s="335"/>
      <c r="J4" s="335"/>
      <c r="K4" s="335"/>
      <c r="L4" s="21"/>
      <c r="M4" s="21"/>
      <c r="N4" s="21"/>
      <c r="O4" s="343"/>
      <c r="P4" s="343"/>
      <c r="Q4" s="1"/>
      <c r="R4" s="12"/>
      <c r="S4" s="2"/>
      <c r="T4" s="2"/>
      <c r="U4" s="2"/>
      <c r="V4" s="2"/>
      <c r="W4" s="2"/>
      <c r="X4" s="24"/>
    </row>
    <row r="5" spans="1:24" s="9" customFormat="1" ht="17.25" customHeight="1" x14ac:dyDescent="0.2">
      <c r="B5" s="346" t="s">
        <v>327</v>
      </c>
      <c r="C5" s="347"/>
      <c r="D5" s="347"/>
      <c r="E5" s="347"/>
      <c r="F5" s="347"/>
      <c r="G5" s="348"/>
      <c r="H5" s="15"/>
      <c r="I5" s="15"/>
      <c r="J5" s="15"/>
      <c r="K5" s="18"/>
      <c r="M5" s="336" t="s">
        <v>39</v>
      </c>
      <c r="N5" s="337"/>
      <c r="O5" s="337"/>
      <c r="P5" s="337"/>
      <c r="Q5" s="337"/>
      <c r="R5" s="337"/>
      <c r="S5" s="337"/>
      <c r="T5" s="337"/>
      <c r="U5" s="337"/>
      <c r="V5" s="338"/>
      <c r="X5" s="1"/>
    </row>
    <row r="6" spans="1:24" s="9" customFormat="1" ht="35.25" customHeight="1" x14ac:dyDescent="0.2">
      <c r="B6" s="344" t="s">
        <v>83</v>
      </c>
      <c r="C6" s="344"/>
      <c r="D6" s="344"/>
      <c r="E6" s="344"/>
      <c r="F6" s="216" t="s">
        <v>333</v>
      </c>
      <c r="G6" s="216" t="s">
        <v>334</v>
      </c>
      <c r="H6" s="213"/>
      <c r="I6" s="214"/>
      <c r="J6" s="214"/>
      <c r="M6" s="339" t="s">
        <v>40</v>
      </c>
      <c r="N6" s="340"/>
      <c r="O6" s="340"/>
      <c r="P6" s="341" t="s">
        <v>41</v>
      </c>
      <c r="Q6" s="341"/>
      <c r="R6" s="341"/>
      <c r="S6" s="341"/>
      <c r="T6" s="341"/>
      <c r="U6" s="341"/>
      <c r="V6" s="342"/>
      <c r="X6" s="1"/>
    </row>
    <row r="7" spans="1:24" s="9" customFormat="1" ht="23.25" customHeight="1" x14ac:dyDescent="0.2">
      <c r="B7" s="345" t="s">
        <v>331</v>
      </c>
      <c r="C7" s="345"/>
      <c r="D7" s="345"/>
      <c r="E7" s="345"/>
      <c r="F7" s="212">
        <v>20</v>
      </c>
      <c r="G7" s="212">
        <v>0</v>
      </c>
      <c r="H7" s="215"/>
      <c r="I7" s="214"/>
      <c r="J7" s="214"/>
      <c r="M7" s="339"/>
      <c r="N7" s="340"/>
      <c r="O7" s="340"/>
      <c r="P7" s="341" t="s">
        <v>42</v>
      </c>
      <c r="Q7" s="341"/>
      <c r="R7" s="341"/>
      <c r="S7" s="341"/>
      <c r="T7" s="341" t="s">
        <v>43</v>
      </c>
      <c r="U7" s="341"/>
      <c r="V7" s="342"/>
      <c r="X7" s="3"/>
    </row>
    <row r="8" spans="1:24" s="9" customFormat="1" ht="23.25" customHeight="1" x14ac:dyDescent="0.2">
      <c r="B8" s="345" t="s">
        <v>330</v>
      </c>
      <c r="C8" s="345"/>
      <c r="D8" s="345"/>
      <c r="E8" s="345"/>
      <c r="F8" s="212" t="s">
        <v>335</v>
      </c>
      <c r="G8" s="212" t="s">
        <v>336</v>
      </c>
      <c r="H8" s="215"/>
      <c r="I8" s="214"/>
      <c r="J8" s="214"/>
      <c r="M8" s="38">
        <v>0</v>
      </c>
      <c r="N8" s="43">
        <v>59</v>
      </c>
      <c r="O8" s="39"/>
      <c r="P8" s="364">
        <v>0</v>
      </c>
      <c r="Q8" s="364"/>
      <c r="R8" s="364"/>
      <c r="S8" s="364"/>
      <c r="T8" s="364">
        <v>0</v>
      </c>
      <c r="U8" s="364"/>
      <c r="V8" s="369"/>
      <c r="X8" s="3"/>
    </row>
    <row r="9" spans="1:24" s="9" customFormat="1" ht="23.25" customHeight="1" x14ac:dyDescent="0.2">
      <c r="B9" s="345" t="s">
        <v>329</v>
      </c>
      <c r="C9" s="345"/>
      <c r="D9" s="345"/>
      <c r="E9" s="345"/>
      <c r="F9" s="212">
        <v>15</v>
      </c>
      <c r="G9" s="212">
        <v>0</v>
      </c>
      <c r="H9" s="215"/>
      <c r="I9" s="214"/>
      <c r="J9" s="214"/>
      <c r="M9" s="38">
        <v>60</v>
      </c>
      <c r="N9" s="43">
        <v>75</v>
      </c>
      <c r="O9" s="39"/>
      <c r="P9" s="364">
        <v>1</v>
      </c>
      <c r="Q9" s="364"/>
      <c r="R9" s="364"/>
      <c r="S9" s="364"/>
      <c r="T9" s="364">
        <v>0</v>
      </c>
      <c r="U9" s="364"/>
      <c r="V9" s="369"/>
    </row>
    <row r="10" spans="1:24" s="9" customFormat="1" ht="25.5" customHeight="1" thickBot="1" x14ac:dyDescent="0.25">
      <c r="B10" s="345" t="s">
        <v>328</v>
      </c>
      <c r="C10" s="345"/>
      <c r="D10" s="345"/>
      <c r="E10" s="345"/>
      <c r="F10" s="212">
        <v>30</v>
      </c>
      <c r="G10" s="212">
        <v>0</v>
      </c>
      <c r="H10" s="215"/>
      <c r="I10" s="214"/>
      <c r="J10" s="214"/>
      <c r="M10" s="40">
        <v>76</v>
      </c>
      <c r="N10" s="42">
        <v>100</v>
      </c>
      <c r="O10" s="41"/>
      <c r="P10" s="363">
        <v>2</v>
      </c>
      <c r="Q10" s="363"/>
      <c r="R10" s="363"/>
      <c r="S10" s="363"/>
      <c r="T10" s="363">
        <v>1</v>
      </c>
      <c r="U10" s="363"/>
      <c r="V10" s="365"/>
    </row>
    <row r="11" spans="1:24" s="9" customFormat="1" ht="25.5" customHeight="1" x14ac:dyDescent="0.2">
      <c r="B11" s="345" t="s">
        <v>332</v>
      </c>
      <c r="C11" s="345"/>
      <c r="D11" s="345"/>
      <c r="E11" s="345"/>
      <c r="F11" s="217">
        <v>20</v>
      </c>
      <c r="G11" s="217">
        <v>0</v>
      </c>
      <c r="H11" s="211"/>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360"/>
      <c r="C13" s="360"/>
      <c r="D13" s="360"/>
      <c r="E13" s="360"/>
      <c r="F13" s="360"/>
      <c r="G13" s="370"/>
      <c r="H13" s="370"/>
      <c r="I13" s="370"/>
      <c r="J13" s="370"/>
      <c r="K13" s="370"/>
      <c r="L13" s="370"/>
      <c r="M13" s="370"/>
      <c r="N13" s="370"/>
      <c r="O13" s="370"/>
      <c r="P13" s="370"/>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360"/>
      <c r="C15" s="360"/>
      <c r="D15" s="360"/>
      <c r="E15" s="360"/>
      <c r="F15" s="360"/>
      <c r="G15" s="368"/>
      <c r="H15" s="368"/>
      <c r="I15" s="368"/>
      <c r="J15" s="368"/>
      <c r="K15" s="368"/>
      <c r="L15" s="368"/>
      <c r="M15" s="368"/>
      <c r="N15" s="368"/>
      <c r="O15" s="368"/>
      <c r="P15" s="368"/>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366" t="s">
        <v>54</v>
      </c>
      <c r="D18" s="357" t="s">
        <v>1</v>
      </c>
      <c r="E18" s="358"/>
      <c r="F18" s="358"/>
      <c r="G18" s="358"/>
      <c r="H18" s="358"/>
      <c r="I18" s="358"/>
      <c r="J18" s="358"/>
      <c r="K18" s="358"/>
      <c r="L18" s="358"/>
      <c r="M18" s="358"/>
      <c r="N18" s="358"/>
      <c r="O18" s="358"/>
      <c r="P18" s="359"/>
      <c r="Q18" s="17"/>
      <c r="R18" s="20"/>
    </row>
    <row r="19" spans="2:18" s="9" customFormat="1" ht="39" customHeight="1" x14ac:dyDescent="0.2">
      <c r="B19" s="25"/>
      <c r="C19" s="367"/>
      <c r="D19" s="361" t="s">
        <v>82</v>
      </c>
      <c r="E19" s="361"/>
      <c r="F19" s="361"/>
      <c r="G19" s="361"/>
      <c r="H19" s="361"/>
      <c r="I19" s="361"/>
      <c r="J19" s="361"/>
      <c r="K19" s="361"/>
      <c r="L19" s="361"/>
      <c r="M19" s="361"/>
      <c r="N19" s="361"/>
      <c r="O19" s="361"/>
      <c r="P19" s="362"/>
      <c r="Q19" s="17"/>
      <c r="R19" s="20"/>
    </row>
    <row r="20" spans="2:18" s="9" customFormat="1" ht="39" customHeight="1" x14ac:dyDescent="0.2">
      <c r="B20" s="352"/>
      <c r="C20" s="26" t="s">
        <v>2</v>
      </c>
      <c r="D20" s="353" t="s">
        <v>3</v>
      </c>
      <c r="E20" s="353"/>
      <c r="F20" s="353"/>
      <c r="G20" s="353"/>
      <c r="H20" s="353"/>
      <c r="I20" s="353"/>
      <c r="J20" s="353"/>
      <c r="K20" s="353"/>
      <c r="L20" s="353"/>
      <c r="M20" s="353"/>
      <c r="N20" s="353"/>
      <c r="O20" s="353"/>
      <c r="P20" s="354"/>
      <c r="Q20" s="17"/>
      <c r="R20" s="20"/>
    </row>
    <row r="21" spans="2:18" s="9" customFormat="1" ht="18.75" customHeight="1" x14ac:dyDescent="0.2">
      <c r="B21" s="352"/>
      <c r="C21" s="26" t="s">
        <v>4</v>
      </c>
      <c r="D21" s="350" t="s">
        <v>5</v>
      </c>
      <c r="E21" s="350"/>
      <c r="F21" s="350"/>
      <c r="G21" s="350"/>
      <c r="H21" s="350"/>
      <c r="I21" s="350"/>
      <c r="J21" s="350"/>
      <c r="K21" s="350"/>
      <c r="L21" s="350"/>
      <c r="M21" s="350"/>
      <c r="N21" s="350"/>
      <c r="O21" s="350"/>
      <c r="P21" s="351"/>
      <c r="Q21" s="17"/>
      <c r="R21" s="20"/>
    </row>
    <row r="22" spans="2:18" s="9" customFormat="1" ht="39" customHeight="1" x14ac:dyDescent="0.2">
      <c r="B22" s="352"/>
      <c r="C22" s="26" t="s">
        <v>6</v>
      </c>
      <c r="D22" s="350" t="s">
        <v>7</v>
      </c>
      <c r="E22" s="350"/>
      <c r="F22" s="350"/>
      <c r="G22" s="350"/>
      <c r="H22" s="350"/>
      <c r="I22" s="350"/>
      <c r="J22" s="350"/>
      <c r="K22" s="350"/>
      <c r="L22" s="350"/>
      <c r="M22" s="350"/>
      <c r="N22" s="350"/>
      <c r="O22" s="350"/>
      <c r="P22" s="351"/>
      <c r="Q22" s="17"/>
      <c r="R22" s="20"/>
    </row>
    <row r="23" spans="2:18" s="9" customFormat="1" ht="27" customHeight="1" x14ac:dyDescent="0.2">
      <c r="B23" s="352"/>
      <c r="C23" s="26" t="s">
        <v>8</v>
      </c>
      <c r="D23" s="350" t="s">
        <v>9</v>
      </c>
      <c r="E23" s="350"/>
      <c r="F23" s="350"/>
      <c r="G23" s="350"/>
      <c r="H23" s="350"/>
      <c r="I23" s="350"/>
      <c r="J23" s="350"/>
      <c r="K23" s="350"/>
      <c r="L23" s="350"/>
      <c r="M23" s="350"/>
      <c r="N23" s="350"/>
      <c r="O23" s="350"/>
      <c r="P23" s="351"/>
      <c r="Q23" s="17"/>
      <c r="R23" s="20"/>
    </row>
    <row r="24" spans="2:18" s="9" customFormat="1" ht="28.5" customHeight="1" x14ac:dyDescent="0.2">
      <c r="B24" s="352"/>
      <c r="C24" s="26" t="s">
        <v>10</v>
      </c>
      <c r="D24" s="350" t="s">
        <v>11</v>
      </c>
      <c r="E24" s="350"/>
      <c r="F24" s="350"/>
      <c r="G24" s="350"/>
      <c r="H24" s="350"/>
      <c r="I24" s="350"/>
      <c r="J24" s="350"/>
      <c r="K24" s="350"/>
      <c r="L24" s="350"/>
      <c r="M24" s="350"/>
      <c r="N24" s="350"/>
      <c r="O24" s="350"/>
      <c r="P24" s="351"/>
      <c r="R24" s="20"/>
    </row>
    <row r="25" spans="2:18" ht="23.25" customHeight="1" thickBot="1" x14ac:dyDescent="0.25">
      <c r="B25" s="352"/>
      <c r="C25" s="27" t="s">
        <v>12</v>
      </c>
      <c r="D25" s="355" t="s">
        <v>13</v>
      </c>
      <c r="E25" s="355"/>
      <c r="F25" s="355"/>
      <c r="G25" s="355"/>
      <c r="H25" s="355"/>
      <c r="I25" s="355"/>
      <c r="J25" s="355"/>
      <c r="K25" s="355"/>
      <c r="L25" s="355"/>
      <c r="M25" s="355"/>
      <c r="N25" s="355"/>
      <c r="O25" s="355"/>
      <c r="P25" s="356"/>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68</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AQ535"/>
  <sheetViews>
    <sheetView showGridLines="0" tabSelected="1" zoomScale="80" zoomScaleNormal="80" workbookViewId="0">
      <selection activeCell="A6" sqref="A6"/>
    </sheetView>
  </sheetViews>
  <sheetFormatPr baseColWidth="10" defaultRowHeight="15" x14ac:dyDescent="0.25"/>
  <cols>
    <col min="1" max="1" width="11.42578125" style="31" customWidth="1"/>
    <col min="2" max="2" width="12.85546875" style="44" customWidth="1"/>
    <col min="3" max="3" width="10.85546875" style="44" hidden="1" customWidth="1"/>
    <col min="4" max="4" width="32.28515625" style="44" customWidth="1"/>
    <col min="5" max="5" width="32.42578125" style="44" customWidth="1"/>
    <col min="6" max="6" width="32.85546875" style="44" customWidth="1"/>
    <col min="7" max="7" width="14.42578125" style="44" hidden="1" customWidth="1"/>
    <col min="8" max="8" width="15.28515625" style="44" customWidth="1"/>
    <col min="9" max="9" width="11.42578125" style="44" customWidth="1"/>
    <col min="10" max="10" width="14.28515625" style="44" customWidth="1"/>
    <col min="11" max="11" width="9.7109375" style="44" customWidth="1"/>
    <col min="12" max="12" width="25" style="44" customWidth="1"/>
    <col min="13" max="13" width="11.5703125" style="44" customWidth="1"/>
    <col min="14" max="18" width="5.140625" style="44" customWidth="1"/>
    <col min="19" max="19" width="12.28515625" style="44" customWidth="1"/>
    <col min="20" max="20" width="7.42578125" style="44" hidden="1" customWidth="1"/>
    <col min="21" max="21" width="8.28515625" style="44" hidden="1" customWidth="1"/>
    <col min="22" max="22" width="6.140625" style="44" hidden="1" customWidth="1"/>
    <col min="23" max="23" width="10.42578125" style="44" customWidth="1"/>
    <col min="24" max="24" width="9.5703125" style="44" customWidth="1"/>
    <col min="25" max="25" width="5.5703125" style="44" hidden="1" customWidth="1"/>
    <col min="26" max="26" width="11.28515625" style="44" customWidth="1"/>
    <col min="27" max="27" width="5.140625" style="44" hidden="1" customWidth="1"/>
    <col min="28" max="28" width="3.5703125" style="44" hidden="1" customWidth="1"/>
    <col min="29" max="29" width="4.5703125" style="44" hidden="1" customWidth="1"/>
    <col min="30" max="30" width="29.28515625" style="44" customWidth="1"/>
    <col min="31" max="31" width="9.85546875" style="44" customWidth="1"/>
    <col min="32" max="32" width="9.7109375" style="44" customWidth="1"/>
    <col min="33" max="33" width="28.7109375" style="44" customWidth="1"/>
    <col min="34" max="34" width="16" style="44" customWidth="1"/>
    <col min="35" max="35" width="17.7109375" style="44" customWidth="1"/>
    <col min="36" max="36" width="19.42578125" style="44" customWidth="1"/>
    <col min="37" max="37" width="14.28515625" style="44" customWidth="1"/>
    <col min="38" max="38" width="45.42578125" style="44" customWidth="1"/>
    <col min="39" max="39" width="50.28515625" style="44" customWidth="1"/>
    <col min="40" max="40" width="22.42578125" style="303" customWidth="1"/>
    <col min="41" max="41" width="45.7109375" style="31" customWidth="1"/>
    <col min="42" max="258" width="11.42578125" style="31"/>
    <col min="259" max="259" width="2.7109375" style="31" customWidth="1"/>
    <col min="260" max="260" width="0" style="31" hidden="1" customWidth="1"/>
    <col min="261" max="261" width="36.42578125" style="31" customWidth="1"/>
    <col min="262" max="262" width="32.42578125" style="31" customWidth="1"/>
    <col min="263" max="263" width="32.28515625" style="31" customWidth="1"/>
    <col min="264" max="264" width="26.5703125" style="31" customWidth="1"/>
    <col min="265" max="265" width="20" style="31" customWidth="1"/>
    <col min="266" max="266" width="10.140625" style="31" customWidth="1"/>
    <col min="267" max="267" width="10.28515625" style="31" customWidth="1"/>
    <col min="268" max="268" width="14.28515625" style="31" customWidth="1"/>
    <col min="269" max="269" width="9.7109375" style="31" customWidth="1"/>
    <col min="270" max="270" width="25" style="31" customWidth="1"/>
    <col min="271" max="271" width="11.5703125" style="31" customWidth="1"/>
    <col min="272" max="275" width="5.140625" style="31" customWidth="1"/>
    <col min="276" max="276" width="8.42578125" style="31" customWidth="1"/>
    <col min="277" max="278" width="0" style="31" hidden="1" customWidth="1"/>
    <col min="279" max="279" width="10.28515625" style="31" customWidth="1"/>
    <col min="280" max="280" width="9.5703125" style="31" customWidth="1"/>
    <col min="281" max="281" width="0" style="31" hidden="1" customWidth="1"/>
    <col min="282" max="282" width="9" style="31" customWidth="1"/>
    <col min="283" max="283" width="5.140625" style="31" customWidth="1"/>
    <col min="284" max="284" width="3.5703125" style="31" customWidth="1"/>
    <col min="285" max="285" width="4" style="31" customWidth="1"/>
    <col min="286" max="286" width="29.28515625" style="31" customWidth="1"/>
    <col min="287" max="287" width="4.7109375" style="31" customWidth="1"/>
    <col min="288" max="288" width="4.85546875" style="31" customWidth="1"/>
    <col min="289" max="290" width="14.140625" style="31" customWidth="1"/>
    <col min="291" max="291" width="17.7109375" style="31" customWidth="1"/>
    <col min="292" max="292" width="10" style="31" customWidth="1"/>
    <col min="293" max="293" width="10.42578125" style="31" customWidth="1"/>
    <col min="294" max="294" width="26.7109375" style="31" customWidth="1"/>
    <col min="295" max="295" width="11.42578125" style="31"/>
    <col min="296" max="296" width="11.28515625" style="31" customWidth="1"/>
    <col min="297" max="297" width="0" style="31" hidden="1" customWidth="1"/>
    <col min="298" max="514" width="11.42578125" style="31"/>
    <col min="515" max="515" width="2.7109375" style="31" customWidth="1"/>
    <col min="516" max="516" width="0" style="31" hidden="1" customWidth="1"/>
    <col min="517" max="517" width="36.42578125" style="31" customWidth="1"/>
    <col min="518" max="518" width="32.42578125" style="31" customWidth="1"/>
    <col min="519" max="519" width="32.28515625" style="31" customWidth="1"/>
    <col min="520" max="520" width="26.5703125" style="31" customWidth="1"/>
    <col min="521" max="521" width="20" style="31" customWidth="1"/>
    <col min="522" max="522" width="10.140625" style="31" customWidth="1"/>
    <col min="523" max="523" width="10.28515625" style="31" customWidth="1"/>
    <col min="524" max="524" width="14.28515625" style="31" customWidth="1"/>
    <col min="525" max="525" width="9.7109375" style="31" customWidth="1"/>
    <col min="526" max="526" width="25" style="31" customWidth="1"/>
    <col min="527" max="527" width="11.5703125" style="31" customWidth="1"/>
    <col min="528" max="531" width="5.140625" style="31" customWidth="1"/>
    <col min="532" max="532" width="8.42578125" style="31" customWidth="1"/>
    <col min="533" max="534" width="0" style="31" hidden="1" customWidth="1"/>
    <col min="535" max="535" width="10.28515625" style="31" customWidth="1"/>
    <col min="536" max="536" width="9.5703125" style="31" customWidth="1"/>
    <col min="537" max="537" width="0" style="31" hidden="1" customWidth="1"/>
    <col min="538" max="538" width="9" style="31" customWidth="1"/>
    <col min="539" max="539" width="5.140625" style="31" customWidth="1"/>
    <col min="540" max="540" width="3.5703125" style="31" customWidth="1"/>
    <col min="541" max="541" width="4" style="31" customWidth="1"/>
    <col min="542" max="542" width="29.28515625" style="31" customWidth="1"/>
    <col min="543" max="543" width="4.7109375" style="31" customWidth="1"/>
    <col min="544" max="544" width="4.85546875" style="31" customWidth="1"/>
    <col min="545" max="546" width="14.140625" style="31" customWidth="1"/>
    <col min="547" max="547" width="17.7109375" style="31" customWidth="1"/>
    <col min="548" max="548" width="10" style="31" customWidth="1"/>
    <col min="549" max="549" width="10.42578125" style="31" customWidth="1"/>
    <col min="550" max="550" width="26.7109375" style="31" customWidth="1"/>
    <col min="551" max="551" width="11.42578125" style="31"/>
    <col min="552" max="552" width="11.28515625" style="31" customWidth="1"/>
    <col min="553" max="553" width="0" style="31" hidden="1" customWidth="1"/>
    <col min="554" max="770" width="11.42578125" style="31"/>
    <col min="771" max="771" width="2.7109375" style="31" customWidth="1"/>
    <col min="772" max="772" width="0" style="31" hidden="1" customWidth="1"/>
    <col min="773" max="773" width="36.42578125" style="31" customWidth="1"/>
    <col min="774" max="774" width="32.42578125" style="31" customWidth="1"/>
    <col min="775" max="775" width="32.28515625" style="31" customWidth="1"/>
    <col min="776" max="776" width="26.5703125" style="31" customWidth="1"/>
    <col min="777" max="777" width="20" style="31" customWidth="1"/>
    <col min="778" max="778" width="10.140625" style="31" customWidth="1"/>
    <col min="779" max="779" width="10.28515625" style="31" customWidth="1"/>
    <col min="780" max="780" width="14.28515625" style="31" customWidth="1"/>
    <col min="781" max="781" width="9.7109375" style="31" customWidth="1"/>
    <col min="782" max="782" width="25" style="31" customWidth="1"/>
    <col min="783" max="783" width="11.5703125" style="31" customWidth="1"/>
    <col min="784" max="787" width="5.140625" style="31" customWidth="1"/>
    <col min="788" max="788" width="8.42578125" style="31" customWidth="1"/>
    <col min="789" max="790" width="0" style="31" hidden="1" customWidth="1"/>
    <col min="791" max="791" width="10.28515625" style="31" customWidth="1"/>
    <col min="792" max="792" width="9.5703125" style="31" customWidth="1"/>
    <col min="793" max="793" width="0" style="31" hidden="1" customWidth="1"/>
    <col min="794" max="794" width="9" style="31" customWidth="1"/>
    <col min="795" max="795" width="5.140625" style="31" customWidth="1"/>
    <col min="796" max="796" width="3.5703125" style="31" customWidth="1"/>
    <col min="797" max="797" width="4" style="31" customWidth="1"/>
    <col min="798" max="798" width="29.28515625" style="31" customWidth="1"/>
    <col min="799" max="799" width="4.7109375" style="31" customWidth="1"/>
    <col min="800" max="800" width="4.85546875" style="31" customWidth="1"/>
    <col min="801" max="802" width="14.140625" style="31" customWidth="1"/>
    <col min="803" max="803" width="17.7109375" style="31" customWidth="1"/>
    <col min="804" max="804" width="10" style="31" customWidth="1"/>
    <col min="805" max="805" width="10.42578125" style="31" customWidth="1"/>
    <col min="806" max="806" width="26.7109375" style="31" customWidth="1"/>
    <col min="807" max="807" width="11.42578125" style="31"/>
    <col min="808" max="808" width="11.28515625" style="31" customWidth="1"/>
    <col min="809" max="809" width="0" style="31" hidden="1" customWidth="1"/>
    <col min="810" max="1026" width="11.42578125" style="31"/>
    <col min="1027" max="1027" width="2.7109375" style="31" customWidth="1"/>
    <col min="1028" max="1028" width="0" style="31" hidden="1" customWidth="1"/>
    <col min="1029" max="1029" width="36.42578125" style="31" customWidth="1"/>
    <col min="1030" max="1030" width="32.42578125" style="31" customWidth="1"/>
    <col min="1031" max="1031" width="32.28515625" style="31" customWidth="1"/>
    <col min="1032" max="1032" width="26.5703125" style="31" customWidth="1"/>
    <col min="1033" max="1033" width="20" style="31" customWidth="1"/>
    <col min="1034" max="1034" width="10.140625" style="31" customWidth="1"/>
    <col min="1035" max="1035" width="10.28515625" style="31" customWidth="1"/>
    <col min="1036" max="1036" width="14.28515625" style="31" customWidth="1"/>
    <col min="1037" max="1037" width="9.7109375" style="31" customWidth="1"/>
    <col min="1038" max="1038" width="25" style="31" customWidth="1"/>
    <col min="1039" max="1039" width="11.5703125" style="31" customWidth="1"/>
    <col min="1040" max="1043" width="5.140625" style="31" customWidth="1"/>
    <col min="1044" max="1044" width="8.42578125" style="31" customWidth="1"/>
    <col min="1045" max="1046" width="0" style="31" hidden="1" customWidth="1"/>
    <col min="1047" max="1047" width="10.28515625" style="31" customWidth="1"/>
    <col min="1048" max="1048" width="9.5703125" style="31" customWidth="1"/>
    <col min="1049" max="1049" width="0" style="31" hidden="1" customWidth="1"/>
    <col min="1050" max="1050" width="9" style="31" customWidth="1"/>
    <col min="1051" max="1051" width="5.140625" style="31" customWidth="1"/>
    <col min="1052" max="1052" width="3.5703125" style="31" customWidth="1"/>
    <col min="1053" max="1053" width="4" style="31" customWidth="1"/>
    <col min="1054" max="1054" width="29.28515625" style="31" customWidth="1"/>
    <col min="1055" max="1055" width="4.7109375" style="31" customWidth="1"/>
    <col min="1056" max="1056" width="4.85546875" style="31" customWidth="1"/>
    <col min="1057" max="1058" width="14.140625" style="31" customWidth="1"/>
    <col min="1059" max="1059" width="17.7109375" style="31" customWidth="1"/>
    <col min="1060" max="1060" width="10" style="31" customWidth="1"/>
    <col min="1061" max="1061" width="10.42578125" style="31" customWidth="1"/>
    <col min="1062" max="1062" width="26.7109375" style="31" customWidth="1"/>
    <col min="1063" max="1063" width="11.42578125" style="31"/>
    <col min="1064" max="1064" width="11.28515625" style="31" customWidth="1"/>
    <col min="1065" max="1065" width="0" style="31" hidden="1" customWidth="1"/>
    <col min="1066" max="1282" width="11.42578125" style="31"/>
    <col min="1283" max="1283" width="2.7109375" style="31" customWidth="1"/>
    <col min="1284" max="1284" width="0" style="31" hidden="1" customWidth="1"/>
    <col min="1285" max="1285" width="36.42578125" style="31" customWidth="1"/>
    <col min="1286" max="1286" width="32.42578125" style="31" customWidth="1"/>
    <col min="1287" max="1287" width="32.28515625" style="31" customWidth="1"/>
    <col min="1288" max="1288" width="26.5703125" style="31" customWidth="1"/>
    <col min="1289" max="1289" width="20" style="31" customWidth="1"/>
    <col min="1290" max="1290" width="10.140625" style="31" customWidth="1"/>
    <col min="1291" max="1291" width="10.28515625" style="31" customWidth="1"/>
    <col min="1292" max="1292" width="14.28515625" style="31" customWidth="1"/>
    <col min="1293" max="1293" width="9.7109375" style="31" customWidth="1"/>
    <col min="1294" max="1294" width="25" style="31" customWidth="1"/>
    <col min="1295" max="1295" width="11.5703125" style="31" customWidth="1"/>
    <col min="1296" max="1299" width="5.140625" style="31" customWidth="1"/>
    <col min="1300" max="1300" width="8.42578125" style="31" customWidth="1"/>
    <col min="1301" max="1302" width="0" style="31" hidden="1" customWidth="1"/>
    <col min="1303" max="1303" width="10.28515625" style="31" customWidth="1"/>
    <col min="1304" max="1304" width="9.5703125" style="31" customWidth="1"/>
    <col min="1305" max="1305" width="0" style="31" hidden="1" customWidth="1"/>
    <col min="1306" max="1306" width="9" style="31" customWidth="1"/>
    <col min="1307" max="1307" width="5.140625" style="31" customWidth="1"/>
    <col min="1308" max="1308" width="3.5703125" style="31" customWidth="1"/>
    <col min="1309" max="1309" width="4" style="31" customWidth="1"/>
    <col min="1310" max="1310" width="29.28515625" style="31" customWidth="1"/>
    <col min="1311" max="1311" width="4.7109375" style="31" customWidth="1"/>
    <col min="1312" max="1312" width="4.85546875" style="31" customWidth="1"/>
    <col min="1313" max="1314" width="14.140625" style="31" customWidth="1"/>
    <col min="1315" max="1315" width="17.7109375" style="31" customWidth="1"/>
    <col min="1316" max="1316" width="10" style="31" customWidth="1"/>
    <col min="1317" max="1317" width="10.42578125" style="31" customWidth="1"/>
    <col min="1318" max="1318" width="26.7109375" style="31" customWidth="1"/>
    <col min="1319" max="1319" width="11.42578125" style="31"/>
    <col min="1320" max="1320" width="11.28515625" style="31" customWidth="1"/>
    <col min="1321" max="1321" width="0" style="31" hidden="1" customWidth="1"/>
    <col min="1322" max="1538" width="11.42578125" style="31"/>
    <col min="1539" max="1539" width="2.7109375" style="31" customWidth="1"/>
    <col min="1540" max="1540" width="0" style="31" hidden="1" customWidth="1"/>
    <col min="1541" max="1541" width="36.42578125" style="31" customWidth="1"/>
    <col min="1542" max="1542" width="32.42578125" style="31" customWidth="1"/>
    <col min="1543" max="1543" width="32.28515625" style="31" customWidth="1"/>
    <col min="1544" max="1544" width="26.5703125" style="31" customWidth="1"/>
    <col min="1545" max="1545" width="20" style="31" customWidth="1"/>
    <col min="1546" max="1546" width="10.140625" style="31" customWidth="1"/>
    <col min="1547" max="1547" width="10.28515625" style="31" customWidth="1"/>
    <col min="1548" max="1548" width="14.28515625" style="31" customWidth="1"/>
    <col min="1549" max="1549" width="9.7109375" style="31" customWidth="1"/>
    <col min="1550" max="1550" width="25" style="31" customWidth="1"/>
    <col min="1551" max="1551" width="11.5703125" style="31" customWidth="1"/>
    <col min="1552" max="1555" width="5.140625" style="31" customWidth="1"/>
    <col min="1556" max="1556" width="8.42578125" style="31" customWidth="1"/>
    <col min="1557" max="1558" width="0" style="31" hidden="1" customWidth="1"/>
    <col min="1559" max="1559" width="10.28515625" style="31" customWidth="1"/>
    <col min="1560" max="1560" width="9.5703125" style="31" customWidth="1"/>
    <col min="1561" max="1561" width="0" style="31" hidden="1" customWidth="1"/>
    <col min="1562" max="1562" width="9" style="31" customWidth="1"/>
    <col min="1563" max="1563" width="5.140625" style="31" customWidth="1"/>
    <col min="1564" max="1564" width="3.5703125" style="31" customWidth="1"/>
    <col min="1565" max="1565" width="4" style="31" customWidth="1"/>
    <col min="1566" max="1566" width="29.28515625" style="31" customWidth="1"/>
    <col min="1567" max="1567" width="4.7109375" style="31" customWidth="1"/>
    <col min="1568" max="1568" width="4.85546875" style="31" customWidth="1"/>
    <col min="1569" max="1570" width="14.140625" style="31" customWidth="1"/>
    <col min="1571" max="1571" width="17.7109375" style="31" customWidth="1"/>
    <col min="1572" max="1572" width="10" style="31" customWidth="1"/>
    <col min="1573" max="1573" width="10.42578125" style="31" customWidth="1"/>
    <col min="1574" max="1574" width="26.7109375" style="31" customWidth="1"/>
    <col min="1575" max="1575" width="11.42578125" style="31"/>
    <col min="1576" max="1576" width="11.28515625" style="31" customWidth="1"/>
    <col min="1577" max="1577" width="0" style="31" hidden="1" customWidth="1"/>
    <col min="1578" max="1794" width="11.42578125" style="31"/>
    <col min="1795" max="1795" width="2.7109375" style="31" customWidth="1"/>
    <col min="1796" max="1796" width="0" style="31" hidden="1" customWidth="1"/>
    <col min="1797" max="1797" width="36.42578125" style="31" customWidth="1"/>
    <col min="1798" max="1798" width="32.42578125" style="31" customWidth="1"/>
    <col min="1799" max="1799" width="32.28515625" style="31" customWidth="1"/>
    <col min="1800" max="1800" width="26.5703125" style="31" customWidth="1"/>
    <col min="1801" max="1801" width="20" style="31" customWidth="1"/>
    <col min="1802" max="1802" width="10.140625" style="31" customWidth="1"/>
    <col min="1803" max="1803" width="10.28515625" style="31" customWidth="1"/>
    <col min="1804" max="1804" width="14.28515625" style="31" customWidth="1"/>
    <col min="1805" max="1805" width="9.7109375" style="31" customWidth="1"/>
    <col min="1806" max="1806" width="25" style="31" customWidth="1"/>
    <col min="1807" max="1807" width="11.5703125" style="31" customWidth="1"/>
    <col min="1808" max="1811" width="5.140625" style="31" customWidth="1"/>
    <col min="1812" max="1812" width="8.42578125" style="31" customWidth="1"/>
    <col min="1813" max="1814" width="0" style="31" hidden="1" customWidth="1"/>
    <col min="1815" max="1815" width="10.28515625" style="31" customWidth="1"/>
    <col min="1816" max="1816" width="9.5703125" style="31" customWidth="1"/>
    <col min="1817" max="1817" width="0" style="31" hidden="1" customWidth="1"/>
    <col min="1818" max="1818" width="9" style="31" customWidth="1"/>
    <col min="1819" max="1819" width="5.140625" style="31" customWidth="1"/>
    <col min="1820" max="1820" width="3.5703125" style="31" customWidth="1"/>
    <col min="1821" max="1821" width="4" style="31" customWidth="1"/>
    <col min="1822" max="1822" width="29.28515625" style="31" customWidth="1"/>
    <col min="1823" max="1823" width="4.7109375" style="31" customWidth="1"/>
    <col min="1824" max="1824" width="4.85546875" style="31" customWidth="1"/>
    <col min="1825" max="1826" width="14.140625" style="31" customWidth="1"/>
    <col min="1827" max="1827" width="17.7109375" style="31" customWidth="1"/>
    <col min="1828" max="1828" width="10" style="31" customWidth="1"/>
    <col min="1829" max="1829" width="10.42578125" style="31" customWidth="1"/>
    <col min="1830" max="1830" width="26.7109375" style="31" customWidth="1"/>
    <col min="1831" max="1831" width="11.42578125" style="31"/>
    <col min="1832" max="1832" width="11.28515625" style="31" customWidth="1"/>
    <col min="1833" max="1833" width="0" style="31" hidden="1" customWidth="1"/>
    <col min="1834" max="2050" width="11.42578125" style="31"/>
    <col min="2051" max="2051" width="2.7109375" style="31" customWidth="1"/>
    <col min="2052" max="2052" width="0" style="31" hidden="1" customWidth="1"/>
    <col min="2053" max="2053" width="36.42578125" style="31" customWidth="1"/>
    <col min="2054" max="2054" width="32.42578125" style="31" customWidth="1"/>
    <col min="2055" max="2055" width="32.28515625" style="31" customWidth="1"/>
    <col min="2056" max="2056" width="26.5703125" style="31" customWidth="1"/>
    <col min="2057" max="2057" width="20" style="31" customWidth="1"/>
    <col min="2058" max="2058" width="10.140625" style="31" customWidth="1"/>
    <col min="2059" max="2059" width="10.28515625" style="31" customWidth="1"/>
    <col min="2060" max="2060" width="14.28515625" style="31" customWidth="1"/>
    <col min="2061" max="2061" width="9.7109375" style="31" customWidth="1"/>
    <col min="2062" max="2062" width="25" style="31" customWidth="1"/>
    <col min="2063" max="2063" width="11.5703125" style="31" customWidth="1"/>
    <col min="2064" max="2067" width="5.140625" style="31" customWidth="1"/>
    <col min="2068" max="2068" width="8.42578125" style="31" customWidth="1"/>
    <col min="2069" max="2070" width="0" style="31" hidden="1" customWidth="1"/>
    <col min="2071" max="2071" width="10.28515625" style="31" customWidth="1"/>
    <col min="2072" max="2072" width="9.5703125" style="31" customWidth="1"/>
    <col min="2073" max="2073" width="0" style="31" hidden="1" customWidth="1"/>
    <col min="2074" max="2074" width="9" style="31" customWidth="1"/>
    <col min="2075" max="2075" width="5.140625" style="31" customWidth="1"/>
    <col min="2076" max="2076" width="3.5703125" style="31" customWidth="1"/>
    <col min="2077" max="2077" width="4" style="31" customWidth="1"/>
    <col min="2078" max="2078" width="29.28515625" style="31" customWidth="1"/>
    <col min="2079" max="2079" width="4.7109375" style="31" customWidth="1"/>
    <col min="2080" max="2080" width="4.85546875" style="31" customWidth="1"/>
    <col min="2081" max="2082" width="14.140625" style="31" customWidth="1"/>
    <col min="2083" max="2083" width="17.7109375" style="31" customWidth="1"/>
    <col min="2084" max="2084" width="10" style="31" customWidth="1"/>
    <col min="2085" max="2085" width="10.42578125" style="31" customWidth="1"/>
    <col min="2086" max="2086" width="26.7109375" style="31" customWidth="1"/>
    <col min="2087" max="2087" width="11.42578125" style="31"/>
    <col min="2088" max="2088" width="11.28515625" style="31" customWidth="1"/>
    <col min="2089" max="2089" width="0" style="31" hidden="1" customWidth="1"/>
    <col min="2090" max="2306" width="11.42578125" style="31"/>
    <col min="2307" max="2307" width="2.7109375" style="31" customWidth="1"/>
    <col min="2308" max="2308" width="0" style="31" hidden="1" customWidth="1"/>
    <col min="2309" max="2309" width="36.42578125" style="31" customWidth="1"/>
    <col min="2310" max="2310" width="32.42578125" style="31" customWidth="1"/>
    <col min="2311" max="2311" width="32.28515625" style="31" customWidth="1"/>
    <col min="2312" max="2312" width="26.5703125" style="31" customWidth="1"/>
    <col min="2313" max="2313" width="20" style="31" customWidth="1"/>
    <col min="2314" max="2314" width="10.140625" style="31" customWidth="1"/>
    <col min="2315" max="2315" width="10.28515625" style="31" customWidth="1"/>
    <col min="2316" max="2316" width="14.28515625" style="31" customWidth="1"/>
    <col min="2317" max="2317" width="9.7109375" style="31" customWidth="1"/>
    <col min="2318" max="2318" width="25" style="31" customWidth="1"/>
    <col min="2319" max="2319" width="11.5703125" style="31" customWidth="1"/>
    <col min="2320" max="2323" width="5.140625" style="31" customWidth="1"/>
    <col min="2324" max="2324" width="8.42578125" style="31" customWidth="1"/>
    <col min="2325" max="2326" width="0" style="31" hidden="1" customWidth="1"/>
    <col min="2327" max="2327" width="10.28515625" style="31" customWidth="1"/>
    <col min="2328" max="2328" width="9.5703125" style="31" customWidth="1"/>
    <col min="2329" max="2329" width="0" style="31" hidden="1" customWidth="1"/>
    <col min="2330" max="2330" width="9" style="31" customWidth="1"/>
    <col min="2331" max="2331" width="5.140625" style="31" customWidth="1"/>
    <col min="2332" max="2332" width="3.5703125" style="31" customWidth="1"/>
    <col min="2333" max="2333" width="4" style="31" customWidth="1"/>
    <col min="2334" max="2334" width="29.28515625" style="31" customWidth="1"/>
    <col min="2335" max="2335" width="4.7109375" style="31" customWidth="1"/>
    <col min="2336" max="2336" width="4.85546875" style="31" customWidth="1"/>
    <col min="2337" max="2338" width="14.140625" style="31" customWidth="1"/>
    <col min="2339" max="2339" width="17.7109375" style="31" customWidth="1"/>
    <col min="2340" max="2340" width="10" style="31" customWidth="1"/>
    <col min="2341" max="2341" width="10.42578125" style="31" customWidth="1"/>
    <col min="2342" max="2342" width="26.7109375" style="31" customWidth="1"/>
    <col min="2343" max="2343" width="11.42578125" style="31"/>
    <col min="2344" max="2344" width="11.28515625" style="31" customWidth="1"/>
    <col min="2345" max="2345" width="0" style="31" hidden="1" customWidth="1"/>
    <col min="2346" max="2562" width="11.42578125" style="31"/>
    <col min="2563" max="2563" width="2.7109375" style="31" customWidth="1"/>
    <col min="2564" max="2564" width="0" style="31" hidden="1" customWidth="1"/>
    <col min="2565" max="2565" width="36.42578125" style="31" customWidth="1"/>
    <col min="2566" max="2566" width="32.42578125" style="31" customWidth="1"/>
    <col min="2567" max="2567" width="32.28515625" style="31" customWidth="1"/>
    <col min="2568" max="2568" width="26.5703125" style="31" customWidth="1"/>
    <col min="2569" max="2569" width="20" style="31" customWidth="1"/>
    <col min="2570" max="2570" width="10.140625" style="31" customWidth="1"/>
    <col min="2571" max="2571" width="10.28515625" style="31" customWidth="1"/>
    <col min="2572" max="2572" width="14.28515625" style="31" customWidth="1"/>
    <col min="2573" max="2573" width="9.7109375" style="31" customWidth="1"/>
    <col min="2574" max="2574" width="25" style="31" customWidth="1"/>
    <col min="2575" max="2575" width="11.5703125" style="31" customWidth="1"/>
    <col min="2576" max="2579" width="5.140625" style="31" customWidth="1"/>
    <col min="2580" max="2580" width="8.42578125" style="31" customWidth="1"/>
    <col min="2581" max="2582" width="0" style="31" hidden="1" customWidth="1"/>
    <col min="2583" max="2583" width="10.28515625" style="31" customWidth="1"/>
    <col min="2584" max="2584" width="9.5703125" style="31" customWidth="1"/>
    <col min="2585" max="2585" width="0" style="31" hidden="1" customWidth="1"/>
    <col min="2586" max="2586" width="9" style="31" customWidth="1"/>
    <col min="2587" max="2587" width="5.140625" style="31" customWidth="1"/>
    <col min="2588" max="2588" width="3.5703125" style="31" customWidth="1"/>
    <col min="2589" max="2589" width="4" style="31" customWidth="1"/>
    <col min="2590" max="2590" width="29.28515625" style="31" customWidth="1"/>
    <col min="2591" max="2591" width="4.7109375" style="31" customWidth="1"/>
    <col min="2592" max="2592" width="4.85546875" style="31" customWidth="1"/>
    <col min="2593" max="2594" width="14.140625" style="31" customWidth="1"/>
    <col min="2595" max="2595" width="17.7109375" style="31" customWidth="1"/>
    <col min="2596" max="2596" width="10" style="31" customWidth="1"/>
    <col min="2597" max="2597" width="10.42578125" style="31" customWidth="1"/>
    <col min="2598" max="2598" width="26.7109375" style="31" customWidth="1"/>
    <col min="2599" max="2599" width="11.42578125" style="31"/>
    <col min="2600" max="2600" width="11.28515625" style="31" customWidth="1"/>
    <col min="2601" max="2601" width="0" style="31" hidden="1" customWidth="1"/>
    <col min="2602" max="2818" width="11.42578125" style="31"/>
    <col min="2819" max="2819" width="2.7109375" style="31" customWidth="1"/>
    <col min="2820" max="2820" width="0" style="31" hidden="1" customWidth="1"/>
    <col min="2821" max="2821" width="36.42578125" style="31" customWidth="1"/>
    <col min="2822" max="2822" width="32.42578125" style="31" customWidth="1"/>
    <col min="2823" max="2823" width="32.28515625" style="31" customWidth="1"/>
    <col min="2824" max="2824" width="26.5703125" style="31" customWidth="1"/>
    <col min="2825" max="2825" width="20" style="31" customWidth="1"/>
    <col min="2826" max="2826" width="10.140625" style="31" customWidth="1"/>
    <col min="2827" max="2827" width="10.28515625" style="31" customWidth="1"/>
    <col min="2828" max="2828" width="14.28515625" style="31" customWidth="1"/>
    <col min="2829" max="2829" width="9.7109375" style="31" customWidth="1"/>
    <col min="2830" max="2830" width="25" style="31" customWidth="1"/>
    <col min="2831" max="2831" width="11.5703125" style="31" customWidth="1"/>
    <col min="2832" max="2835" width="5.140625" style="31" customWidth="1"/>
    <col min="2836" max="2836" width="8.42578125" style="31" customWidth="1"/>
    <col min="2837" max="2838" width="0" style="31" hidden="1" customWidth="1"/>
    <col min="2839" max="2839" width="10.28515625" style="31" customWidth="1"/>
    <col min="2840" max="2840" width="9.5703125" style="31" customWidth="1"/>
    <col min="2841" max="2841" width="0" style="31" hidden="1" customWidth="1"/>
    <col min="2842" max="2842" width="9" style="31" customWidth="1"/>
    <col min="2843" max="2843" width="5.140625" style="31" customWidth="1"/>
    <col min="2844" max="2844" width="3.5703125" style="31" customWidth="1"/>
    <col min="2845" max="2845" width="4" style="31" customWidth="1"/>
    <col min="2846" max="2846" width="29.28515625" style="31" customWidth="1"/>
    <col min="2847" max="2847" width="4.7109375" style="31" customWidth="1"/>
    <col min="2848" max="2848" width="4.85546875" style="31" customWidth="1"/>
    <col min="2849" max="2850" width="14.140625" style="31" customWidth="1"/>
    <col min="2851" max="2851" width="17.7109375" style="31" customWidth="1"/>
    <col min="2852" max="2852" width="10" style="31" customWidth="1"/>
    <col min="2853" max="2853" width="10.42578125" style="31" customWidth="1"/>
    <col min="2854" max="2854" width="26.7109375" style="31" customWidth="1"/>
    <col min="2855" max="2855" width="11.42578125" style="31"/>
    <col min="2856" max="2856" width="11.28515625" style="31" customWidth="1"/>
    <col min="2857" max="2857" width="0" style="31" hidden="1" customWidth="1"/>
    <col min="2858" max="3074" width="11.42578125" style="31"/>
    <col min="3075" max="3075" width="2.7109375" style="31" customWidth="1"/>
    <col min="3076" max="3076" width="0" style="31" hidden="1" customWidth="1"/>
    <col min="3077" max="3077" width="36.42578125" style="31" customWidth="1"/>
    <col min="3078" max="3078" width="32.42578125" style="31" customWidth="1"/>
    <col min="3079" max="3079" width="32.28515625" style="31" customWidth="1"/>
    <col min="3080" max="3080" width="26.5703125" style="31" customWidth="1"/>
    <col min="3081" max="3081" width="20" style="31" customWidth="1"/>
    <col min="3082" max="3082" width="10.140625" style="31" customWidth="1"/>
    <col min="3083" max="3083" width="10.28515625" style="31" customWidth="1"/>
    <col min="3084" max="3084" width="14.28515625" style="31" customWidth="1"/>
    <col min="3085" max="3085" width="9.7109375" style="31" customWidth="1"/>
    <col min="3086" max="3086" width="25" style="31" customWidth="1"/>
    <col min="3087" max="3087" width="11.5703125" style="31" customWidth="1"/>
    <col min="3088" max="3091" width="5.140625" style="31" customWidth="1"/>
    <col min="3092" max="3092" width="8.42578125" style="31" customWidth="1"/>
    <col min="3093" max="3094" width="0" style="31" hidden="1" customWidth="1"/>
    <col min="3095" max="3095" width="10.28515625" style="31" customWidth="1"/>
    <col min="3096" max="3096" width="9.5703125" style="31" customWidth="1"/>
    <col min="3097" max="3097" width="0" style="31" hidden="1" customWidth="1"/>
    <col min="3098" max="3098" width="9" style="31" customWidth="1"/>
    <col min="3099" max="3099" width="5.140625" style="31" customWidth="1"/>
    <col min="3100" max="3100" width="3.5703125" style="31" customWidth="1"/>
    <col min="3101" max="3101" width="4" style="31" customWidth="1"/>
    <col min="3102" max="3102" width="29.28515625" style="31" customWidth="1"/>
    <col min="3103" max="3103" width="4.7109375" style="31" customWidth="1"/>
    <col min="3104" max="3104" width="4.85546875" style="31" customWidth="1"/>
    <col min="3105" max="3106" width="14.140625" style="31" customWidth="1"/>
    <col min="3107" max="3107" width="17.7109375" style="31" customWidth="1"/>
    <col min="3108" max="3108" width="10" style="31" customWidth="1"/>
    <col min="3109" max="3109" width="10.42578125" style="31" customWidth="1"/>
    <col min="3110" max="3110" width="26.7109375" style="31" customWidth="1"/>
    <col min="3111" max="3111" width="11.42578125" style="31"/>
    <col min="3112" max="3112" width="11.28515625" style="31" customWidth="1"/>
    <col min="3113" max="3113" width="0" style="31" hidden="1" customWidth="1"/>
    <col min="3114" max="3330" width="11.42578125" style="31"/>
    <col min="3331" max="3331" width="2.7109375" style="31" customWidth="1"/>
    <col min="3332" max="3332" width="0" style="31" hidden="1" customWidth="1"/>
    <col min="3333" max="3333" width="36.42578125" style="31" customWidth="1"/>
    <col min="3334" max="3334" width="32.42578125" style="31" customWidth="1"/>
    <col min="3335" max="3335" width="32.28515625" style="31" customWidth="1"/>
    <col min="3336" max="3336" width="26.5703125" style="31" customWidth="1"/>
    <col min="3337" max="3337" width="20" style="31" customWidth="1"/>
    <col min="3338" max="3338" width="10.140625" style="31" customWidth="1"/>
    <col min="3339" max="3339" width="10.28515625" style="31" customWidth="1"/>
    <col min="3340" max="3340" width="14.28515625" style="31" customWidth="1"/>
    <col min="3341" max="3341" width="9.7109375" style="31" customWidth="1"/>
    <col min="3342" max="3342" width="25" style="31" customWidth="1"/>
    <col min="3343" max="3343" width="11.5703125" style="31" customWidth="1"/>
    <col min="3344" max="3347" width="5.140625" style="31" customWidth="1"/>
    <col min="3348" max="3348" width="8.42578125" style="31" customWidth="1"/>
    <col min="3349" max="3350" width="0" style="31" hidden="1" customWidth="1"/>
    <col min="3351" max="3351" width="10.28515625" style="31" customWidth="1"/>
    <col min="3352" max="3352" width="9.5703125" style="31" customWidth="1"/>
    <col min="3353" max="3353" width="0" style="31" hidden="1" customWidth="1"/>
    <col min="3354" max="3354" width="9" style="31" customWidth="1"/>
    <col min="3355" max="3355" width="5.140625" style="31" customWidth="1"/>
    <col min="3356" max="3356" width="3.5703125" style="31" customWidth="1"/>
    <col min="3357" max="3357" width="4" style="31" customWidth="1"/>
    <col min="3358" max="3358" width="29.28515625" style="31" customWidth="1"/>
    <col min="3359" max="3359" width="4.7109375" style="31" customWidth="1"/>
    <col min="3360" max="3360" width="4.85546875" style="31" customWidth="1"/>
    <col min="3361" max="3362" width="14.140625" style="31" customWidth="1"/>
    <col min="3363" max="3363" width="17.7109375" style="31" customWidth="1"/>
    <col min="3364" max="3364" width="10" style="31" customWidth="1"/>
    <col min="3365" max="3365" width="10.42578125" style="31" customWidth="1"/>
    <col min="3366" max="3366" width="26.7109375" style="31" customWidth="1"/>
    <col min="3367" max="3367" width="11.42578125" style="31"/>
    <col min="3368" max="3368" width="11.28515625" style="31" customWidth="1"/>
    <col min="3369" max="3369" width="0" style="31" hidden="1" customWidth="1"/>
    <col min="3370" max="3586" width="11.42578125" style="31"/>
    <col min="3587" max="3587" width="2.7109375" style="31" customWidth="1"/>
    <col min="3588" max="3588" width="0" style="31" hidden="1" customWidth="1"/>
    <col min="3589" max="3589" width="36.42578125" style="31" customWidth="1"/>
    <col min="3590" max="3590" width="32.42578125" style="31" customWidth="1"/>
    <col min="3591" max="3591" width="32.28515625" style="31" customWidth="1"/>
    <col min="3592" max="3592" width="26.5703125" style="31" customWidth="1"/>
    <col min="3593" max="3593" width="20" style="31" customWidth="1"/>
    <col min="3594" max="3594" width="10.140625" style="31" customWidth="1"/>
    <col min="3595" max="3595" width="10.28515625" style="31" customWidth="1"/>
    <col min="3596" max="3596" width="14.28515625" style="31" customWidth="1"/>
    <col min="3597" max="3597" width="9.7109375" style="31" customWidth="1"/>
    <col min="3598" max="3598" width="25" style="31" customWidth="1"/>
    <col min="3599" max="3599" width="11.5703125" style="31" customWidth="1"/>
    <col min="3600" max="3603" width="5.140625" style="31" customWidth="1"/>
    <col min="3604" max="3604" width="8.42578125" style="31" customWidth="1"/>
    <col min="3605" max="3606" width="0" style="31" hidden="1" customWidth="1"/>
    <col min="3607" max="3607" width="10.28515625" style="31" customWidth="1"/>
    <col min="3608" max="3608" width="9.5703125" style="31" customWidth="1"/>
    <col min="3609" max="3609" width="0" style="31" hidden="1" customWidth="1"/>
    <col min="3610" max="3610" width="9" style="31" customWidth="1"/>
    <col min="3611" max="3611" width="5.140625" style="31" customWidth="1"/>
    <col min="3612" max="3612" width="3.5703125" style="31" customWidth="1"/>
    <col min="3613" max="3613" width="4" style="31" customWidth="1"/>
    <col min="3614" max="3614" width="29.28515625" style="31" customWidth="1"/>
    <col min="3615" max="3615" width="4.7109375" style="31" customWidth="1"/>
    <col min="3616" max="3616" width="4.85546875" style="31" customWidth="1"/>
    <col min="3617" max="3618" width="14.140625" style="31" customWidth="1"/>
    <col min="3619" max="3619" width="17.7109375" style="31" customWidth="1"/>
    <col min="3620" max="3620" width="10" style="31" customWidth="1"/>
    <col min="3621" max="3621" width="10.42578125" style="31" customWidth="1"/>
    <col min="3622" max="3622" width="26.7109375" style="31" customWidth="1"/>
    <col min="3623" max="3623" width="11.42578125" style="31"/>
    <col min="3624" max="3624" width="11.28515625" style="31" customWidth="1"/>
    <col min="3625" max="3625" width="0" style="31" hidden="1" customWidth="1"/>
    <col min="3626" max="3842" width="11.42578125" style="31"/>
    <col min="3843" max="3843" width="2.7109375" style="31" customWidth="1"/>
    <col min="3844" max="3844" width="0" style="31" hidden="1" customWidth="1"/>
    <col min="3845" max="3845" width="36.42578125" style="31" customWidth="1"/>
    <col min="3846" max="3846" width="32.42578125" style="31" customWidth="1"/>
    <col min="3847" max="3847" width="32.28515625" style="31" customWidth="1"/>
    <col min="3848" max="3848" width="26.5703125" style="31" customWidth="1"/>
    <col min="3849" max="3849" width="20" style="31" customWidth="1"/>
    <col min="3850" max="3850" width="10.140625" style="31" customWidth="1"/>
    <col min="3851" max="3851" width="10.28515625" style="31" customWidth="1"/>
    <col min="3852" max="3852" width="14.28515625" style="31" customWidth="1"/>
    <col min="3853" max="3853" width="9.7109375" style="31" customWidth="1"/>
    <col min="3854" max="3854" width="25" style="31" customWidth="1"/>
    <col min="3855" max="3855" width="11.5703125" style="31" customWidth="1"/>
    <col min="3856" max="3859" width="5.140625" style="31" customWidth="1"/>
    <col min="3860" max="3860" width="8.42578125" style="31" customWidth="1"/>
    <col min="3861" max="3862" width="0" style="31" hidden="1" customWidth="1"/>
    <col min="3863" max="3863" width="10.28515625" style="31" customWidth="1"/>
    <col min="3864" max="3864" width="9.5703125" style="31" customWidth="1"/>
    <col min="3865" max="3865" width="0" style="31" hidden="1" customWidth="1"/>
    <col min="3866" max="3866" width="9" style="31" customWidth="1"/>
    <col min="3867" max="3867" width="5.140625" style="31" customWidth="1"/>
    <col min="3868" max="3868" width="3.5703125" style="31" customWidth="1"/>
    <col min="3869" max="3869" width="4" style="31" customWidth="1"/>
    <col min="3870" max="3870" width="29.28515625" style="31" customWidth="1"/>
    <col min="3871" max="3871" width="4.7109375" style="31" customWidth="1"/>
    <col min="3872" max="3872" width="4.85546875" style="31" customWidth="1"/>
    <col min="3873" max="3874" width="14.140625" style="31" customWidth="1"/>
    <col min="3875" max="3875" width="17.7109375" style="31" customWidth="1"/>
    <col min="3876" max="3876" width="10" style="31" customWidth="1"/>
    <col min="3877" max="3877" width="10.42578125" style="31" customWidth="1"/>
    <col min="3878" max="3878" width="26.7109375" style="31" customWidth="1"/>
    <col min="3879" max="3879" width="11.42578125" style="31"/>
    <col min="3880" max="3880" width="11.28515625" style="31" customWidth="1"/>
    <col min="3881" max="3881" width="0" style="31" hidden="1" customWidth="1"/>
    <col min="3882" max="4098" width="11.42578125" style="31"/>
    <col min="4099" max="4099" width="2.7109375" style="31" customWidth="1"/>
    <col min="4100" max="4100" width="0" style="31" hidden="1" customWidth="1"/>
    <col min="4101" max="4101" width="36.42578125" style="31" customWidth="1"/>
    <col min="4102" max="4102" width="32.42578125" style="31" customWidth="1"/>
    <col min="4103" max="4103" width="32.28515625" style="31" customWidth="1"/>
    <col min="4104" max="4104" width="26.5703125" style="31" customWidth="1"/>
    <col min="4105" max="4105" width="20" style="31" customWidth="1"/>
    <col min="4106" max="4106" width="10.140625" style="31" customWidth="1"/>
    <col min="4107" max="4107" width="10.28515625" style="31" customWidth="1"/>
    <col min="4108" max="4108" width="14.28515625" style="31" customWidth="1"/>
    <col min="4109" max="4109" width="9.7109375" style="31" customWidth="1"/>
    <col min="4110" max="4110" width="25" style="31" customWidth="1"/>
    <col min="4111" max="4111" width="11.5703125" style="31" customWidth="1"/>
    <col min="4112" max="4115" width="5.140625" style="31" customWidth="1"/>
    <col min="4116" max="4116" width="8.42578125" style="31" customWidth="1"/>
    <col min="4117" max="4118" width="0" style="31" hidden="1" customWidth="1"/>
    <col min="4119" max="4119" width="10.28515625" style="31" customWidth="1"/>
    <col min="4120" max="4120" width="9.5703125" style="31" customWidth="1"/>
    <col min="4121" max="4121" width="0" style="31" hidden="1" customWidth="1"/>
    <col min="4122" max="4122" width="9" style="31" customWidth="1"/>
    <col min="4123" max="4123" width="5.140625" style="31" customWidth="1"/>
    <col min="4124" max="4124" width="3.5703125" style="31" customWidth="1"/>
    <col min="4125" max="4125" width="4" style="31" customWidth="1"/>
    <col min="4126" max="4126" width="29.28515625" style="31" customWidth="1"/>
    <col min="4127" max="4127" width="4.7109375" style="31" customWidth="1"/>
    <col min="4128" max="4128" width="4.85546875" style="31" customWidth="1"/>
    <col min="4129" max="4130" width="14.140625" style="31" customWidth="1"/>
    <col min="4131" max="4131" width="17.7109375" style="31" customWidth="1"/>
    <col min="4132" max="4132" width="10" style="31" customWidth="1"/>
    <col min="4133" max="4133" width="10.42578125" style="31" customWidth="1"/>
    <col min="4134" max="4134" width="26.7109375" style="31" customWidth="1"/>
    <col min="4135" max="4135" width="11.42578125" style="31"/>
    <col min="4136" max="4136" width="11.28515625" style="31" customWidth="1"/>
    <col min="4137" max="4137" width="0" style="31" hidden="1" customWidth="1"/>
    <col min="4138" max="4354" width="11.42578125" style="31"/>
    <col min="4355" max="4355" width="2.7109375" style="31" customWidth="1"/>
    <col min="4356" max="4356" width="0" style="31" hidden="1" customWidth="1"/>
    <col min="4357" max="4357" width="36.42578125" style="31" customWidth="1"/>
    <col min="4358" max="4358" width="32.42578125" style="31" customWidth="1"/>
    <col min="4359" max="4359" width="32.28515625" style="31" customWidth="1"/>
    <col min="4360" max="4360" width="26.5703125" style="31" customWidth="1"/>
    <col min="4361" max="4361" width="20" style="31" customWidth="1"/>
    <col min="4362" max="4362" width="10.140625" style="31" customWidth="1"/>
    <col min="4363" max="4363" width="10.28515625" style="31" customWidth="1"/>
    <col min="4364" max="4364" width="14.28515625" style="31" customWidth="1"/>
    <col min="4365" max="4365" width="9.7109375" style="31" customWidth="1"/>
    <col min="4366" max="4366" width="25" style="31" customWidth="1"/>
    <col min="4367" max="4367" width="11.5703125" style="31" customWidth="1"/>
    <col min="4368" max="4371" width="5.140625" style="31" customWidth="1"/>
    <col min="4372" max="4372" width="8.42578125" style="31" customWidth="1"/>
    <col min="4373" max="4374" width="0" style="31" hidden="1" customWidth="1"/>
    <col min="4375" max="4375" width="10.28515625" style="31" customWidth="1"/>
    <col min="4376" max="4376" width="9.5703125" style="31" customWidth="1"/>
    <col min="4377" max="4377" width="0" style="31" hidden="1" customWidth="1"/>
    <col min="4378" max="4378" width="9" style="31" customWidth="1"/>
    <col min="4379" max="4379" width="5.140625" style="31" customWidth="1"/>
    <col min="4380" max="4380" width="3.5703125" style="31" customWidth="1"/>
    <col min="4381" max="4381" width="4" style="31" customWidth="1"/>
    <col min="4382" max="4382" width="29.28515625" style="31" customWidth="1"/>
    <col min="4383" max="4383" width="4.7109375" style="31" customWidth="1"/>
    <col min="4384" max="4384" width="4.85546875" style="31" customWidth="1"/>
    <col min="4385" max="4386" width="14.140625" style="31" customWidth="1"/>
    <col min="4387" max="4387" width="17.7109375" style="31" customWidth="1"/>
    <col min="4388" max="4388" width="10" style="31" customWidth="1"/>
    <col min="4389" max="4389" width="10.42578125" style="31" customWidth="1"/>
    <col min="4390" max="4390" width="26.7109375" style="31" customWidth="1"/>
    <col min="4391" max="4391" width="11.42578125" style="31"/>
    <col min="4392" max="4392" width="11.28515625" style="31" customWidth="1"/>
    <col min="4393" max="4393" width="0" style="31" hidden="1" customWidth="1"/>
    <col min="4394" max="4610" width="11.42578125" style="31"/>
    <col min="4611" max="4611" width="2.7109375" style="31" customWidth="1"/>
    <col min="4612" max="4612" width="0" style="31" hidden="1" customWidth="1"/>
    <col min="4613" max="4613" width="36.42578125" style="31" customWidth="1"/>
    <col min="4614" max="4614" width="32.42578125" style="31" customWidth="1"/>
    <col min="4615" max="4615" width="32.28515625" style="31" customWidth="1"/>
    <col min="4616" max="4616" width="26.5703125" style="31" customWidth="1"/>
    <col min="4617" max="4617" width="20" style="31" customWidth="1"/>
    <col min="4618" max="4618" width="10.140625" style="31" customWidth="1"/>
    <col min="4619" max="4619" width="10.28515625" style="31" customWidth="1"/>
    <col min="4620" max="4620" width="14.28515625" style="31" customWidth="1"/>
    <col min="4621" max="4621" width="9.7109375" style="31" customWidth="1"/>
    <col min="4622" max="4622" width="25" style="31" customWidth="1"/>
    <col min="4623" max="4623" width="11.5703125" style="31" customWidth="1"/>
    <col min="4624" max="4627" width="5.140625" style="31" customWidth="1"/>
    <col min="4628" max="4628" width="8.42578125" style="31" customWidth="1"/>
    <col min="4629" max="4630" width="0" style="31" hidden="1" customWidth="1"/>
    <col min="4631" max="4631" width="10.28515625" style="31" customWidth="1"/>
    <col min="4632" max="4632" width="9.5703125" style="31" customWidth="1"/>
    <col min="4633" max="4633" width="0" style="31" hidden="1" customWidth="1"/>
    <col min="4634" max="4634" width="9" style="31" customWidth="1"/>
    <col min="4635" max="4635" width="5.140625" style="31" customWidth="1"/>
    <col min="4636" max="4636" width="3.5703125" style="31" customWidth="1"/>
    <col min="4637" max="4637" width="4" style="31" customWidth="1"/>
    <col min="4638" max="4638" width="29.28515625" style="31" customWidth="1"/>
    <col min="4639" max="4639" width="4.7109375" style="31" customWidth="1"/>
    <col min="4640" max="4640" width="4.85546875" style="31" customWidth="1"/>
    <col min="4641" max="4642" width="14.140625" style="31" customWidth="1"/>
    <col min="4643" max="4643" width="17.7109375" style="31" customWidth="1"/>
    <col min="4644" max="4644" width="10" style="31" customWidth="1"/>
    <col min="4645" max="4645" width="10.42578125" style="31" customWidth="1"/>
    <col min="4646" max="4646" width="26.7109375" style="31" customWidth="1"/>
    <col min="4647" max="4647" width="11.42578125" style="31"/>
    <col min="4648" max="4648" width="11.28515625" style="31" customWidth="1"/>
    <col min="4649" max="4649" width="0" style="31" hidden="1" customWidth="1"/>
    <col min="4650" max="4866" width="11.42578125" style="31"/>
    <col min="4867" max="4867" width="2.7109375" style="31" customWidth="1"/>
    <col min="4868" max="4868" width="0" style="31" hidden="1" customWidth="1"/>
    <col min="4869" max="4869" width="36.42578125" style="31" customWidth="1"/>
    <col min="4870" max="4870" width="32.42578125" style="31" customWidth="1"/>
    <col min="4871" max="4871" width="32.28515625" style="31" customWidth="1"/>
    <col min="4872" max="4872" width="26.5703125" style="31" customWidth="1"/>
    <col min="4873" max="4873" width="20" style="31" customWidth="1"/>
    <col min="4874" max="4874" width="10.140625" style="31" customWidth="1"/>
    <col min="4875" max="4875" width="10.28515625" style="31" customWidth="1"/>
    <col min="4876" max="4876" width="14.28515625" style="31" customWidth="1"/>
    <col min="4877" max="4877" width="9.7109375" style="31" customWidth="1"/>
    <col min="4878" max="4878" width="25" style="31" customWidth="1"/>
    <col min="4879" max="4879" width="11.5703125" style="31" customWidth="1"/>
    <col min="4880" max="4883" width="5.140625" style="31" customWidth="1"/>
    <col min="4884" max="4884" width="8.42578125" style="31" customWidth="1"/>
    <col min="4885" max="4886" width="0" style="31" hidden="1" customWidth="1"/>
    <col min="4887" max="4887" width="10.28515625" style="31" customWidth="1"/>
    <col min="4888" max="4888" width="9.5703125" style="31" customWidth="1"/>
    <col min="4889" max="4889" width="0" style="31" hidden="1" customWidth="1"/>
    <col min="4890" max="4890" width="9" style="31" customWidth="1"/>
    <col min="4891" max="4891" width="5.140625" style="31" customWidth="1"/>
    <col min="4892" max="4892" width="3.5703125" style="31" customWidth="1"/>
    <col min="4893" max="4893" width="4" style="31" customWidth="1"/>
    <col min="4894" max="4894" width="29.28515625" style="31" customWidth="1"/>
    <col min="4895" max="4895" width="4.7109375" style="31" customWidth="1"/>
    <col min="4896" max="4896" width="4.85546875" style="31" customWidth="1"/>
    <col min="4897" max="4898" width="14.140625" style="31" customWidth="1"/>
    <col min="4899" max="4899" width="17.7109375" style="31" customWidth="1"/>
    <col min="4900" max="4900" width="10" style="31" customWidth="1"/>
    <col min="4901" max="4901" width="10.42578125" style="31" customWidth="1"/>
    <col min="4902" max="4902" width="26.7109375" style="31" customWidth="1"/>
    <col min="4903" max="4903" width="11.42578125" style="31"/>
    <col min="4904" max="4904" width="11.28515625" style="31" customWidth="1"/>
    <col min="4905" max="4905" width="0" style="31" hidden="1" customWidth="1"/>
    <col min="4906" max="5122" width="11.42578125" style="31"/>
    <col min="5123" max="5123" width="2.7109375" style="31" customWidth="1"/>
    <col min="5124" max="5124" width="0" style="31" hidden="1" customWidth="1"/>
    <col min="5125" max="5125" width="36.42578125" style="31" customWidth="1"/>
    <col min="5126" max="5126" width="32.42578125" style="31" customWidth="1"/>
    <col min="5127" max="5127" width="32.28515625" style="31" customWidth="1"/>
    <col min="5128" max="5128" width="26.5703125" style="31" customWidth="1"/>
    <col min="5129" max="5129" width="20" style="31" customWidth="1"/>
    <col min="5130" max="5130" width="10.140625" style="31" customWidth="1"/>
    <col min="5131" max="5131" width="10.28515625" style="31" customWidth="1"/>
    <col min="5132" max="5132" width="14.28515625" style="31" customWidth="1"/>
    <col min="5133" max="5133" width="9.7109375" style="31" customWidth="1"/>
    <col min="5134" max="5134" width="25" style="31" customWidth="1"/>
    <col min="5135" max="5135" width="11.5703125" style="31" customWidth="1"/>
    <col min="5136" max="5139" width="5.140625" style="31" customWidth="1"/>
    <col min="5140" max="5140" width="8.42578125" style="31" customWidth="1"/>
    <col min="5141" max="5142" width="0" style="31" hidden="1" customWidth="1"/>
    <col min="5143" max="5143" width="10.28515625" style="31" customWidth="1"/>
    <col min="5144" max="5144" width="9.5703125" style="31" customWidth="1"/>
    <col min="5145" max="5145" width="0" style="31" hidden="1" customWidth="1"/>
    <col min="5146" max="5146" width="9" style="31" customWidth="1"/>
    <col min="5147" max="5147" width="5.140625" style="31" customWidth="1"/>
    <col min="5148" max="5148" width="3.5703125" style="31" customWidth="1"/>
    <col min="5149" max="5149" width="4" style="31" customWidth="1"/>
    <col min="5150" max="5150" width="29.28515625" style="31" customWidth="1"/>
    <col min="5151" max="5151" width="4.7109375" style="31" customWidth="1"/>
    <col min="5152" max="5152" width="4.85546875" style="31" customWidth="1"/>
    <col min="5153" max="5154" width="14.140625" style="31" customWidth="1"/>
    <col min="5155" max="5155" width="17.7109375" style="31" customWidth="1"/>
    <col min="5156" max="5156" width="10" style="31" customWidth="1"/>
    <col min="5157" max="5157" width="10.42578125" style="31" customWidth="1"/>
    <col min="5158" max="5158" width="26.7109375" style="31" customWidth="1"/>
    <col min="5159" max="5159" width="11.42578125" style="31"/>
    <col min="5160" max="5160" width="11.28515625" style="31" customWidth="1"/>
    <col min="5161" max="5161" width="0" style="31" hidden="1" customWidth="1"/>
    <col min="5162" max="5378" width="11.42578125" style="31"/>
    <col min="5379" max="5379" width="2.7109375" style="31" customWidth="1"/>
    <col min="5380" max="5380" width="0" style="31" hidden="1" customWidth="1"/>
    <col min="5381" max="5381" width="36.42578125" style="31" customWidth="1"/>
    <col min="5382" max="5382" width="32.42578125" style="31" customWidth="1"/>
    <col min="5383" max="5383" width="32.28515625" style="31" customWidth="1"/>
    <col min="5384" max="5384" width="26.5703125" style="31" customWidth="1"/>
    <col min="5385" max="5385" width="20" style="31" customWidth="1"/>
    <col min="5386" max="5386" width="10.140625" style="31" customWidth="1"/>
    <col min="5387" max="5387" width="10.28515625" style="31" customWidth="1"/>
    <col min="5388" max="5388" width="14.28515625" style="31" customWidth="1"/>
    <col min="5389" max="5389" width="9.7109375" style="31" customWidth="1"/>
    <col min="5390" max="5390" width="25" style="31" customWidth="1"/>
    <col min="5391" max="5391" width="11.5703125" style="31" customWidth="1"/>
    <col min="5392" max="5395" width="5.140625" style="31" customWidth="1"/>
    <col min="5396" max="5396" width="8.42578125" style="31" customWidth="1"/>
    <col min="5397" max="5398" width="0" style="31" hidden="1" customWidth="1"/>
    <col min="5399" max="5399" width="10.28515625" style="31" customWidth="1"/>
    <col min="5400" max="5400" width="9.5703125" style="31" customWidth="1"/>
    <col min="5401" max="5401" width="0" style="31" hidden="1" customWidth="1"/>
    <col min="5402" max="5402" width="9" style="31" customWidth="1"/>
    <col min="5403" max="5403" width="5.140625" style="31" customWidth="1"/>
    <col min="5404" max="5404" width="3.5703125" style="31" customWidth="1"/>
    <col min="5405" max="5405" width="4" style="31" customWidth="1"/>
    <col min="5406" max="5406" width="29.28515625" style="31" customWidth="1"/>
    <col min="5407" max="5407" width="4.7109375" style="31" customWidth="1"/>
    <col min="5408" max="5408" width="4.85546875" style="31" customWidth="1"/>
    <col min="5409" max="5410" width="14.140625" style="31" customWidth="1"/>
    <col min="5411" max="5411" width="17.7109375" style="31" customWidth="1"/>
    <col min="5412" max="5412" width="10" style="31" customWidth="1"/>
    <col min="5413" max="5413" width="10.42578125" style="31" customWidth="1"/>
    <col min="5414" max="5414" width="26.7109375" style="31" customWidth="1"/>
    <col min="5415" max="5415" width="11.42578125" style="31"/>
    <col min="5416" max="5416" width="11.28515625" style="31" customWidth="1"/>
    <col min="5417" max="5417" width="0" style="31" hidden="1" customWidth="1"/>
    <col min="5418" max="5634" width="11.42578125" style="31"/>
    <col min="5635" max="5635" width="2.7109375" style="31" customWidth="1"/>
    <col min="5636" max="5636" width="0" style="31" hidden="1" customWidth="1"/>
    <col min="5637" max="5637" width="36.42578125" style="31" customWidth="1"/>
    <col min="5638" max="5638" width="32.42578125" style="31" customWidth="1"/>
    <col min="5639" max="5639" width="32.28515625" style="31" customWidth="1"/>
    <col min="5640" max="5640" width="26.5703125" style="31" customWidth="1"/>
    <col min="5641" max="5641" width="20" style="31" customWidth="1"/>
    <col min="5642" max="5642" width="10.140625" style="31" customWidth="1"/>
    <col min="5643" max="5643" width="10.28515625" style="31" customWidth="1"/>
    <col min="5644" max="5644" width="14.28515625" style="31" customWidth="1"/>
    <col min="5645" max="5645" width="9.7109375" style="31" customWidth="1"/>
    <col min="5646" max="5646" width="25" style="31" customWidth="1"/>
    <col min="5647" max="5647" width="11.5703125" style="31" customWidth="1"/>
    <col min="5648" max="5651" width="5.140625" style="31" customWidth="1"/>
    <col min="5652" max="5652" width="8.42578125" style="31" customWidth="1"/>
    <col min="5653" max="5654" width="0" style="31" hidden="1" customWidth="1"/>
    <col min="5655" max="5655" width="10.28515625" style="31" customWidth="1"/>
    <col min="5656" max="5656" width="9.5703125" style="31" customWidth="1"/>
    <col min="5657" max="5657" width="0" style="31" hidden="1" customWidth="1"/>
    <col min="5658" max="5658" width="9" style="31" customWidth="1"/>
    <col min="5659" max="5659" width="5.140625" style="31" customWidth="1"/>
    <col min="5660" max="5660" width="3.5703125" style="31" customWidth="1"/>
    <col min="5661" max="5661" width="4" style="31" customWidth="1"/>
    <col min="5662" max="5662" width="29.28515625" style="31" customWidth="1"/>
    <col min="5663" max="5663" width="4.7109375" style="31" customWidth="1"/>
    <col min="5664" max="5664" width="4.85546875" style="31" customWidth="1"/>
    <col min="5665" max="5666" width="14.140625" style="31" customWidth="1"/>
    <col min="5667" max="5667" width="17.7109375" style="31" customWidth="1"/>
    <col min="5668" max="5668" width="10" style="31" customWidth="1"/>
    <col min="5669" max="5669" width="10.42578125" style="31" customWidth="1"/>
    <col min="5670" max="5670" width="26.7109375" style="31" customWidth="1"/>
    <col min="5671" max="5671" width="11.42578125" style="31"/>
    <col min="5672" max="5672" width="11.28515625" style="31" customWidth="1"/>
    <col min="5673" max="5673" width="0" style="31" hidden="1" customWidth="1"/>
    <col min="5674" max="5890" width="11.42578125" style="31"/>
    <col min="5891" max="5891" width="2.7109375" style="31" customWidth="1"/>
    <col min="5892" max="5892" width="0" style="31" hidden="1" customWidth="1"/>
    <col min="5893" max="5893" width="36.42578125" style="31" customWidth="1"/>
    <col min="5894" max="5894" width="32.42578125" style="31" customWidth="1"/>
    <col min="5895" max="5895" width="32.28515625" style="31" customWidth="1"/>
    <col min="5896" max="5896" width="26.5703125" style="31" customWidth="1"/>
    <col min="5897" max="5897" width="20" style="31" customWidth="1"/>
    <col min="5898" max="5898" width="10.140625" style="31" customWidth="1"/>
    <col min="5899" max="5899" width="10.28515625" style="31" customWidth="1"/>
    <col min="5900" max="5900" width="14.28515625" style="31" customWidth="1"/>
    <col min="5901" max="5901" width="9.7109375" style="31" customWidth="1"/>
    <col min="5902" max="5902" width="25" style="31" customWidth="1"/>
    <col min="5903" max="5903" width="11.5703125" style="31" customWidth="1"/>
    <col min="5904" max="5907" width="5.140625" style="31" customWidth="1"/>
    <col min="5908" max="5908" width="8.42578125" style="31" customWidth="1"/>
    <col min="5909" max="5910" width="0" style="31" hidden="1" customWidth="1"/>
    <col min="5911" max="5911" width="10.28515625" style="31" customWidth="1"/>
    <col min="5912" max="5912" width="9.5703125" style="31" customWidth="1"/>
    <col min="5913" max="5913" width="0" style="31" hidden="1" customWidth="1"/>
    <col min="5914" max="5914" width="9" style="31" customWidth="1"/>
    <col min="5915" max="5915" width="5.140625" style="31" customWidth="1"/>
    <col min="5916" max="5916" width="3.5703125" style="31" customWidth="1"/>
    <col min="5917" max="5917" width="4" style="31" customWidth="1"/>
    <col min="5918" max="5918" width="29.28515625" style="31" customWidth="1"/>
    <col min="5919" max="5919" width="4.7109375" style="31" customWidth="1"/>
    <col min="5920" max="5920" width="4.85546875" style="31" customWidth="1"/>
    <col min="5921" max="5922" width="14.140625" style="31" customWidth="1"/>
    <col min="5923" max="5923" width="17.7109375" style="31" customWidth="1"/>
    <col min="5924" max="5924" width="10" style="31" customWidth="1"/>
    <col min="5925" max="5925" width="10.42578125" style="31" customWidth="1"/>
    <col min="5926" max="5926" width="26.7109375" style="31" customWidth="1"/>
    <col min="5927" max="5927" width="11.42578125" style="31"/>
    <col min="5928" max="5928" width="11.28515625" style="31" customWidth="1"/>
    <col min="5929" max="5929" width="0" style="31" hidden="1" customWidth="1"/>
    <col min="5930" max="6146" width="11.42578125" style="31"/>
    <col min="6147" max="6147" width="2.7109375" style="31" customWidth="1"/>
    <col min="6148" max="6148" width="0" style="31" hidden="1" customWidth="1"/>
    <col min="6149" max="6149" width="36.42578125" style="31" customWidth="1"/>
    <col min="6150" max="6150" width="32.42578125" style="31" customWidth="1"/>
    <col min="6151" max="6151" width="32.28515625" style="31" customWidth="1"/>
    <col min="6152" max="6152" width="26.5703125" style="31" customWidth="1"/>
    <col min="6153" max="6153" width="20" style="31" customWidth="1"/>
    <col min="6154" max="6154" width="10.140625" style="31" customWidth="1"/>
    <col min="6155" max="6155" width="10.28515625" style="31" customWidth="1"/>
    <col min="6156" max="6156" width="14.28515625" style="31" customWidth="1"/>
    <col min="6157" max="6157" width="9.7109375" style="31" customWidth="1"/>
    <col min="6158" max="6158" width="25" style="31" customWidth="1"/>
    <col min="6159" max="6159" width="11.5703125" style="31" customWidth="1"/>
    <col min="6160" max="6163" width="5.140625" style="31" customWidth="1"/>
    <col min="6164" max="6164" width="8.42578125" style="31" customWidth="1"/>
    <col min="6165" max="6166" width="0" style="31" hidden="1" customWidth="1"/>
    <col min="6167" max="6167" width="10.28515625" style="31" customWidth="1"/>
    <col min="6168" max="6168" width="9.5703125" style="31" customWidth="1"/>
    <col min="6169" max="6169" width="0" style="31" hidden="1" customWidth="1"/>
    <col min="6170" max="6170" width="9" style="31" customWidth="1"/>
    <col min="6171" max="6171" width="5.140625" style="31" customWidth="1"/>
    <col min="6172" max="6172" width="3.5703125" style="31" customWidth="1"/>
    <col min="6173" max="6173" width="4" style="31" customWidth="1"/>
    <col min="6174" max="6174" width="29.28515625" style="31" customWidth="1"/>
    <col min="6175" max="6175" width="4.7109375" style="31" customWidth="1"/>
    <col min="6176" max="6176" width="4.85546875" style="31" customWidth="1"/>
    <col min="6177" max="6178" width="14.140625" style="31" customWidth="1"/>
    <col min="6179" max="6179" width="17.7109375" style="31" customWidth="1"/>
    <col min="6180" max="6180" width="10" style="31" customWidth="1"/>
    <col min="6181" max="6181" width="10.42578125" style="31" customWidth="1"/>
    <col min="6182" max="6182" width="26.7109375" style="31" customWidth="1"/>
    <col min="6183" max="6183" width="11.42578125" style="31"/>
    <col min="6184" max="6184" width="11.28515625" style="31" customWidth="1"/>
    <col min="6185" max="6185" width="0" style="31" hidden="1" customWidth="1"/>
    <col min="6186" max="6402" width="11.42578125" style="31"/>
    <col min="6403" max="6403" width="2.7109375" style="31" customWidth="1"/>
    <col min="6404" max="6404" width="0" style="31" hidden="1" customWidth="1"/>
    <col min="6405" max="6405" width="36.42578125" style="31" customWidth="1"/>
    <col min="6406" max="6406" width="32.42578125" style="31" customWidth="1"/>
    <col min="6407" max="6407" width="32.28515625" style="31" customWidth="1"/>
    <col min="6408" max="6408" width="26.5703125" style="31" customWidth="1"/>
    <col min="6409" max="6409" width="20" style="31" customWidth="1"/>
    <col min="6410" max="6410" width="10.140625" style="31" customWidth="1"/>
    <col min="6411" max="6411" width="10.28515625" style="31" customWidth="1"/>
    <col min="6412" max="6412" width="14.28515625" style="31" customWidth="1"/>
    <col min="6413" max="6413" width="9.7109375" style="31" customWidth="1"/>
    <col min="6414" max="6414" width="25" style="31" customWidth="1"/>
    <col min="6415" max="6415" width="11.5703125" style="31" customWidth="1"/>
    <col min="6416" max="6419" width="5.140625" style="31" customWidth="1"/>
    <col min="6420" max="6420" width="8.42578125" style="31" customWidth="1"/>
    <col min="6421" max="6422" width="0" style="31" hidden="1" customWidth="1"/>
    <col min="6423" max="6423" width="10.28515625" style="31" customWidth="1"/>
    <col min="6424" max="6424" width="9.5703125" style="31" customWidth="1"/>
    <col min="6425" max="6425" width="0" style="31" hidden="1" customWidth="1"/>
    <col min="6426" max="6426" width="9" style="31" customWidth="1"/>
    <col min="6427" max="6427" width="5.140625" style="31" customWidth="1"/>
    <col min="6428" max="6428" width="3.5703125" style="31" customWidth="1"/>
    <col min="6429" max="6429" width="4" style="31" customWidth="1"/>
    <col min="6430" max="6430" width="29.28515625" style="31" customWidth="1"/>
    <col min="6431" max="6431" width="4.7109375" style="31" customWidth="1"/>
    <col min="6432" max="6432" width="4.85546875" style="31" customWidth="1"/>
    <col min="6433" max="6434" width="14.140625" style="31" customWidth="1"/>
    <col min="6435" max="6435" width="17.7109375" style="31" customWidth="1"/>
    <col min="6436" max="6436" width="10" style="31" customWidth="1"/>
    <col min="6437" max="6437" width="10.42578125" style="31" customWidth="1"/>
    <col min="6438" max="6438" width="26.7109375" style="31" customWidth="1"/>
    <col min="6439" max="6439" width="11.42578125" style="31"/>
    <col min="6440" max="6440" width="11.28515625" style="31" customWidth="1"/>
    <col min="6441" max="6441" width="0" style="31" hidden="1" customWidth="1"/>
    <col min="6442" max="6658" width="11.42578125" style="31"/>
    <col min="6659" max="6659" width="2.7109375" style="31" customWidth="1"/>
    <col min="6660" max="6660" width="0" style="31" hidden="1" customWidth="1"/>
    <col min="6661" max="6661" width="36.42578125" style="31" customWidth="1"/>
    <col min="6662" max="6662" width="32.42578125" style="31" customWidth="1"/>
    <col min="6663" max="6663" width="32.28515625" style="31" customWidth="1"/>
    <col min="6664" max="6664" width="26.5703125" style="31" customWidth="1"/>
    <col min="6665" max="6665" width="20" style="31" customWidth="1"/>
    <col min="6666" max="6666" width="10.140625" style="31" customWidth="1"/>
    <col min="6667" max="6667" width="10.28515625" style="31" customWidth="1"/>
    <col min="6668" max="6668" width="14.28515625" style="31" customWidth="1"/>
    <col min="6669" max="6669" width="9.7109375" style="31" customWidth="1"/>
    <col min="6670" max="6670" width="25" style="31" customWidth="1"/>
    <col min="6671" max="6671" width="11.5703125" style="31" customWidth="1"/>
    <col min="6672" max="6675" width="5.140625" style="31" customWidth="1"/>
    <col min="6676" max="6676" width="8.42578125" style="31" customWidth="1"/>
    <col min="6677" max="6678" width="0" style="31" hidden="1" customWidth="1"/>
    <col min="6679" max="6679" width="10.28515625" style="31" customWidth="1"/>
    <col min="6680" max="6680" width="9.5703125" style="31" customWidth="1"/>
    <col min="6681" max="6681" width="0" style="31" hidden="1" customWidth="1"/>
    <col min="6682" max="6682" width="9" style="31" customWidth="1"/>
    <col min="6683" max="6683" width="5.140625" style="31" customWidth="1"/>
    <col min="6684" max="6684" width="3.5703125" style="31" customWidth="1"/>
    <col min="6685" max="6685" width="4" style="31" customWidth="1"/>
    <col min="6686" max="6686" width="29.28515625" style="31" customWidth="1"/>
    <col min="6687" max="6687" width="4.7109375" style="31" customWidth="1"/>
    <col min="6688" max="6688" width="4.85546875" style="31" customWidth="1"/>
    <col min="6689" max="6690" width="14.140625" style="31" customWidth="1"/>
    <col min="6691" max="6691" width="17.7109375" style="31" customWidth="1"/>
    <col min="6692" max="6692" width="10" style="31" customWidth="1"/>
    <col min="6693" max="6693" width="10.42578125" style="31" customWidth="1"/>
    <col min="6694" max="6694" width="26.7109375" style="31" customWidth="1"/>
    <col min="6695" max="6695" width="11.42578125" style="31"/>
    <col min="6696" max="6696" width="11.28515625" style="31" customWidth="1"/>
    <col min="6697" max="6697" width="0" style="31" hidden="1" customWidth="1"/>
    <col min="6698" max="6914" width="11.42578125" style="31"/>
    <col min="6915" max="6915" width="2.7109375" style="31" customWidth="1"/>
    <col min="6916" max="6916" width="0" style="31" hidden="1" customWidth="1"/>
    <col min="6917" max="6917" width="36.42578125" style="31" customWidth="1"/>
    <col min="6918" max="6918" width="32.42578125" style="31" customWidth="1"/>
    <col min="6919" max="6919" width="32.28515625" style="31" customWidth="1"/>
    <col min="6920" max="6920" width="26.5703125" style="31" customWidth="1"/>
    <col min="6921" max="6921" width="20" style="31" customWidth="1"/>
    <col min="6922" max="6922" width="10.140625" style="31" customWidth="1"/>
    <col min="6923" max="6923" width="10.28515625" style="31" customWidth="1"/>
    <col min="6924" max="6924" width="14.28515625" style="31" customWidth="1"/>
    <col min="6925" max="6925" width="9.7109375" style="31" customWidth="1"/>
    <col min="6926" max="6926" width="25" style="31" customWidth="1"/>
    <col min="6927" max="6927" width="11.5703125" style="31" customWidth="1"/>
    <col min="6928" max="6931" width="5.140625" style="31" customWidth="1"/>
    <col min="6932" max="6932" width="8.42578125" style="31" customWidth="1"/>
    <col min="6933" max="6934" width="0" style="31" hidden="1" customWidth="1"/>
    <col min="6935" max="6935" width="10.28515625" style="31" customWidth="1"/>
    <col min="6936" max="6936" width="9.5703125" style="31" customWidth="1"/>
    <col min="6937" max="6937" width="0" style="31" hidden="1" customWidth="1"/>
    <col min="6938" max="6938" width="9" style="31" customWidth="1"/>
    <col min="6939" max="6939" width="5.140625" style="31" customWidth="1"/>
    <col min="6940" max="6940" width="3.5703125" style="31" customWidth="1"/>
    <col min="6941" max="6941" width="4" style="31" customWidth="1"/>
    <col min="6942" max="6942" width="29.28515625" style="31" customWidth="1"/>
    <col min="6943" max="6943" width="4.7109375" style="31" customWidth="1"/>
    <col min="6944" max="6944" width="4.85546875" style="31" customWidth="1"/>
    <col min="6945" max="6946" width="14.140625" style="31" customWidth="1"/>
    <col min="6947" max="6947" width="17.7109375" style="31" customWidth="1"/>
    <col min="6948" max="6948" width="10" style="31" customWidth="1"/>
    <col min="6949" max="6949" width="10.42578125" style="31" customWidth="1"/>
    <col min="6950" max="6950" width="26.7109375" style="31" customWidth="1"/>
    <col min="6951" max="6951" width="11.42578125" style="31"/>
    <col min="6952" max="6952" width="11.28515625" style="31" customWidth="1"/>
    <col min="6953" max="6953" width="0" style="31" hidden="1" customWidth="1"/>
    <col min="6954" max="7170" width="11.42578125" style="31"/>
    <col min="7171" max="7171" width="2.7109375" style="31" customWidth="1"/>
    <col min="7172" max="7172" width="0" style="31" hidden="1" customWidth="1"/>
    <col min="7173" max="7173" width="36.42578125" style="31" customWidth="1"/>
    <col min="7174" max="7174" width="32.42578125" style="31" customWidth="1"/>
    <col min="7175" max="7175" width="32.28515625" style="31" customWidth="1"/>
    <col min="7176" max="7176" width="26.5703125" style="31" customWidth="1"/>
    <col min="7177" max="7177" width="20" style="31" customWidth="1"/>
    <col min="7178" max="7178" width="10.140625" style="31" customWidth="1"/>
    <col min="7179" max="7179" width="10.28515625" style="31" customWidth="1"/>
    <col min="7180" max="7180" width="14.28515625" style="31" customWidth="1"/>
    <col min="7181" max="7181" width="9.7109375" style="31" customWidth="1"/>
    <col min="7182" max="7182" width="25" style="31" customWidth="1"/>
    <col min="7183" max="7183" width="11.5703125" style="31" customWidth="1"/>
    <col min="7184" max="7187" width="5.140625" style="31" customWidth="1"/>
    <col min="7188" max="7188" width="8.42578125" style="31" customWidth="1"/>
    <col min="7189" max="7190" width="0" style="31" hidden="1" customWidth="1"/>
    <col min="7191" max="7191" width="10.28515625" style="31" customWidth="1"/>
    <col min="7192" max="7192" width="9.5703125" style="31" customWidth="1"/>
    <col min="7193" max="7193" width="0" style="31" hidden="1" customWidth="1"/>
    <col min="7194" max="7194" width="9" style="31" customWidth="1"/>
    <col min="7195" max="7195" width="5.140625" style="31" customWidth="1"/>
    <col min="7196" max="7196" width="3.5703125" style="31" customWidth="1"/>
    <col min="7197" max="7197" width="4" style="31" customWidth="1"/>
    <col min="7198" max="7198" width="29.28515625" style="31" customWidth="1"/>
    <col min="7199" max="7199" width="4.7109375" style="31" customWidth="1"/>
    <col min="7200" max="7200" width="4.85546875" style="31" customWidth="1"/>
    <col min="7201" max="7202" width="14.140625" style="31" customWidth="1"/>
    <col min="7203" max="7203" width="17.7109375" style="31" customWidth="1"/>
    <col min="7204" max="7204" width="10" style="31" customWidth="1"/>
    <col min="7205" max="7205" width="10.42578125" style="31" customWidth="1"/>
    <col min="7206" max="7206" width="26.7109375" style="31" customWidth="1"/>
    <col min="7207" max="7207" width="11.42578125" style="31"/>
    <col min="7208" max="7208" width="11.28515625" style="31" customWidth="1"/>
    <col min="7209" max="7209" width="0" style="31" hidden="1" customWidth="1"/>
    <col min="7210" max="7426" width="11.42578125" style="31"/>
    <col min="7427" max="7427" width="2.7109375" style="31" customWidth="1"/>
    <col min="7428" max="7428" width="0" style="31" hidden="1" customWidth="1"/>
    <col min="7429" max="7429" width="36.42578125" style="31" customWidth="1"/>
    <col min="7430" max="7430" width="32.42578125" style="31" customWidth="1"/>
    <col min="7431" max="7431" width="32.28515625" style="31" customWidth="1"/>
    <col min="7432" max="7432" width="26.5703125" style="31" customWidth="1"/>
    <col min="7433" max="7433" width="20" style="31" customWidth="1"/>
    <col min="7434" max="7434" width="10.140625" style="31" customWidth="1"/>
    <col min="7435" max="7435" width="10.28515625" style="31" customWidth="1"/>
    <col min="7436" max="7436" width="14.28515625" style="31" customWidth="1"/>
    <col min="7437" max="7437" width="9.7109375" style="31" customWidth="1"/>
    <col min="7438" max="7438" width="25" style="31" customWidth="1"/>
    <col min="7439" max="7439" width="11.5703125" style="31" customWidth="1"/>
    <col min="7440" max="7443" width="5.140625" style="31" customWidth="1"/>
    <col min="7444" max="7444" width="8.42578125" style="31" customWidth="1"/>
    <col min="7445" max="7446" width="0" style="31" hidden="1" customWidth="1"/>
    <col min="7447" max="7447" width="10.28515625" style="31" customWidth="1"/>
    <col min="7448" max="7448" width="9.5703125" style="31" customWidth="1"/>
    <col min="7449" max="7449" width="0" style="31" hidden="1" customWidth="1"/>
    <col min="7450" max="7450" width="9" style="31" customWidth="1"/>
    <col min="7451" max="7451" width="5.140625" style="31" customWidth="1"/>
    <col min="7452" max="7452" width="3.5703125" style="31" customWidth="1"/>
    <col min="7453" max="7453" width="4" style="31" customWidth="1"/>
    <col min="7454" max="7454" width="29.28515625" style="31" customWidth="1"/>
    <col min="7455" max="7455" width="4.7109375" style="31" customWidth="1"/>
    <col min="7456" max="7456" width="4.85546875" style="31" customWidth="1"/>
    <col min="7457" max="7458" width="14.140625" style="31" customWidth="1"/>
    <col min="7459" max="7459" width="17.7109375" style="31" customWidth="1"/>
    <col min="7460" max="7460" width="10" style="31" customWidth="1"/>
    <col min="7461" max="7461" width="10.42578125" style="31" customWidth="1"/>
    <col min="7462" max="7462" width="26.7109375" style="31" customWidth="1"/>
    <col min="7463" max="7463" width="11.42578125" style="31"/>
    <col min="7464" max="7464" width="11.28515625" style="31" customWidth="1"/>
    <col min="7465" max="7465" width="0" style="31" hidden="1" customWidth="1"/>
    <col min="7466" max="7682" width="11.42578125" style="31"/>
    <col min="7683" max="7683" width="2.7109375" style="31" customWidth="1"/>
    <col min="7684" max="7684" width="0" style="31" hidden="1" customWidth="1"/>
    <col min="7685" max="7685" width="36.42578125" style="31" customWidth="1"/>
    <col min="7686" max="7686" width="32.42578125" style="31" customWidth="1"/>
    <col min="7687" max="7687" width="32.28515625" style="31" customWidth="1"/>
    <col min="7688" max="7688" width="26.5703125" style="31" customWidth="1"/>
    <col min="7689" max="7689" width="20" style="31" customWidth="1"/>
    <col min="7690" max="7690" width="10.140625" style="31" customWidth="1"/>
    <col min="7691" max="7691" width="10.28515625" style="31" customWidth="1"/>
    <col min="7692" max="7692" width="14.28515625" style="31" customWidth="1"/>
    <col min="7693" max="7693" width="9.7109375" style="31" customWidth="1"/>
    <col min="7694" max="7694" width="25" style="31" customWidth="1"/>
    <col min="7695" max="7695" width="11.5703125" style="31" customWidth="1"/>
    <col min="7696" max="7699" width="5.140625" style="31" customWidth="1"/>
    <col min="7700" max="7700" width="8.42578125" style="31" customWidth="1"/>
    <col min="7701" max="7702" width="0" style="31" hidden="1" customWidth="1"/>
    <col min="7703" max="7703" width="10.28515625" style="31" customWidth="1"/>
    <col min="7704" max="7704" width="9.5703125" style="31" customWidth="1"/>
    <col min="7705" max="7705" width="0" style="31" hidden="1" customWidth="1"/>
    <col min="7706" max="7706" width="9" style="31" customWidth="1"/>
    <col min="7707" max="7707" width="5.140625" style="31" customWidth="1"/>
    <col min="7708" max="7708" width="3.5703125" style="31" customWidth="1"/>
    <col min="7709" max="7709" width="4" style="31" customWidth="1"/>
    <col min="7710" max="7710" width="29.28515625" style="31" customWidth="1"/>
    <col min="7711" max="7711" width="4.7109375" style="31" customWidth="1"/>
    <col min="7712" max="7712" width="4.85546875" style="31" customWidth="1"/>
    <col min="7713" max="7714" width="14.140625" style="31" customWidth="1"/>
    <col min="7715" max="7715" width="17.7109375" style="31" customWidth="1"/>
    <col min="7716" max="7716" width="10" style="31" customWidth="1"/>
    <col min="7717" max="7717" width="10.42578125" style="31" customWidth="1"/>
    <col min="7718" max="7718" width="26.7109375" style="31" customWidth="1"/>
    <col min="7719" max="7719" width="11.42578125" style="31"/>
    <col min="7720" max="7720" width="11.28515625" style="31" customWidth="1"/>
    <col min="7721" max="7721" width="0" style="31" hidden="1" customWidth="1"/>
    <col min="7722" max="7938" width="11.42578125" style="31"/>
    <col min="7939" max="7939" width="2.7109375" style="31" customWidth="1"/>
    <col min="7940" max="7940" width="0" style="31" hidden="1" customWidth="1"/>
    <col min="7941" max="7941" width="36.42578125" style="31" customWidth="1"/>
    <col min="7942" max="7942" width="32.42578125" style="31" customWidth="1"/>
    <col min="7943" max="7943" width="32.28515625" style="31" customWidth="1"/>
    <col min="7944" max="7944" width="26.5703125" style="31" customWidth="1"/>
    <col min="7945" max="7945" width="20" style="31" customWidth="1"/>
    <col min="7946" max="7946" width="10.140625" style="31" customWidth="1"/>
    <col min="7947" max="7947" width="10.28515625" style="31" customWidth="1"/>
    <col min="7948" max="7948" width="14.28515625" style="31" customWidth="1"/>
    <col min="7949" max="7949" width="9.7109375" style="31" customWidth="1"/>
    <col min="7950" max="7950" width="25" style="31" customWidth="1"/>
    <col min="7951" max="7951" width="11.5703125" style="31" customWidth="1"/>
    <col min="7952" max="7955" width="5.140625" style="31" customWidth="1"/>
    <col min="7956" max="7956" width="8.42578125" style="31" customWidth="1"/>
    <col min="7957" max="7958" width="0" style="31" hidden="1" customWidth="1"/>
    <col min="7959" max="7959" width="10.28515625" style="31" customWidth="1"/>
    <col min="7960" max="7960" width="9.5703125" style="31" customWidth="1"/>
    <col min="7961" max="7961" width="0" style="31" hidden="1" customWidth="1"/>
    <col min="7962" max="7962" width="9" style="31" customWidth="1"/>
    <col min="7963" max="7963" width="5.140625" style="31" customWidth="1"/>
    <col min="7964" max="7964" width="3.5703125" style="31" customWidth="1"/>
    <col min="7965" max="7965" width="4" style="31" customWidth="1"/>
    <col min="7966" max="7966" width="29.28515625" style="31" customWidth="1"/>
    <col min="7967" max="7967" width="4.7109375" style="31" customWidth="1"/>
    <col min="7968" max="7968" width="4.85546875" style="31" customWidth="1"/>
    <col min="7969" max="7970" width="14.140625" style="31" customWidth="1"/>
    <col min="7971" max="7971" width="17.7109375" style="31" customWidth="1"/>
    <col min="7972" max="7972" width="10" style="31" customWidth="1"/>
    <col min="7973" max="7973" width="10.42578125" style="31" customWidth="1"/>
    <col min="7974" max="7974" width="26.7109375" style="31" customWidth="1"/>
    <col min="7975" max="7975" width="11.42578125" style="31"/>
    <col min="7976" max="7976" width="11.28515625" style="31" customWidth="1"/>
    <col min="7977" max="7977" width="0" style="31" hidden="1" customWidth="1"/>
    <col min="7978" max="8194" width="11.42578125" style="31"/>
    <col min="8195" max="8195" width="2.7109375" style="31" customWidth="1"/>
    <col min="8196" max="8196" width="0" style="31" hidden="1" customWidth="1"/>
    <col min="8197" max="8197" width="36.42578125" style="31" customWidth="1"/>
    <col min="8198" max="8198" width="32.42578125" style="31" customWidth="1"/>
    <col min="8199" max="8199" width="32.28515625" style="31" customWidth="1"/>
    <col min="8200" max="8200" width="26.5703125" style="31" customWidth="1"/>
    <col min="8201" max="8201" width="20" style="31" customWidth="1"/>
    <col min="8202" max="8202" width="10.140625" style="31" customWidth="1"/>
    <col min="8203" max="8203" width="10.28515625" style="31" customWidth="1"/>
    <col min="8204" max="8204" width="14.28515625" style="31" customWidth="1"/>
    <col min="8205" max="8205" width="9.7109375" style="31" customWidth="1"/>
    <col min="8206" max="8206" width="25" style="31" customWidth="1"/>
    <col min="8207" max="8207" width="11.5703125" style="31" customWidth="1"/>
    <col min="8208" max="8211" width="5.140625" style="31" customWidth="1"/>
    <col min="8212" max="8212" width="8.42578125" style="31" customWidth="1"/>
    <col min="8213" max="8214" width="0" style="31" hidden="1" customWidth="1"/>
    <col min="8215" max="8215" width="10.28515625" style="31" customWidth="1"/>
    <col min="8216" max="8216" width="9.5703125" style="31" customWidth="1"/>
    <col min="8217" max="8217" width="0" style="31" hidden="1" customWidth="1"/>
    <col min="8218" max="8218" width="9" style="31" customWidth="1"/>
    <col min="8219" max="8219" width="5.140625" style="31" customWidth="1"/>
    <col min="8220" max="8220" width="3.5703125" style="31" customWidth="1"/>
    <col min="8221" max="8221" width="4" style="31" customWidth="1"/>
    <col min="8222" max="8222" width="29.28515625" style="31" customWidth="1"/>
    <col min="8223" max="8223" width="4.7109375" style="31" customWidth="1"/>
    <col min="8224" max="8224" width="4.85546875" style="31" customWidth="1"/>
    <col min="8225" max="8226" width="14.140625" style="31" customWidth="1"/>
    <col min="8227" max="8227" width="17.7109375" style="31" customWidth="1"/>
    <col min="8228" max="8228" width="10" style="31" customWidth="1"/>
    <col min="8229" max="8229" width="10.42578125" style="31" customWidth="1"/>
    <col min="8230" max="8230" width="26.7109375" style="31" customWidth="1"/>
    <col min="8231" max="8231" width="11.42578125" style="31"/>
    <col min="8232" max="8232" width="11.28515625" style="31" customWidth="1"/>
    <col min="8233" max="8233" width="0" style="31" hidden="1" customWidth="1"/>
    <col min="8234" max="8450" width="11.42578125" style="31"/>
    <col min="8451" max="8451" width="2.7109375" style="31" customWidth="1"/>
    <col min="8452" max="8452" width="0" style="31" hidden="1" customWidth="1"/>
    <col min="8453" max="8453" width="36.42578125" style="31" customWidth="1"/>
    <col min="8454" max="8454" width="32.42578125" style="31" customWidth="1"/>
    <col min="8455" max="8455" width="32.28515625" style="31" customWidth="1"/>
    <col min="8456" max="8456" width="26.5703125" style="31" customWidth="1"/>
    <col min="8457" max="8457" width="20" style="31" customWidth="1"/>
    <col min="8458" max="8458" width="10.140625" style="31" customWidth="1"/>
    <col min="8459" max="8459" width="10.28515625" style="31" customWidth="1"/>
    <col min="8460" max="8460" width="14.28515625" style="31" customWidth="1"/>
    <col min="8461" max="8461" width="9.7109375" style="31" customWidth="1"/>
    <col min="8462" max="8462" width="25" style="31" customWidth="1"/>
    <col min="8463" max="8463" width="11.5703125" style="31" customWidth="1"/>
    <col min="8464" max="8467" width="5.140625" style="31" customWidth="1"/>
    <col min="8468" max="8468" width="8.42578125" style="31" customWidth="1"/>
    <col min="8469" max="8470" width="0" style="31" hidden="1" customWidth="1"/>
    <col min="8471" max="8471" width="10.28515625" style="31" customWidth="1"/>
    <col min="8472" max="8472" width="9.5703125" style="31" customWidth="1"/>
    <col min="8473" max="8473" width="0" style="31" hidden="1" customWidth="1"/>
    <col min="8474" max="8474" width="9" style="31" customWidth="1"/>
    <col min="8475" max="8475" width="5.140625" style="31" customWidth="1"/>
    <col min="8476" max="8476" width="3.5703125" style="31" customWidth="1"/>
    <col min="8477" max="8477" width="4" style="31" customWidth="1"/>
    <col min="8478" max="8478" width="29.28515625" style="31" customWidth="1"/>
    <col min="8479" max="8479" width="4.7109375" style="31" customWidth="1"/>
    <col min="8480" max="8480" width="4.85546875" style="31" customWidth="1"/>
    <col min="8481" max="8482" width="14.140625" style="31" customWidth="1"/>
    <col min="8483" max="8483" width="17.7109375" style="31" customWidth="1"/>
    <col min="8484" max="8484" width="10" style="31" customWidth="1"/>
    <col min="8485" max="8485" width="10.42578125" style="31" customWidth="1"/>
    <col min="8486" max="8486" width="26.7109375" style="31" customWidth="1"/>
    <col min="8487" max="8487" width="11.42578125" style="31"/>
    <col min="8488" max="8488" width="11.28515625" style="31" customWidth="1"/>
    <col min="8489" max="8489" width="0" style="31" hidden="1" customWidth="1"/>
    <col min="8490" max="8706" width="11.42578125" style="31"/>
    <col min="8707" max="8707" width="2.7109375" style="31" customWidth="1"/>
    <col min="8708" max="8708" width="0" style="31" hidden="1" customWidth="1"/>
    <col min="8709" max="8709" width="36.42578125" style="31" customWidth="1"/>
    <col min="8710" max="8710" width="32.42578125" style="31" customWidth="1"/>
    <col min="8711" max="8711" width="32.28515625" style="31" customWidth="1"/>
    <col min="8712" max="8712" width="26.5703125" style="31" customWidth="1"/>
    <col min="8713" max="8713" width="20" style="31" customWidth="1"/>
    <col min="8714" max="8714" width="10.140625" style="31" customWidth="1"/>
    <col min="8715" max="8715" width="10.28515625" style="31" customWidth="1"/>
    <col min="8716" max="8716" width="14.28515625" style="31" customWidth="1"/>
    <col min="8717" max="8717" width="9.7109375" style="31" customWidth="1"/>
    <col min="8718" max="8718" width="25" style="31" customWidth="1"/>
    <col min="8719" max="8719" width="11.5703125" style="31" customWidth="1"/>
    <col min="8720" max="8723" width="5.140625" style="31" customWidth="1"/>
    <col min="8724" max="8724" width="8.42578125" style="31" customWidth="1"/>
    <col min="8725" max="8726" width="0" style="31" hidden="1" customWidth="1"/>
    <col min="8727" max="8727" width="10.28515625" style="31" customWidth="1"/>
    <col min="8728" max="8728" width="9.5703125" style="31" customWidth="1"/>
    <col min="8729" max="8729" width="0" style="31" hidden="1" customWidth="1"/>
    <col min="8730" max="8730" width="9" style="31" customWidth="1"/>
    <col min="8731" max="8731" width="5.140625" style="31" customWidth="1"/>
    <col min="8732" max="8732" width="3.5703125" style="31" customWidth="1"/>
    <col min="8733" max="8733" width="4" style="31" customWidth="1"/>
    <col min="8734" max="8734" width="29.28515625" style="31" customWidth="1"/>
    <col min="8735" max="8735" width="4.7109375" style="31" customWidth="1"/>
    <col min="8736" max="8736" width="4.85546875" style="31" customWidth="1"/>
    <col min="8737" max="8738" width="14.140625" style="31" customWidth="1"/>
    <col min="8739" max="8739" width="17.7109375" style="31" customWidth="1"/>
    <col min="8740" max="8740" width="10" style="31" customWidth="1"/>
    <col min="8741" max="8741" width="10.42578125" style="31" customWidth="1"/>
    <col min="8742" max="8742" width="26.7109375" style="31" customWidth="1"/>
    <col min="8743" max="8743" width="11.42578125" style="31"/>
    <col min="8744" max="8744" width="11.28515625" style="31" customWidth="1"/>
    <col min="8745" max="8745" width="0" style="31" hidden="1" customWidth="1"/>
    <col min="8746" max="8962" width="11.42578125" style="31"/>
    <col min="8963" max="8963" width="2.7109375" style="31" customWidth="1"/>
    <col min="8964" max="8964" width="0" style="31" hidden="1" customWidth="1"/>
    <col min="8965" max="8965" width="36.42578125" style="31" customWidth="1"/>
    <col min="8966" max="8966" width="32.42578125" style="31" customWidth="1"/>
    <col min="8967" max="8967" width="32.28515625" style="31" customWidth="1"/>
    <col min="8968" max="8968" width="26.5703125" style="31" customWidth="1"/>
    <col min="8969" max="8969" width="20" style="31" customWidth="1"/>
    <col min="8970" max="8970" width="10.140625" style="31" customWidth="1"/>
    <col min="8971" max="8971" width="10.28515625" style="31" customWidth="1"/>
    <col min="8972" max="8972" width="14.28515625" style="31" customWidth="1"/>
    <col min="8973" max="8973" width="9.7109375" style="31" customWidth="1"/>
    <col min="8974" max="8974" width="25" style="31" customWidth="1"/>
    <col min="8975" max="8975" width="11.5703125" style="31" customWidth="1"/>
    <col min="8976" max="8979" width="5.140625" style="31" customWidth="1"/>
    <col min="8980" max="8980" width="8.42578125" style="31" customWidth="1"/>
    <col min="8981" max="8982" width="0" style="31" hidden="1" customWidth="1"/>
    <col min="8983" max="8983" width="10.28515625" style="31" customWidth="1"/>
    <col min="8984" max="8984" width="9.5703125" style="31" customWidth="1"/>
    <col min="8985" max="8985" width="0" style="31" hidden="1" customWidth="1"/>
    <col min="8986" max="8986" width="9" style="31" customWidth="1"/>
    <col min="8987" max="8987" width="5.140625" style="31" customWidth="1"/>
    <col min="8988" max="8988" width="3.5703125" style="31" customWidth="1"/>
    <col min="8989" max="8989" width="4" style="31" customWidth="1"/>
    <col min="8990" max="8990" width="29.28515625" style="31" customWidth="1"/>
    <col min="8991" max="8991" width="4.7109375" style="31" customWidth="1"/>
    <col min="8992" max="8992" width="4.85546875" style="31" customWidth="1"/>
    <col min="8993" max="8994" width="14.140625" style="31" customWidth="1"/>
    <col min="8995" max="8995" width="17.7109375" style="31" customWidth="1"/>
    <col min="8996" max="8996" width="10" style="31" customWidth="1"/>
    <col min="8997" max="8997" width="10.42578125" style="31" customWidth="1"/>
    <col min="8998" max="8998" width="26.7109375" style="31" customWidth="1"/>
    <col min="8999" max="8999" width="11.42578125" style="31"/>
    <col min="9000" max="9000" width="11.28515625" style="31" customWidth="1"/>
    <col min="9001" max="9001" width="0" style="31" hidden="1" customWidth="1"/>
    <col min="9002" max="9218" width="11.42578125" style="31"/>
    <col min="9219" max="9219" width="2.7109375" style="31" customWidth="1"/>
    <col min="9220" max="9220" width="0" style="31" hidden="1" customWidth="1"/>
    <col min="9221" max="9221" width="36.42578125" style="31" customWidth="1"/>
    <col min="9222" max="9222" width="32.42578125" style="31" customWidth="1"/>
    <col min="9223" max="9223" width="32.28515625" style="31" customWidth="1"/>
    <col min="9224" max="9224" width="26.5703125" style="31" customWidth="1"/>
    <col min="9225" max="9225" width="20" style="31" customWidth="1"/>
    <col min="9226" max="9226" width="10.140625" style="31" customWidth="1"/>
    <col min="9227" max="9227" width="10.28515625" style="31" customWidth="1"/>
    <col min="9228" max="9228" width="14.28515625" style="31" customWidth="1"/>
    <col min="9229" max="9229" width="9.7109375" style="31" customWidth="1"/>
    <col min="9230" max="9230" width="25" style="31" customWidth="1"/>
    <col min="9231" max="9231" width="11.5703125" style="31" customWidth="1"/>
    <col min="9232" max="9235" width="5.140625" style="31" customWidth="1"/>
    <col min="9236" max="9236" width="8.42578125" style="31" customWidth="1"/>
    <col min="9237" max="9238" width="0" style="31" hidden="1" customWidth="1"/>
    <col min="9239" max="9239" width="10.28515625" style="31" customWidth="1"/>
    <col min="9240" max="9240" width="9.5703125" style="31" customWidth="1"/>
    <col min="9241" max="9241" width="0" style="31" hidden="1" customWidth="1"/>
    <col min="9242" max="9242" width="9" style="31" customWidth="1"/>
    <col min="9243" max="9243" width="5.140625" style="31" customWidth="1"/>
    <col min="9244" max="9244" width="3.5703125" style="31" customWidth="1"/>
    <col min="9245" max="9245" width="4" style="31" customWidth="1"/>
    <col min="9246" max="9246" width="29.28515625" style="31" customWidth="1"/>
    <col min="9247" max="9247" width="4.7109375" style="31" customWidth="1"/>
    <col min="9248" max="9248" width="4.85546875" style="31" customWidth="1"/>
    <col min="9249" max="9250" width="14.140625" style="31" customWidth="1"/>
    <col min="9251" max="9251" width="17.7109375" style="31" customWidth="1"/>
    <col min="9252" max="9252" width="10" style="31" customWidth="1"/>
    <col min="9253" max="9253" width="10.42578125" style="31" customWidth="1"/>
    <col min="9254" max="9254" width="26.7109375" style="31" customWidth="1"/>
    <col min="9255" max="9255" width="11.42578125" style="31"/>
    <col min="9256" max="9256" width="11.28515625" style="31" customWidth="1"/>
    <col min="9257" max="9257" width="0" style="31" hidden="1" customWidth="1"/>
    <col min="9258" max="9474" width="11.42578125" style="31"/>
    <col min="9475" max="9475" width="2.7109375" style="31" customWidth="1"/>
    <col min="9476" max="9476" width="0" style="31" hidden="1" customWidth="1"/>
    <col min="9477" max="9477" width="36.42578125" style="31" customWidth="1"/>
    <col min="9478" max="9478" width="32.42578125" style="31" customWidth="1"/>
    <col min="9479" max="9479" width="32.28515625" style="31" customWidth="1"/>
    <col min="9480" max="9480" width="26.5703125" style="31" customWidth="1"/>
    <col min="9481" max="9481" width="20" style="31" customWidth="1"/>
    <col min="9482" max="9482" width="10.140625" style="31" customWidth="1"/>
    <col min="9483" max="9483" width="10.28515625" style="31" customWidth="1"/>
    <col min="9484" max="9484" width="14.28515625" style="31" customWidth="1"/>
    <col min="9485" max="9485" width="9.7109375" style="31" customWidth="1"/>
    <col min="9486" max="9486" width="25" style="31" customWidth="1"/>
    <col min="9487" max="9487" width="11.5703125" style="31" customWidth="1"/>
    <col min="9488" max="9491" width="5.140625" style="31" customWidth="1"/>
    <col min="9492" max="9492" width="8.42578125" style="31" customWidth="1"/>
    <col min="9493" max="9494" width="0" style="31" hidden="1" customWidth="1"/>
    <col min="9495" max="9495" width="10.28515625" style="31" customWidth="1"/>
    <col min="9496" max="9496" width="9.5703125" style="31" customWidth="1"/>
    <col min="9497" max="9497" width="0" style="31" hidden="1" customWidth="1"/>
    <col min="9498" max="9498" width="9" style="31" customWidth="1"/>
    <col min="9499" max="9499" width="5.140625" style="31" customWidth="1"/>
    <col min="9500" max="9500" width="3.5703125" style="31" customWidth="1"/>
    <col min="9501" max="9501" width="4" style="31" customWidth="1"/>
    <col min="9502" max="9502" width="29.28515625" style="31" customWidth="1"/>
    <col min="9503" max="9503" width="4.7109375" style="31" customWidth="1"/>
    <col min="9504" max="9504" width="4.85546875" style="31" customWidth="1"/>
    <col min="9505" max="9506" width="14.140625" style="31" customWidth="1"/>
    <col min="9507" max="9507" width="17.7109375" style="31" customWidth="1"/>
    <col min="9508" max="9508" width="10" style="31" customWidth="1"/>
    <col min="9509" max="9509" width="10.42578125" style="31" customWidth="1"/>
    <col min="9510" max="9510" width="26.7109375" style="31" customWidth="1"/>
    <col min="9511" max="9511" width="11.42578125" style="31"/>
    <col min="9512" max="9512" width="11.28515625" style="31" customWidth="1"/>
    <col min="9513" max="9513" width="0" style="31" hidden="1" customWidth="1"/>
    <col min="9514" max="9730" width="11.42578125" style="31"/>
    <col min="9731" max="9731" width="2.7109375" style="31" customWidth="1"/>
    <col min="9732" max="9732" width="0" style="31" hidden="1" customWidth="1"/>
    <col min="9733" max="9733" width="36.42578125" style="31" customWidth="1"/>
    <col min="9734" max="9734" width="32.42578125" style="31" customWidth="1"/>
    <col min="9735" max="9735" width="32.28515625" style="31" customWidth="1"/>
    <col min="9736" max="9736" width="26.5703125" style="31" customWidth="1"/>
    <col min="9737" max="9737" width="20" style="31" customWidth="1"/>
    <col min="9738" max="9738" width="10.140625" style="31" customWidth="1"/>
    <col min="9739" max="9739" width="10.28515625" style="31" customWidth="1"/>
    <col min="9740" max="9740" width="14.28515625" style="31" customWidth="1"/>
    <col min="9741" max="9741" width="9.7109375" style="31" customWidth="1"/>
    <col min="9742" max="9742" width="25" style="31" customWidth="1"/>
    <col min="9743" max="9743" width="11.5703125" style="31" customWidth="1"/>
    <col min="9744" max="9747" width="5.140625" style="31" customWidth="1"/>
    <col min="9748" max="9748" width="8.42578125" style="31" customWidth="1"/>
    <col min="9749" max="9750" width="0" style="31" hidden="1" customWidth="1"/>
    <col min="9751" max="9751" width="10.28515625" style="31" customWidth="1"/>
    <col min="9752" max="9752" width="9.5703125" style="31" customWidth="1"/>
    <col min="9753" max="9753" width="0" style="31" hidden="1" customWidth="1"/>
    <col min="9754" max="9754" width="9" style="31" customWidth="1"/>
    <col min="9755" max="9755" width="5.140625" style="31" customWidth="1"/>
    <col min="9756" max="9756" width="3.5703125" style="31" customWidth="1"/>
    <col min="9757" max="9757" width="4" style="31" customWidth="1"/>
    <col min="9758" max="9758" width="29.28515625" style="31" customWidth="1"/>
    <col min="9759" max="9759" width="4.7109375" style="31" customWidth="1"/>
    <col min="9760" max="9760" width="4.85546875" style="31" customWidth="1"/>
    <col min="9761" max="9762" width="14.140625" style="31" customWidth="1"/>
    <col min="9763" max="9763" width="17.7109375" style="31" customWidth="1"/>
    <col min="9764" max="9764" width="10" style="31" customWidth="1"/>
    <col min="9765" max="9765" width="10.42578125" style="31" customWidth="1"/>
    <col min="9766" max="9766" width="26.7109375" style="31" customWidth="1"/>
    <col min="9767" max="9767" width="11.42578125" style="31"/>
    <col min="9768" max="9768" width="11.28515625" style="31" customWidth="1"/>
    <col min="9769" max="9769" width="0" style="31" hidden="1" customWidth="1"/>
    <col min="9770" max="9986" width="11.42578125" style="31"/>
    <col min="9987" max="9987" width="2.7109375" style="31" customWidth="1"/>
    <col min="9988" max="9988" width="0" style="31" hidden="1" customWidth="1"/>
    <col min="9989" max="9989" width="36.42578125" style="31" customWidth="1"/>
    <col min="9990" max="9990" width="32.42578125" style="31" customWidth="1"/>
    <col min="9991" max="9991" width="32.28515625" style="31" customWidth="1"/>
    <col min="9992" max="9992" width="26.5703125" style="31" customWidth="1"/>
    <col min="9993" max="9993" width="20" style="31" customWidth="1"/>
    <col min="9994" max="9994" width="10.140625" style="31" customWidth="1"/>
    <col min="9995" max="9995" width="10.28515625" style="31" customWidth="1"/>
    <col min="9996" max="9996" width="14.28515625" style="31" customWidth="1"/>
    <col min="9997" max="9997" width="9.7109375" style="31" customWidth="1"/>
    <col min="9998" max="9998" width="25" style="31" customWidth="1"/>
    <col min="9999" max="9999" width="11.5703125" style="31" customWidth="1"/>
    <col min="10000" max="10003" width="5.140625" style="31" customWidth="1"/>
    <col min="10004" max="10004" width="8.42578125" style="31" customWidth="1"/>
    <col min="10005" max="10006" width="0" style="31" hidden="1" customWidth="1"/>
    <col min="10007" max="10007" width="10.28515625" style="31" customWidth="1"/>
    <col min="10008" max="10008" width="9.5703125" style="31" customWidth="1"/>
    <col min="10009" max="10009" width="0" style="31" hidden="1" customWidth="1"/>
    <col min="10010" max="10010" width="9" style="31" customWidth="1"/>
    <col min="10011" max="10011" width="5.140625" style="31" customWidth="1"/>
    <col min="10012" max="10012" width="3.5703125" style="31" customWidth="1"/>
    <col min="10013" max="10013" width="4" style="31" customWidth="1"/>
    <col min="10014" max="10014" width="29.28515625" style="31" customWidth="1"/>
    <col min="10015" max="10015" width="4.7109375" style="31" customWidth="1"/>
    <col min="10016" max="10016" width="4.85546875" style="31" customWidth="1"/>
    <col min="10017" max="10018" width="14.140625" style="31" customWidth="1"/>
    <col min="10019" max="10019" width="17.7109375" style="31" customWidth="1"/>
    <col min="10020" max="10020" width="10" style="31" customWidth="1"/>
    <col min="10021" max="10021" width="10.42578125" style="31" customWidth="1"/>
    <col min="10022" max="10022" width="26.7109375" style="31" customWidth="1"/>
    <col min="10023" max="10023" width="11.42578125" style="31"/>
    <col min="10024" max="10024" width="11.28515625" style="31" customWidth="1"/>
    <col min="10025" max="10025" width="0" style="31" hidden="1" customWidth="1"/>
    <col min="10026" max="10242" width="11.42578125" style="31"/>
    <col min="10243" max="10243" width="2.7109375" style="31" customWidth="1"/>
    <col min="10244" max="10244" width="0" style="31" hidden="1" customWidth="1"/>
    <col min="10245" max="10245" width="36.42578125" style="31" customWidth="1"/>
    <col min="10246" max="10246" width="32.42578125" style="31" customWidth="1"/>
    <col min="10247" max="10247" width="32.28515625" style="31" customWidth="1"/>
    <col min="10248" max="10248" width="26.5703125" style="31" customWidth="1"/>
    <col min="10249" max="10249" width="20" style="31" customWidth="1"/>
    <col min="10250" max="10250" width="10.140625" style="31" customWidth="1"/>
    <col min="10251" max="10251" width="10.28515625" style="31" customWidth="1"/>
    <col min="10252" max="10252" width="14.28515625" style="31" customWidth="1"/>
    <col min="10253" max="10253" width="9.7109375" style="31" customWidth="1"/>
    <col min="10254" max="10254" width="25" style="31" customWidth="1"/>
    <col min="10255" max="10255" width="11.5703125" style="31" customWidth="1"/>
    <col min="10256" max="10259" width="5.140625" style="31" customWidth="1"/>
    <col min="10260" max="10260" width="8.42578125" style="31" customWidth="1"/>
    <col min="10261" max="10262" width="0" style="31" hidden="1" customWidth="1"/>
    <col min="10263" max="10263" width="10.28515625" style="31" customWidth="1"/>
    <col min="10264" max="10264" width="9.5703125" style="31" customWidth="1"/>
    <col min="10265" max="10265" width="0" style="31" hidden="1" customWidth="1"/>
    <col min="10266" max="10266" width="9" style="31" customWidth="1"/>
    <col min="10267" max="10267" width="5.140625" style="31" customWidth="1"/>
    <col min="10268" max="10268" width="3.5703125" style="31" customWidth="1"/>
    <col min="10269" max="10269" width="4" style="31" customWidth="1"/>
    <col min="10270" max="10270" width="29.28515625" style="31" customWidth="1"/>
    <col min="10271" max="10271" width="4.7109375" style="31" customWidth="1"/>
    <col min="10272" max="10272" width="4.85546875" style="31" customWidth="1"/>
    <col min="10273" max="10274" width="14.140625" style="31" customWidth="1"/>
    <col min="10275" max="10275" width="17.7109375" style="31" customWidth="1"/>
    <col min="10276" max="10276" width="10" style="31" customWidth="1"/>
    <col min="10277" max="10277" width="10.42578125" style="31" customWidth="1"/>
    <col min="10278" max="10278" width="26.7109375" style="31" customWidth="1"/>
    <col min="10279" max="10279" width="11.42578125" style="31"/>
    <col min="10280" max="10280" width="11.28515625" style="31" customWidth="1"/>
    <col min="10281" max="10281" width="0" style="31" hidden="1" customWidth="1"/>
    <col min="10282" max="10498" width="11.42578125" style="31"/>
    <col min="10499" max="10499" width="2.7109375" style="31" customWidth="1"/>
    <col min="10500" max="10500" width="0" style="31" hidden="1" customWidth="1"/>
    <col min="10501" max="10501" width="36.42578125" style="31" customWidth="1"/>
    <col min="10502" max="10502" width="32.42578125" style="31" customWidth="1"/>
    <col min="10503" max="10503" width="32.28515625" style="31" customWidth="1"/>
    <col min="10504" max="10504" width="26.5703125" style="31" customWidth="1"/>
    <col min="10505" max="10505" width="20" style="31" customWidth="1"/>
    <col min="10506" max="10506" width="10.140625" style="31" customWidth="1"/>
    <col min="10507" max="10507" width="10.28515625" style="31" customWidth="1"/>
    <col min="10508" max="10508" width="14.28515625" style="31" customWidth="1"/>
    <col min="10509" max="10509" width="9.7109375" style="31" customWidth="1"/>
    <col min="10510" max="10510" width="25" style="31" customWidth="1"/>
    <col min="10511" max="10511" width="11.5703125" style="31" customWidth="1"/>
    <col min="10512" max="10515" width="5.140625" style="31" customWidth="1"/>
    <col min="10516" max="10516" width="8.42578125" style="31" customWidth="1"/>
    <col min="10517" max="10518" width="0" style="31" hidden="1" customWidth="1"/>
    <col min="10519" max="10519" width="10.28515625" style="31" customWidth="1"/>
    <col min="10520" max="10520" width="9.5703125" style="31" customWidth="1"/>
    <col min="10521" max="10521" width="0" style="31" hidden="1" customWidth="1"/>
    <col min="10522" max="10522" width="9" style="31" customWidth="1"/>
    <col min="10523" max="10523" width="5.140625" style="31" customWidth="1"/>
    <col min="10524" max="10524" width="3.5703125" style="31" customWidth="1"/>
    <col min="10525" max="10525" width="4" style="31" customWidth="1"/>
    <col min="10526" max="10526" width="29.28515625" style="31" customWidth="1"/>
    <col min="10527" max="10527" width="4.7109375" style="31" customWidth="1"/>
    <col min="10528" max="10528" width="4.85546875" style="31" customWidth="1"/>
    <col min="10529" max="10530" width="14.140625" style="31" customWidth="1"/>
    <col min="10531" max="10531" width="17.7109375" style="31" customWidth="1"/>
    <col min="10532" max="10532" width="10" style="31" customWidth="1"/>
    <col min="10533" max="10533" width="10.42578125" style="31" customWidth="1"/>
    <col min="10534" max="10534" width="26.7109375" style="31" customWidth="1"/>
    <col min="10535" max="10535" width="11.42578125" style="31"/>
    <col min="10536" max="10536" width="11.28515625" style="31" customWidth="1"/>
    <col min="10537" max="10537" width="0" style="31" hidden="1" customWidth="1"/>
    <col min="10538" max="10754" width="11.42578125" style="31"/>
    <col min="10755" max="10755" width="2.7109375" style="31" customWidth="1"/>
    <col min="10756" max="10756" width="0" style="31" hidden="1" customWidth="1"/>
    <col min="10757" max="10757" width="36.42578125" style="31" customWidth="1"/>
    <col min="10758" max="10758" width="32.42578125" style="31" customWidth="1"/>
    <col min="10759" max="10759" width="32.28515625" style="31" customWidth="1"/>
    <col min="10760" max="10760" width="26.5703125" style="31" customWidth="1"/>
    <col min="10761" max="10761" width="20" style="31" customWidth="1"/>
    <col min="10762" max="10762" width="10.140625" style="31" customWidth="1"/>
    <col min="10763" max="10763" width="10.28515625" style="31" customWidth="1"/>
    <col min="10764" max="10764" width="14.28515625" style="31" customWidth="1"/>
    <col min="10765" max="10765" width="9.7109375" style="31" customWidth="1"/>
    <col min="10766" max="10766" width="25" style="31" customWidth="1"/>
    <col min="10767" max="10767" width="11.5703125" style="31" customWidth="1"/>
    <col min="10768" max="10771" width="5.140625" style="31" customWidth="1"/>
    <col min="10772" max="10772" width="8.42578125" style="31" customWidth="1"/>
    <col min="10773" max="10774" width="0" style="31" hidden="1" customWidth="1"/>
    <col min="10775" max="10775" width="10.28515625" style="31" customWidth="1"/>
    <col min="10776" max="10776" width="9.5703125" style="31" customWidth="1"/>
    <col min="10777" max="10777" width="0" style="31" hidden="1" customWidth="1"/>
    <col min="10778" max="10778" width="9" style="31" customWidth="1"/>
    <col min="10779" max="10779" width="5.140625" style="31" customWidth="1"/>
    <col min="10780" max="10780" width="3.5703125" style="31" customWidth="1"/>
    <col min="10781" max="10781" width="4" style="31" customWidth="1"/>
    <col min="10782" max="10782" width="29.28515625" style="31" customWidth="1"/>
    <col min="10783" max="10783" width="4.7109375" style="31" customWidth="1"/>
    <col min="10784" max="10784" width="4.85546875" style="31" customWidth="1"/>
    <col min="10785" max="10786" width="14.140625" style="31" customWidth="1"/>
    <col min="10787" max="10787" width="17.7109375" style="31" customWidth="1"/>
    <col min="10788" max="10788" width="10" style="31" customWidth="1"/>
    <col min="10789" max="10789" width="10.42578125" style="31" customWidth="1"/>
    <col min="10790" max="10790" width="26.7109375" style="31" customWidth="1"/>
    <col min="10791" max="10791" width="11.42578125" style="31"/>
    <col min="10792" max="10792" width="11.28515625" style="31" customWidth="1"/>
    <col min="10793" max="10793" width="0" style="31" hidden="1" customWidth="1"/>
    <col min="10794" max="11010" width="11.42578125" style="31"/>
    <col min="11011" max="11011" width="2.7109375" style="31" customWidth="1"/>
    <col min="11012" max="11012" width="0" style="31" hidden="1" customWidth="1"/>
    <col min="11013" max="11013" width="36.42578125" style="31" customWidth="1"/>
    <col min="11014" max="11014" width="32.42578125" style="31" customWidth="1"/>
    <col min="11015" max="11015" width="32.28515625" style="31" customWidth="1"/>
    <col min="11016" max="11016" width="26.5703125" style="31" customWidth="1"/>
    <col min="11017" max="11017" width="20" style="31" customWidth="1"/>
    <col min="11018" max="11018" width="10.140625" style="31" customWidth="1"/>
    <col min="11019" max="11019" width="10.28515625" style="31" customWidth="1"/>
    <col min="11020" max="11020" width="14.28515625" style="31" customWidth="1"/>
    <col min="11021" max="11021" width="9.7109375" style="31" customWidth="1"/>
    <col min="11022" max="11022" width="25" style="31" customWidth="1"/>
    <col min="11023" max="11023" width="11.5703125" style="31" customWidth="1"/>
    <col min="11024" max="11027" width="5.140625" style="31" customWidth="1"/>
    <col min="11028" max="11028" width="8.42578125" style="31" customWidth="1"/>
    <col min="11029" max="11030" width="0" style="31" hidden="1" customWidth="1"/>
    <col min="11031" max="11031" width="10.28515625" style="31" customWidth="1"/>
    <col min="11032" max="11032" width="9.5703125" style="31" customWidth="1"/>
    <col min="11033" max="11033" width="0" style="31" hidden="1" customWidth="1"/>
    <col min="11034" max="11034" width="9" style="31" customWidth="1"/>
    <col min="11035" max="11035" width="5.140625" style="31" customWidth="1"/>
    <col min="11036" max="11036" width="3.5703125" style="31" customWidth="1"/>
    <col min="11037" max="11037" width="4" style="31" customWidth="1"/>
    <col min="11038" max="11038" width="29.28515625" style="31" customWidth="1"/>
    <col min="11039" max="11039" width="4.7109375" style="31" customWidth="1"/>
    <col min="11040" max="11040" width="4.85546875" style="31" customWidth="1"/>
    <col min="11041" max="11042" width="14.140625" style="31" customWidth="1"/>
    <col min="11043" max="11043" width="17.7109375" style="31" customWidth="1"/>
    <col min="11044" max="11044" width="10" style="31" customWidth="1"/>
    <col min="11045" max="11045" width="10.42578125" style="31" customWidth="1"/>
    <col min="11046" max="11046" width="26.7109375" style="31" customWidth="1"/>
    <col min="11047" max="11047" width="11.42578125" style="31"/>
    <col min="11048" max="11048" width="11.28515625" style="31" customWidth="1"/>
    <col min="11049" max="11049" width="0" style="31" hidden="1" customWidth="1"/>
    <col min="11050" max="11266" width="11.42578125" style="31"/>
    <col min="11267" max="11267" width="2.7109375" style="31" customWidth="1"/>
    <col min="11268" max="11268" width="0" style="31" hidden="1" customWidth="1"/>
    <col min="11269" max="11269" width="36.42578125" style="31" customWidth="1"/>
    <col min="11270" max="11270" width="32.42578125" style="31" customWidth="1"/>
    <col min="11271" max="11271" width="32.28515625" style="31" customWidth="1"/>
    <col min="11272" max="11272" width="26.5703125" style="31" customWidth="1"/>
    <col min="11273" max="11273" width="20" style="31" customWidth="1"/>
    <col min="11274" max="11274" width="10.140625" style="31" customWidth="1"/>
    <col min="11275" max="11275" width="10.28515625" style="31" customWidth="1"/>
    <col min="11276" max="11276" width="14.28515625" style="31" customWidth="1"/>
    <col min="11277" max="11277" width="9.7109375" style="31" customWidth="1"/>
    <col min="11278" max="11278" width="25" style="31" customWidth="1"/>
    <col min="11279" max="11279" width="11.5703125" style="31" customWidth="1"/>
    <col min="11280" max="11283" width="5.140625" style="31" customWidth="1"/>
    <col min="11284" max="11284" width="8.42578125" style="31" customWidth="1"/>
    <col min="11285" max="11286" width="0" style="31" hidden="1" customWidth="1"/>
    <col min="11287" max="11287" width="10.28515625" style="31" customWidth="1"/>
    <col min="11288" max="11288" width="9.5703125" style="31" customWidth="1"/>
    <col min="11289" max="11289" width="0" style="31" hidden="1" customWidth="1"/>
    <col min="11290" max="11290" width="9" style="31" customWidth="1"/>
    <col min="11291" max="11291" width="5.140625" style="31" customWidth="1"/>
    <col min="11292" max="11292" width="3.5703125" style="31" customWidth="1"/>
    <col min="11293" max="11293" width="4" style="31" customWidth="1"/>
    <col min="11294" max="11294" width="29.28515625" style="31" customWidth="1"/>
    <col min="11295" max="11295" width="4.7109375" style="31" customWidth="1"/>
    <col min="11296" max="11296" width="4.85546875" style="31" customWidth="1"/>
    <col min="11297" max="11298" width="14.140625" style="31" customWidth="1"/>
    <col min="11299" max="11299" width="17.7109375" style="31" customWidth="1"/>
    <col min="11300" max="11300" width="10" style="31" customWidth="1"/>
    <col min="11301" max="11301" width="10.42578125" style="31" customWidth="1"/>
    <col min="11302" max="11302" width="26.7109375" style="31" customWidth="1"/>
    <col min="11303" max="11303" width="11.42578125" style="31"/>
    <col min="11304" max="11304" width="11.28515625" style="31" customWidth="1"/>
    <col min="11305" max="11305" width="0" style="31" hidden="1" customWidth="1"/>
    <col min="11306" max="11522" width="11.42578125" style="31"/>
    <col min="11523" max="11523" width="2.7109375" style="31" customWidth="1"/>
    <col min="11524" max="11524" width="0" style="31" hidden="1" customWidth="1"/>
    <col min="11525" max="11525" width="36.42578125" style="31" customWidth="1"/>
    <col min="11526" max="11526" width="32.42578125" style="31" customWidth="1"/>
    <col min="11527" max="11527" width="32.28515625" style="31" customWidth="1"/>
    <col min="11528" max="11528" width="26.5703125" style="31" customWidth="1"/>
    <col min="11529" max="11529" width="20" style="31" customWidth="1"/>
    <col min="11530" max="11530" width="10.140625" style="31" customWidth="1"/>
    <col min="11531" max="11531" width="10.28515625" style="31" customWidth="1"/>
    <col min="11532" max="11532" width="14.28515625" style="31" customWidth="1"/>
    <col min="11533" max="11533" width="9.7109375" style="31" customWidth="1"/>
    <col min="11534" max="11534" width="25" style="31" customWidth="1"/>
    <col min="11535" max="11535" width="11.5703125" style="31" customWidth="1"/>
    <col min="11536" max="11539" width="5.140625" style="31" customWidth="1"/>
    <col min="11540" max="11540" width="8.42578125" style="31" customWidth="1"/>
    <col min="11541" max="11542" width="0" style="31" hidden="1" customWidth="1"/>
    <col min="11543" max="11543" width="10.28515625" style="31" customWidth="1"/>
    <col min="11544" max="11544" width="9.5703125" style="31" customWidth="1"/>
    <col min="11545" max="11545" width="0" style="31" hidden="1" customWidth="1"/>
    <col min="11546" max="11546" width="9" style="31" customWidth="1"/>
    <col min="11547" max="11547" width="5.140625" style="31" customWidth="1"/>
    <col min="11548" max="11548" width="3.5703125" style="31" customWidth="1"/>
    <col min="11549" max="11549" width="4" style="31" customWidth="1"/>
    <col min="11550" max="11550" width="29.28515625" style="31" customWidth="1"/>
    <col min="11551" max="11551" width="4.7109375" style="31" customWidth="1"/>
    <col min="11552" max="11552" width="4.85546875" style="31" customWidth="1"/>
    <col min="11553" max="11554" width="14.140625" style="31" customWidth="1"/>
    <col min="11555" max="11555" width="17.7109375" style="31" customWidth="1"/>
    <col min="11556" max="11556" width="10" style="31" customWidth="1"/>
    <col min="11557" max="11557" width="10.42578125" style="31" customWidth="1"/>
    <col min="11558" max="11558" width="26.7109375" style="31" customWidth="1"/>
    <col min="11559" max="11559" width="11.42578125" style="31"/>
    <col min="11560" max="11560" width="11.28515625" style="31" customWidth="1"/>
    <col min="11561" max="11561" width="0" style="31" hidden="1" customWidth="1"/>
    <col min="11562" max="11778" width="11.42578125" style="31"/>
    <col min="11779" max="11779" width="2.7109375" style="31" customWidth="1"/>
    <col min="11780" max="11780" width="0" style="31" hidden="1" customWidth="1"/>
    <col min="11781" max="11781" width="36.42578125" style="31" customWidth="1"/>
    <col min="11782" max="11782" width="32.42578125" style="31" customWidth="1"/>
    <col min="11783" max="11783" width="32.28515625" style="31" customWidth="1"/>
    <col min="11784" max="11784" width="26.5703125" style="31" customWidth="1"/>
    <col min="11785" max="11785" width="20" style="31" customWidth="1"/>
    <col min="11786" max="11786" width="10.140625" style="31" customWidth="1"/>
    <col min="11787" max="11787" width="10.28515625" style="31" customWidth="1"/>
    <col min="11788" max="11788" width="14.28515625" style="31" customWidth="1"/>
    <col min="11789" max="11789" width="9.7109375" style="31" customWidth="1"/>
    <col min="11790" max="11790" width="25" style="31" customWidth="1"/>
    <col min="11791" max="11791" width="11.5703125" style="31" customWidth="1"/>
    <col min="11792" max="11795" width="5.140625" style="31" customWidth="1"/>
    <col min="11796" max="11796" width="8.42578125" style="31" customWidth="1"/>
    <col min="11797" max="11798" width="0" style="31" hidden="1" customWidth="1"/>
    <col min="11799" max="11799" width="10.28515625" style="31" customWidth="1"/>
    <col min="11800" max="11800" width="9.5703125" style="31" customWidth="1"/>
    <col min="11801" max="11801" width="0" style="31" hidden="1" customWidth="1"/>
    <col min="11802" max="11802" width="9" style="31" customWidth="1"/>
    <col min="11803" max="11803" width="5.140625" style="31" customWidth="1"/>
    <col min="11804" max="11804" width="3.5703125" style="31" customWidth="1"/>
    <col min="11805" max="11805" width="4" style="31" customWidth="1"/>
    <col min="11806" max="11806" width="29.28515625" style="31" customWidth="1"/>
    <col min="11807" max="11807" width="4.7109375" style="31" customWidth="1"/>
    <col min="11808" max="11808" width="4.85546875" style="31" customWidth="1"/>
    <col min="11809" max="11810" width="14.140625" style="31" customWidth="1"/>
    <col min="11811" max="11811" width="17.7109375" style="31" customWidth="1"/>
    <col min="11812" max="11812" width="10" style="31" customWidth="1"/>
    <col min="11813" max="11813" width="10.42578125" style="31" customWidth="1"/>
    <col min="11814" max="11814" width="26.7109375" style="31" customWidth="1"/>
    <col min="11815" max="11815" width="11.42578125" style="31"/>
    <col min="11816" max="11816" width="11.28515625" style="31" customWidth="1"/>
    <col min="11817" max="11817" width="0" style="31" hidden="1" customWidth="1"/>
    <col min="11818" max="12034" width="11.42578125" style="31"/>
    <col min="12035" max="12035" width="2.7109375" style="31" customWidth="1"/>
    <col min="12036" max="12036" width="0" style="31" hidden="1" customWidth="1"/>
    <col min="12037" max="12037" width="36.42578125" style="31" customWidth="1"/>
    <col min="12038" max="12038" width="32.42578125" style="31" customWidth="1"/>
    <col min="12039" max="12039" width="32.28515625" style="31" customWidth="1"/>
    <col min="12040" max="12040" width="26.5703125" style="31" customWidth="1"/>
    <col min="12041" max="12041" width="20" style="31" customWidth="1"/>
    <col min="12042" max="12042" width="10.140625" style="31" customWidth="1"/>
    <col min="12043" max="12043" width="10.28515625" style="31" customWidth="1"/>
    <col min="12044" max="12044" width="14.28515625" style="31" customWidth="1"/>
    <col min="12045" max="12045" width="9.7109375" style="31" customWidth="1"/>
    <col min="12046" max="12046" width="25" style="31" customWidth="1"/>
    <col min="12047" max="12047" width="11.5703125" style="31" customWidth="1"/>
    <col min="12048" max="12051" width="5.140625" style="31" customWidth="1"/>
    <col min="12052" max="12052" width="8.42578125" style="31" customWidth="1"/>
    <col min="12053" max="12054" width="0" style="31" hidden="1" customWidth="1"/>
    <col min="12055" max="12055" width="10.28515625" style="31" customWidth="1"/>
    <col min="12056" max="12056" width="9.5703125" style="31" customWidth="1"/>
    <col min="12057" max="12057" width="0" style="31" hidden="1" customWidth="1"/>
    <col min="12058" max="12058" width="9" style="31" customWidth="1"/>
    <col min="12059" max="12059" width="5.140625" style="31" customWidth="1"/>
    <col min="12060" max="12060" width="3.5703125" style="31" customWidth="1"/>
    <col min="12061" max="12061" width="4" style="31" customWidth="1"/>
    <col min="12062" max="12062" width="29.28515625" style="31" customWidth="1"/>
    <col min="12063" max="12063" width="4.7109375" style="31" customWidth="1"/>
    <col min="12064" max="12064" width="4.85546875" style="31" customWidth="1"/>
    <col min="12065" max="12066" width="14.140625" style="31" customWidth="1"/>
    <col min="12067" max="12067" width="17.7109375" style="31" customWidth="1"/>
    <col min="12068" max="12068" width="10" style="31" customWidth="1"/>
    <col min="12069" max="12069" width="10.42578125" style="31" customWidth="1"/>
    <col min="12070" max="12070" width="26.7109375" style="31" customWidth="1"/>
    <col min="12071" max="12071" width="11.42578125" style="31"/>
    <col min="12072" max="12072" width="11.28515625" style="31" customWidth="1"/>
    <col min="12073" max="12073" width="0" style="31" hidden="1" customWidth="1"/>
    <col min="12074" max="12290" width="11.42578125" style="31"/>
    <col min="12291" max="12291" width="2.7109375" style="31" customWidth="1"/>
    <col min="12292" max="12292" width="0" style="31" hidden="1" customWidth="1"/>
    <col min="12293" max="12293" width="36.42578125" style="31" customWidth="1"/>
    <col min="12294" max="12294" width="32.42578125" style="31" customWidth="1"/>
    <col min="12295" max="12295" width="32.28515625" style="31" customWidth="1"/>
    <col min="12296" max="12296" width="26.5703125" style="31" customWidth="1"/>
    <col min="12297" max="12297" width="20" style="31" customWidth="1"/>
    <col min="12298" max="12298" width="10.140625" style="31" customWidth="1"/>
    <col min="12299" max="12299" width="10.28515625" style="31" customWidth="1"/>
    <col min="12300" max="12300" width="14.28515625" style="31" customWidth="1"/>
    <col min="12301" max="12301" width="9.7109375" style="31" customWidth="1"/>
    <col min="12302" max="12302" width="25" style="31" customWidth="1"/>
    <col min="12303" max="12303" width="11.5703125" style="31" customWidth="1"/>
    <col min="12304" max="12307" width="5.140625" style="31" customWidth="1"/>
    <col min="12308" max="12308" width="8.42578125" style="31" customWidth="1"/>
    <col min="12309" max="12310" width="0" style="31" hidden="1" customWidth="1"/>
    <col min="12311" max="12311" width="10.28515625" style="31" customWidth="1"/>
    <col min="12312" max="12312" width="9.5703125" style="31" customWidth="1"/>
    <col min="12313" max="12313" width="0" style="31" hidden="1" customWidth="1"/>
    <col min="12314" max="12314" width="9" style="31" customWidth="1"/>
    <col min="12315" max="12315" width="5.140625" style="31" customWidth="1"/>
    <col min="12316" max="12316" width="3.5703125" style="31" customWidth="1"/>
    <col min="12317" max="12317" width="4" style="31" customWidth="1"/>
    <col min="12318" max="12318" width="29.28515625" style="31" customWidth="1"/>
    <col min="12319" max="12319" width="4.7109375" style="31" customWidth="1"/>
    <col min="12320" max="12320" width="4.85546875" style="31" customWidth="1"/>
    <col min="12321" max="12322" width="14.140625" style="31" customWidth="1"/>
    <col min="12323" max="12323" width="17.7109375" style="31" customWidth="1"/>
    <col min="12324" max="12324" width="10" style="31" customWidth="1"/>
    <col min="12325" max="12325" width="10.42578125" style="31" customWidth="1"/>
    <col min="12326" max="12326" width="26.7109375" style="31" customWidth="1"/>
    <col min="12327" max="12327" width="11.42578125" style="31"/>
    <col min="12328" max="12328" width="11.28515625" style="31" customWidth="1"/>
    <col min="12329" max="12329" width="0" style="31" hidden="1" customWidth="1"/>
    <col min="12330" max="12546" width="11.42578125" style="31"/>
    <col min="12547" max="12547" width="2.7109375" style="31" customWidth="1"/>
    <col min="12548" max="12548" width="0" style="31" hidden="1" customWidth="1"/>
    <col min="12549" max="12549" width="36.42578125" style="31" customWidth="1"/>
    <col min="12550" max="12550" width="32.42578125" style="31" customWidth="1"/>
    <col min="12551" max="12551" width="32.28515625" style="31" customWidth="1"/>
    <col min="12552" max="12552" width="26.5703125" style="31" customWidth="1"/>
    <col min="12553" max="12553" width="20" style="31" customWidth="1"/>
    <col min="12554" max="12554" width="10.140625" style="31" customWidth="1"/>
    <col min="12555" max="12555" width="10.28515625" style="31" customWidth="1"/>
    <col min="12556" max="12556" width="14.28515625" style="31" customWidth="1"/>
    <col min="12557" max="12557" width="9.7109375" style="31" customWidth="1"/>
    <col min="12558" max="12558" width="25" style="31" customWidth="1"/>
    <col min="12559" max="12559" width="11.5703125" style="31" customWidth="1"/>
    <col min="12560" max="12563" width="5.140625" style="31" customWidth="1"/>
    <col min="12564" max="12564" width="8.42578125" style="31" customWidth="1"/>
    <col min="12565" max="12566" width="0" style="31" hidden="1" customWidth="1"/>
    <col min="12567" max="12567" width="10.28515625" style="31" customWidth="1"/>
    <col min="12568" max="12568" width="9.5703125" style="31" customWidth="1"/>
    <col min="12569" max="12569" width="0" style="31" hidden="1" customWidth="1"/>
    <col min="12570" max="12570" width="9" style="31" customWidth="1"/>
    <col min="12571" max="12571" width="5.140625" style="31" customWidth="1"/>
    <col min="12572" max="12572" width="3.5703125" style="31" customWidth="1"/>
    <col min="12573" max="12573" width="4" style="31" customWidth="1"/>
    <col min="12574" max="12574" width="29.28515625" style="31" customWidth="1"/>
    <col min="12575" max="12575" width="4.7109375" style="31" customWidth="1"/>
    <col min="12576" max="12576" width="4.85546875" style="31" customWidth="1"/>
    <col min="12577" max="12578" width="14.140625" style="31" customWidth="1"/>
    <col min="12579" max="12579" width="17.7109375" style="31" customWidth="1"/>
    <col min="12580" max="12580" width="10" style="31" customWidth="1"/>
    <col min="12581" max="12581" width="10.42578125" style="31" customWidth="1"/>
    <col min="12582" max="12582" width="26.7109375" style="31" customWidth="1"/>
    <col min="12583" max="12583" width="11.42578125" style="31"/>
    <col min="12584" max="12584" width="11.28515625" style="31" customWidth="1"/>
    <col min="12585" max="12585" width="0" style="31" hidden="1" customWidth="1"/>
    <col min="12586" max="12802" width="11.42578125" style="31"/>
    <col min="12803" max="12803" width="2.7109375" style="31" customWidth="1"/>
    <col min="12804" max="12804" width="0" style="31" hidden="1" customWidth="1"/>
    <col min="12805" max="12805" width="36.42578125" style="31" customWidth="1"/>
    <col min="12806" max="12806" width="32.42578125" style="31" customWidth="1"/>
    <col min="12807" max="12807" width="32.28515625" style="31" customWidth="1"/>
    <col min="12808" max="12808" width="26.5703125" style="31" customWidth="1"/>
    <col min="12809" max="12809" width="20" style="31" customWidth="1"/>
    <col min="12810" max="12810" width="10.140625" style="31" customWidth="1"/>
    <col min="12811" max="12811" width="10.28515625" style="31" customWidth="1"/>
    <col min="12812" max="12812" width="14.28515625" style="31" customWidth="1"/>
    <col min="12813" max="12813" width="9.7109375" style="31" customWidth="1"/>
    <col min="12814" max="12814" width="25" style="31" customWidth="1"/>
    <col min="12815" max="12815" width="11.5703125" style="31" customWidth="1"/>
    <col min="12816" max="12819" width="5.140625" style="31" customWidth="1"/>
    <col min="12820" max="12820" width="8.42578125" style="31" customWidth="1"/>
    <col min="12821" max="12822" width="0" style="31" hidden="1" customWidth="1"/>
    <col min="12823" max="12823" width="10.28515625" style="31" customWidth="1"/>
    <col min="12824" max="12824" width="9.5703125" style="31" customWidth="1"/>
    <col min="12825" max="12825" width="0" style="31" hidden="1" customWidth="1"/>
    <col min="12826" max="12826" width="9" style="31" customWidth="1"/>
    <col min="12827" max="12827" width="5.140625" style="31" customWidth="1"/>
    <col min="12828" max="12828" width="3.5703125" style="31" customWidth="1"/>
    <col min="12829" max="12829" width="4" style="31" customWidth="1"/>
    <col min="12830" max="12830" width="29.28515625" style="31" customWidth="1"/>
    <col min="12831" max="12831" width="4.7109375" style="31" customWidth="1"/>
    <col min="12832" max="12832" width="4.85546875" style="31" customWidth="1"/>
    <col min="12833" max="12834" width="14.140625" style="31" customWidth="1"/>
    <col min="12835" max="12835" width="17.7109375" style="31" customWidth="1"/>
    <col min="12836" max="12836" width="10" style="31" customWidth="1"/>
    <col min="12837" max="12837" width="10.42578125" style="31" customWidth="1"/>
    <col min="12838" max="12838" width="26.7109375" style="31" customWidth="1"/>
    <col min="12839" max="12839" width="11.42578125" style="31"/>
    <col min="12840" max="12840" width="11.28515625" style="31" customWidth="1"/>
    <col min="12841" max="12841" width="0" style="31" hidden="1" customWidth="1"/>
    <col min="12842" max="13058" width="11.42578125" style="31"/>
    <col min="13059" max="13059" width="2.7109375" style="31" customWidth="1"/>
    <col min="13060" max="13060" width="0" style="31" hidden="1" customWidth="1"/>
    <col min="13061" max="13061" width="36.42578125" style="31" customWidth="1"/>
    <col min="13062" max="13062" width="32.42578125" style="31" customWidth="1"/>
    <col min="13063" max="13063" width="32.28515625" style="31" customWidth="1"/>
    <col min="13064" max="13064" width="26.5703125" style="31" customWidth="1"/>
    <col min="13065" max="13065" width="20" style="31" customWidth="1"/>
    <col min="13066" max="13066" width="10.140625" style="31" customWidth="1"/>
    <col min="13067" max="13067" width="10.28515625" style="31" customWidth="1"/>
    <col min="13068" max="13068" width="14.28515625" style="31" customWidth="1"/>
    <col min="13069" max="13069" width="9.7109375" style="31" customWidth="1"/>
    <col min="13070" max="13070" width="25" style="31" customWidth="1"/>
    <col min="13071" max="13071" width="11.5703125" style="31" customWidth="1"/>
    <col min="13072" max="13075" width="5.140625" style="31" customWidth="1"/>
    <col min="13076" max="13076" width="8.42578125" style="31" customWidth="1"/>
    <col min="13077" max="13078" width="0" style="31" hidden="1" customWidth="1"/>
    <col min="13079" max="13079" width="10.28515625" style="31" customWidth="1"/>
    <col min="13080" max="13080" width="9.5703125" style="31" customWidth="1"/>
    <col min="13081" max="13081" width="0" style="31" hidden="1" customWidth="1"/>
    <col min="13082" max="13082" width="9" style="31" customWidth="1"/>
    <col min="13083" max="13083" width="5.140625" style="31" customWidth="1"/>
    <col min="13084" max="13084" width="3.5703125" style="31" customWidth="1"/>
    <col min="13085" max="13085" width="4" style="31" customWidth="1"/>
    <col min="13086" max="13086" width="29.28515625" style="31" customWidth="1"/>
    <col min="13087" max="13087" width="4.7109375" style="31" customWidth="1"/>
    <col min="13088" max="13088" width="4.85546875" style="31" customWidth="1"/>
    <col min="13089" max="13090" width="14.140625" style="31" customWidth="1"/>
    <col min="13091" max="13091" width="17.7109375" style="31" customWidth="1"/>
    <col min="13092" max="13092" width="10" style="31" customWidth="1"/>
    <col min="13093" max="13093" width="10.42578125" style="31" customWidth="1"/>
    <col min="13094" max="13094" width="26.7109375" style="31" customWidth="1"/>
    <col min="13095" max="13095" width="11.42578125" style="31"/>
    <col min="13096" max="13096" width="11.28515625" style="31" customWidth="1"/>
    <col min="13097" max="13097" width="0" style="31" hidden="1" customWidth="1"/>
    <col min="13098" max="13314" width="11.42578125" style="31"/>
    <col min="13315" max="13315" width="2.7109375" style="31" customWidth="1"/>
    <col min="13316" max="13316" width="0" style="31" hidden="1" customWidth="1"/>
    <col min="13317" max="13317" width="36.42578125" style="31" customWidth="1"/>
    <col min="13318" max="13318" width="32.42578125" style="31" customWidth="1"/>
    <col min="13319" max="13319" width="32.28515625" style="31" customWidth="1"/>
    <col min="13320" max="13320" width="26.5703125" style="31" customWidth="1"/>
    <col min="13321" max="13321" width="20" style="31" customWidth="1"/>
    <col min="13322" max="13322" width="10.140625" style="31" customWidth="1"/>
    <col min="13323" max="13323" width="10.28515625" style="31" customWidth="1"/>
    <col min="13324" max="13324" width="14.28515625" style="31" customWidth="1"/>
    <col min="13325" max="13325" width="9.7109375" style="31" customWidth="1"/>
    <col min="13326" max="13326" width="25" style="31" customWidth="1"/>
    <col min="13327" max="13327" width="11.5703125" style="31" customWidth="1"/>
    <col min="13328" max="13331" width="5.140625" style="31" customWidth="1"/>
    <col min="13332" max="13332" width="8.42578125" style="31" customWidth="1"/>
    <col min="13333" max="13334" width="0" style="31" hidden="1" customWidth="1"/>
    <col min="13335" max="13335" width="10.28515625" style="31" customWidth="1"/>
    <col min="13336" max="13336" width="9.5703125" style="31" customWidth="1"/>
    <col min="13337" max="13337" width="0" style="31" hidden="1" customWidth="1"/>
    <col min="13338" max="13338" width="9" style="31" customWidth="1"/>
    <col min="13339" max="13339" width="5.140625" style="31" customWidth="1"/>
    <col min="13340" max="13340" width="3.5703125" style="31" customWidth="1"/>
    <col min="13341" max="13341" width="4" style="31" customWidth="1"/>
    <col min="13342" max="13342" width="29.28515625" style="31" customWidth="1"/>
    <col min="13343" max="13343" width="4.7109375" style="31" customWidth="1"/>
    <col min="13344" max="13344" width="4.85546875" style="31" customWidth="1"/>
    <col min="13345" max="13346" width="14.140625" style="31" customWidth="1"/>
    <col min="13347" max="13347" width="17.7109375" style="31" customWidth="1"/>
    <col min="13348" max="13348" width="10" style="31" customWidth="1"/>
    <col min="13349" max="13349" width="10.42578125" style="31" customWidth="1"/>
    <col min="13350" max="13350" width="26.7109375" style="31" customWidth="1"/>
    <col min="13351" max="13351" width="11.42578125" style="31"/>
    <col min="13352" max="13352" width="11.28515625" style="31" customWidth="1"/>
    <col min="13353" max="13353" width="0" style="31" hidden="1" customWidth="1"/>
    <col min="13354" max="13570" width="11.42578125" style="31"/>
    <col min="13571" max="13571" width="2.7109375" style="31" customWidth="1"/>
    <col min="13572" max="13572" width="0" style="31" hidden="1" customWidth="1"/>
    <col min="13573" max="13573" width="36.42578125" style="31" customWidth="1"/>
    <col min="13574" max="13574" width="32.42578125" style="31" customWidth="1"/>
    <col min="13575" max="13575" width="32.28515625" style="31" customWidth="1"/>
    <col min="13576" max="13576" width="26.5703125" style="31" customWidth="1"/>
    <col min="13577" max="13577" width="20" style="31" customWidth="1"/>
    <col min="13578" max="13578" width="10.140625" style="31" customWidth="1"/>
    <col min="13579" max="13579" width="10.28515625" style="31" customWidth="1"/>
    <col min="13580" max="13580" width="14.28515625" style="31" customWidth="1"/>
    <col min="13581" max="13581" width="9.7109375" style="31" customWidth="1"/>
    <col min="13582" max="13582" width="25" style="31" customWidth="1"/>
    <col min="13583" max="13583" width="11.5703125" style="31" customWidth="1"/>
    <col min="13584" max="13587" width="5.140625" style="31" customWidth="1"/>
    <col min="13588" max="13588" width="8.42578125" style="31" customWidth="1"/>
    <col min="13589" max="13590" width="0" style="31" hidden="1" customWidth="1"/>
    <col min="13591" max="13591" width="10.28515625" style="31" customWidth="1"/>
    <col min="13592" max="13592" width="9.5703125" style="31" customWidth="1"/>
    <col min="13593" max="13593" width="0" style="31" hidden="1" customWidth="1"/>
    <col min="13594" max="13594" width="9" style="31" customWidth="1"/>
    <col min="13595" max="13595" width="5.140625" style="31" customWidth="1"/>
    <col min="13596" max="13596" width="3.5703125" style="31" customWidth="1"/>
    <col min="13597" max="13597" width="4" style="31" customWidth="1"/>
    <col min="13598" max="13598" width="29.28515625" style="31" customWidth="1"/>
    <col min="13599" max="13599" width="4.7109375" style="31" customWidth="1"/>
    <col min="13600" max="13600" width="4.85546875" style="31" customWidth="1"/>
    <col min="13601" max="13602" width="14.140625" style="31" customWidth="1"/>
    <col min="13603" max="13603" width="17.7109375" style="31" customWidth="1"/>
    <col min="13604" max="13604" width="10" style="31" customWidth="1"/>
    <col min="13605" max="13605" width="10.42578125" style="31" customWidth="1"/>
    <col min="13606" max="13606" width="26.7109375" style="31" customWidth="1"/>
    <col min="13607" max="13607" width="11.42578125" style="31"/>
    <col min="13608" max="13608" width="11.28515625" style="31" customWidth="1"/>
    <col min="13609" max="13609" width="0" style="31" hidden="1" customWidth="1"/>
    <col min="13610" max="13826" width="11.42578125" style="31"/>
    <col min="13827" max="13827" width="2.7109375" style="31" customWidth="1"/>
    <col min="13828" max="13828" width="0" style="31" hidden="1" customWidth="1"/>
    <col min="13829" max="13829" width="36.42578125" style="31" customWidth="1"/>
    <col min="13830" max="13830" width="32.42578125" style="31" customWidth="1"/>
    <col min="13831" max="13831" width="32.28515625" style="31" customWidth="1"/>
    <col min="13832" max="13832" width="26.5703125" style="31" customWidth="1"/>
    <col min="13833" max="13833" width="20" style="31" customWidth="1"/>
    <col min="13834" max="13834" width="10.140625" style="31" customWidth="1"/>
    <col min="13835" max="13835" width="10.28515625" style="31" customWidth="1"/>
    <col min="13836" max="13836" width="14.28515625" style="31" customWidth="1"/>
    <col min="13837" max="13837" width="9.7109375" style="31" customWidth="1"/>
    <col min="13838" max="13838" width="25" style="31" customWidth="1"/>
    <col min="13839" max="13839" width="11.5703125" style="31" customWidth="1"/>
    <col min="13840" max="13843" width="5.140625" style="31" customWidth="1"/>
    <col min="13844" max="13844" width="8.42578125" style="31" customWidth="1"/>
    <col min="13845" max="13846" width="0" style="31" hidden="1" customWidth="1"/>
    <col min="13847" max="13847" width="10.28515625" style="31" customWidth="1"/>
    <col min="13848" max="13848" width="9.5703125" style="31" customWidth="1"/>
    <col min="13849" max="13849" width="0" style="31" hidden="1" customWidth="1"/>
    <col min="13850" max="13850" width="9" style="31" customWidth="1"/>
    <col min="13851" max="13851" width="5.140625" style="31" customWidth="1"/>
    <col min="13852" max="13852" width="3.5703125" style="31" customWidth="1"/>
    <col min="13853" max="13853" width="4" style="31" customWidth="1"/>
    <col min="13854" max="13854" width="29.28515625" style="31" customWidth="1"/>
    <col min="13855" max="13855" width="4.7109375" style="31" customWidth="1"/>
    <col min="13856" max="13856" width="4.85546875" style="31" customWidth="1"/>
    <col min="13857" max="13858" width="14.140625" style="31" customWidth="1"/>
    <col min="13859" max="13859" width="17.7109375" style="31" customWidth="1"/>
    <col min="13860" max="13860" width="10" style="31" customWidth="1"/>
    <col min="13861" max="13861" width="10.42578125" style="31" customWidth="1"/>
    <col min="13862" max="13862" width="26.7109375" style="31" customWidth="1"/>
    <col min="13863" max="13863" width="11.42578125" style="31"/>
    <col min="13864" max="13864" width="11.28515625" style="31" customWidth="1"/>
    <col min="13865" max="13865" width="0" style="31" hidden="1" customWidth="1"/>
    <col min="13866" max="14082" width="11.42578125" style="31"/>
    <col min="14083" max="14083" width="2.7109375" style="31" customWidth="1"/>
    <col min="14084" max="14084" width="0" style="31" hidden="1" customWidth="1"/>
    <col min="14085" max="14085" width="36.42578125" style="31" customWidth="1"/>
    <col min="14086" max="14086" width="32.42578125" style="31" customWidth="1"/>
    <col min="14087" max="14087" width="32.28515625" style="31" customWidth="1"/>
    <col min="14088" max="14088" width="26.5703125" style="31" customWidth="1"/>
    <col min="14089" max="14089" width="20" style="31" customWidth="1"/>
    <col min="14090" max="14090" width="10.140625" style="31" customWidth="1"/>
    <col min="14091" max="14091" width="10.28515625" style="31" customWidth="1"/>
    <col min="14092" max="14092" width="14.28515625" style="31" customWidth="1"/>
    <col min="14093" max="14093" width="9.7109375" style="31" customWidth="1"/>
    <col min="14094" max="14094" width="25" style="31" customWidth="1"/>
    <col min="14095" max="14095" width="11.5703125" style="31" customWidth="1"/>
    <col min="14096" max="14099" width="5.140625" style="31" customWidth="1"/>
    <col min="14100" max="14100" width="8.42578125" style="31" customWidth="1"/>
    <col min="14101" max="14102" width="0" style="31" hidden="1" customWidth="1"/>
    <col min="14103" max="14103" width="10.28515625" style="31" customWidth="1"/>
    <col min="14104" max="14104" width="9.5703125" style="31" customWidth="1"/>
    <col min="14105" max="14105" width="0" style="31" hidden="1" customWidth="1"/>
    <col min="14106" max="14106" width="9" style="31" customWidth="1"/>
    <col min="14107" max="14107" width="5.140625" style="31" customWidth="1"/>
    <col min="14108" max="14108" width="3.5703125" style="31" customWidth="1"/>
    <col min="14109" max="14109" width="4" style="31" customWidth="1"/>
    <col min="14110" max="14110" width="29.28515625" style="31" customWidth="1"/>
    <col min="14111" max="14111" width="4.7109375" style="31" customWidth="1"/>
    <col min="14112" max="14112" width="4.85546875" style="31" customWidth="1"/>
    <col min="14113" max="14114" width="14.140625" style="31" customWidth="1"/>
    <col min="14115" max="14115" width="17.7109375" style="31" customWidth="1"/>
    <col min="14116" max="14116" width="10" style="31" customWidth="1"/>
    <col min="14117" max="14117" width="10.42578125" style="31" customWidth="1"/>
    <col min="14118" max="14118" width="26.7109375" style="31" customWidth="1"/>
    <col min="14119" max="14119" width="11.42578125" style="31"/>
    <col min="14120" max="14120" width="11.28515625" style="31" customWidth="1"/>
    <col min="14121" max="14121" width="0" style="31" hidden="1" customWidth="1"/>
    <col min="14122" max="14338" width="11.42578125" style="31"/>
    <col min="14339" max="14339" width="2.7109375" style="31" customWidth="1"/>
    <col min="14340" max="14340" width="0" style="31" hidden="1" customWidth="1"/>
    <col min="14341" max="14341" width="36.42578125" style="31" customWidth="1"/>
    <col min="14342" max="14342" width="32.42578125" style="31" customWidth="1"/>
    <col min="14343" max="14343" width="32.28515625" style="31" customWidth="1"/>
    <col min="14344" max="14344" width="26.5703125" style="31" customWidth="1"/>
    <col min="14345" max="14345" width="20" style="31" customWidth="1"/>
    <col min="14346" max="14346" width="10.140625" style="31" customWidth="1"/>
    <col min="14347" max="14347" width="10.28515625" style="31" customWidth="1"/>
    <col min="14348" max="14348" width="14.28515625" style="31" customWidth="1"/>
    <col min="14349" max="14349" width="9.7109375" style="31" customWidth="1"/>
    <col min="14350" max="14350" width="25" style="31" customWidth="1"/>
    <col min="14351" max="14351" width="11.5703125" style="31" customWidth="1"/>
    <col min="14352" max="14355" width="5.140625" style="31" customWidth="1"/>
    <col min="14356" max="14356" width="8.42578125" style="31" customWidth="1"/>
    <col min="14357" max="14358" width="0" style="31" hidden="1" customWidth="1"/>
    <col min="14359" max="14359" width="10.28515625" style="31" customWidth="1"/>
    <col min="14360" max="14360" width="9.5703125" style="31" customWidth="1"/>
    <col min="14361" max="14361" width="0" style="31" hidden="1" customWidth="1"/>
    <col min="14362" max="14362" width="9" style="31" customWidth="1"/>
    <col min="14363" max="14363" width="5.140625" style="31" customWidth="1"/>
    <col min="14364" max="14364" width="3.5703125" style="31" customWidth="1"/>
    <col min="14365" max="14365" width="4" style="31" customWidth="1"/>
    <col min="14366" max="14366" width="29.28515625" style="31" customWidth="1"/>
    <col min="14367" max="14367" width="4.7109375" style="31" customWidth="1"/>
    <col min="14368" max="14368" width="4.85546875" style="31" customWidth="1"/>
    <col min="14369" max="14370" width="14.140625" style="31" customWidth="1"/>
    <col min="14371" max="14371" width="17.7109375" style="31" customWidth="1"/>
    <col min="14372" max="14372" width="10" style="31" customWidth="1"/>
    <col min="14373" max="14373" width="10.42578125" style="31" customWidth="1"/>
    <col min="14374" max="14374" width="26.7109375" style="31" customWidth="1"/>
    <col min="14375" max="14375" width="11.42578125" style="31"/>
    <col min="14376" max="14376" width="11.28515625" style="31" customWidth="1"/>
    <col min="14377" max="14377" width="0" style="31" hidden="1" customWidth="1"/>
    <col min="14378" max="14594" width="11.42578125" style="31"/>
    <col min="14595" max="14595" width="2.7109375" style="31" customWidth="1"/>
    <col min="14596" max="14596" width="0" style="31" hidden="1" customWidth="1"/>
    <col min="14597" max="14597" width="36.42578125" style="31" customWidth="1"/>
    <col min="14598" max="14598" width="32.42578125" style="31" customWidth="1"/>
    <col min="14599" max="14599" width="32.28515625" style="31" customWidth="1"/>
    <col min="14600" max="14600" width="26.5703125" style="31" customWidth="1"/>
    <col min="14601" max="14601" width="20" style="31" customWidth="1"/>
    <col min="14602" max="14602" width="10.140625" style="31" customWidth="1"/>
    <col min="14603" max="14603" width="10.28515625" style="31" customWidth="1"/>
    <col min="14604" max="14604" width="14.28515625" style="31" customWidth="1"/>
    <col min="14605" max="14605" width="9.7109375" style="31" customWidth="1"/>
    <col min="14606" max="14606" width="25" style="31" customWidth="1"/>
    <col min="14607" max="14607" width="11.5703125" style="31" customWidth="1"/>
    <col min="14608" max="14611" width="5.140625" style="31" customWidth="1"/>
    <col min="14612" max="14612" width="8.42578125" style="31" customWidth="1"/>
    <col min="14613" max="14614" width="0" style="31" hidden="1" customWidth="1"/>
    <col min="14615" max="14615" width="10.28515625" style="31" customWidth="1"/>
    <col min="14616" max="14616" width="9.5703125" style="31" customWidth="1"/>
    <col min="14617" max="14617" width="0" style="31" hidden="1" customWidth="1"/>
    <col min="14618" max="14618" width="9" style="31" customWidth="1"/>
    <col min="14619" max="14619" width="5.140625" style="31" customWidth="1"/>
    <col min="14620" max="14620" width="3.5703125" style="31" customWidth="1"/>
    <col min="14621" max="14621" width="4" style="31" customWidth="1"/>
    <col min="14622" max="14622" width="29.28515625" style="31" customWidth="1"/>
    <col min="14623" max="14623" width="4.7109375" style="31" customWidth="1"/>
    <col min="14624" max="14624" width="4.85546875" style="31" customWidth="1"/>
    <col min="14625" max="14626" width="14.140625" style="31" customWidth="1"/>
    <col min="14627" max="14627" width="17.7109375" style="31" customWidth="1"/>
    <col min="14628" max="14628" width="10" style="31" customWidth="1"/>
    <col min="14629" max="14629" width="10.42578125" style="31" customWidth="1"/>
    <col min="14630" max="14630" width="26.7109375" style="31" customWidth="1"/>
    <col min="14631" max="14631" width="11.42578125" style="31"/>
    <col min="14632" max="14632" width="11.28515625" style="31" customWidth="1"/>
    <col min="14633" max="14633" width="0" style="31" hidden="1" customWidth="1"/>
    <col min="14634" max="14850" width="11.42578125" style="31"/>
    <col min="14851" max="14851" width="2.7109375" style="31" customWidth="1"/>
    <col min="14852" max="14852" width="0" style="31" hidden="1" customWidth="1"/>
    <col min="14853" max="14853" width="36.42578125" style="31" customWidth="1"/>
    <col min="14854" max="14854" width="32.42578125" style="31" customWidth="1"/>
    <col min="14855" max="14855" width="32.28515625" style="31" customWidth="1"/>
    <col min="14856" max="14856" width="26.5703125" style="31" customWidth="1"/>
    <col min="14857" max="14857" width="20" style="31" customWidth="1"/>
    <col min="14858" max="14858" width="10.140625" style="31" customWidth="1"/>
    <col min="14859" max="14859" width="10.28515625" style="31" customWidth="1"/>
    <col min="14860" max="14860" width="14.28515625" style="31" customWidth="1"/>
    <col min="14861" max="14861" width="9.7109375" style="31" customWidth="1"/>
    <col min="14862" max="14862" width="25" style="31" customWidth="1"/>
    <col min="14863" max="14863" width="11.5703125" style="31" customWidth="1"/>
    <col min="14864" max="14867" width="5.140625" style="31" customWidth="1"/>
    <col min="14868" max="14868" width="8.42578125" style="31" customWidth="1"/>
    <col min="14869" max="14870" width="0" style="31" hidden="1" customWidth="1"/>
    <col min="14871" max="14871" width="10.28515625" style="31" customWidth="1"/>
    <col min="14872" max="14872" width="9.5703125" style="31" customWidth="1"/>
    <col min="14873" max="14873" width="0" style="31" hidden="1" customWidth="1"/>
    <col min="14874" max="14874" width="9" style="31" customWidth="1"/>
    <col min="14875" max="14875" width="5.140625" style="31" customWidth="1"/>
    <col min="14876" max="14876" width="3.5703125" style="31" customWidth="1"/>
    <col min="14877" max="14877" width="4" style="31" customWidth="1"/>
    <col min="14878" max="14878" width="29.28515625" style="31" customWidth="1"/>
    <col min="14879" max="14879" width="4.7109375" style="31" customWidth="1"/>
    <col min="14880" max="14880" width="4.85546875" style="31" customWidth="1"/>
    <col min="14881" max="14882" width="14.140625" style="31" customWidth="1"/>
    <col min="14883" max="14883" width="17.7109375" style="31" customWidth="1"/>
    <col min="14884" max="14884" width="10" style="31" customWidth="1"/>
    <col min="14885" max="14885" width="10.42578125" style="31" customWidth="1"/>
    <col min="14886" max="14886" width="26.7109375" style="31" customWidth="1"/>
    <col min="14887" max="14887" width="11.42578125" style="31"/>
    <col min="14888" max="14888" width="11.28515625" style="31" customWidth="1"/>
    <col min="14889" max="14889" width="0" style="31" hidden="1" customWidth="1"/>
    <col min="14890" max="15106" width="11.42578125" style="31"/>
    <col min="15107" max="15107" width="2.7109375" style="31" customWidth="1"/>
    <col min="15108" max="15108" width="0" style="31" hidden="1" customWidth="1"/>
    <col min="15109" max="15109" width="36.42578125" style="31" customWidth="1"/>
    <col min="15110" max="15110" width="32.42578125" style="31" customWidth="1"/>
    <col min="15111" max="15111" width="32.28515625" style="31" customWidth="1"/>
    <col min="15112" max="15112" width="26.5703125" style="31" customWidth="1"/>
    <col min="15113" max="15113" width="20" style="31" customWidth="1"/>
    <col min="15114" max="15114" width="10.140625" style="31" customWidth="1"/>
    <col min="15115" max="15115" width="10.28515625" style="31" customWidth="1"/>
    <col min="15116" max="15116" width="14.28515625" style="31" customWidth="1"/>
    <col min="15117" max="15117" width="9.7109375" style="31" customWidth="1"/>
    <col min="15118" max="15118" width="25" style="31" customWidth="1"/>
    <col min="15119" max="15119" width="11.5703125" style="31" customWidth="1"/>
    <col min="15120" max="15123" width="5.140625" style="31" customWidth="1"/>
    <col min="15124" max="15124" width="8.42578125" style="31" customWidth="1"/>
    <col min="15125" max="15126" width="0" style="31" hidden="1" customWidth="1"/>
    <col min="15127" max="15127" width="10.28515625" style="31" customWidth="1"/>
    <col min="15128" max="15128" width="9.5703125" style="31" customWidth="1"/>
    <col min="15129" max="15129" width="0" style="31" hidden="1" customWidth="1"/>
    <col min="15130" max="15130" width="9" style="31" customWidth="1"/>
    <col min="15131" max="15131" width="5.140625" style="31" customWidth="1"/>
    <col min="15132" max="15132" width="3.5703125" style="31" customWidth="1"/>
    <col min="15133" max="15133" width="4" style="31" customWidth="1"/>
    <col min="15134" max="15134" width="29.28515625" style="31" customWidth="1"/>
    <col min="15135" max="15135" width="4.7109375" style="31" customWidth="1"/>
    <col min="15136" max="15136" width="4.85546875" style="31" customWidth="1"/>
    <col min="15137" max="15138" width="14.140625" style="31" customWidth="1"/>
    <col min="15139" max="15139" width="17.7109375" style="31" customWidth="1"/>
    <col min="15140" max="15140" width="10" style="31" customWidth="1"/>
    <col min="15141" max="15141" width="10.42578125" style="31" customWidth="1"/>
    <col min="15142" max="15142" width="26.7109375" style="31" customWidth="1"/>
    <col min="15143" max="15143" width="11.42578125" style="31"/>
    <col min="15144" max="15144" width="11.28515625" style="31" customWidth="1"/>
    <col min="15145" max="15145" width="0" style="31" hidden="1" customWidth="1"/>
    <col min="15146" max="15362" width="11.42578125" style="31"/>
    <col min="15363" max="15363" width="2.7109375" style="31" customWidth="1"/>
    <col min="15364" max="15364" width="0" style="31" hidden="1" customWidth="1"/>
    <col min="15365" max="15365" width="36.42578125" style="31" customWidth="1"/>
    <col min="15366" max="15366" width="32.42578125" style="31" customWidth="1"/>
    <col min="15367" max="15367" width="32.28515625" style="31" customWidth="1"/>
    <col min="15368" max="15368" width="26.5703125" style="31" customWidth="1"/>
    <col min="15369" max="15369" width="20" style="31" customWidth="1"/>
    <col min="15370" max="15370" width="10.140625" style="31" customWidth="1"/>
    <col min="15371" max="15371" width="10.28515625" style="31" customWidth="1"/>
    <col min="15372" max="15372" width="14.28515625" style="31" customWidth="1"/>
    <col min="15373" max="15373" width="9.7109375" style="31" customWidth="1"/>
    <col min="15374" max="15374" width="25" style="31" customWidth="1"/>
    <col min="15375" max="15375" width="11.5703125" style="31" customWidth="1"/>
    <col min="15376" max="15379" width="5.140625" style="31" customWidth="1"/>
    <col min="15380" max="15380" width="8.42578125" style="31" customWidth="1"/>
    <col min="15381" max="15382" width="0" style="31" hidden="1" customWidth="1"/>
    <col min="15383" max="15383" width="10.28515625" style="31" customWidth="1"/>
    <col min="15384" max="15384" width="9.5703125" style="31" customWidth="1"/>
    <col min="15385" max="15385" width="0" style="31" hidden="1" customWidth="1"/>
    <col min="15386" max="15386" width="9" style="31" customWidth="1"/>
    <col min="15387" max="15387" width="5.140625" style="31" customWidth="1"/>
    <col min="15388" max="15388" width="3.5703125" style="31" customWidth="1"/>
    <col min="15389" max="15389" width="4" style="31" customWidth="1"/>
    <col min="15390" max="15390" width="29.28515625" style="31" customWidth="1"/>
    <col min="15391" max="15391" width="4.7109375" style="31" customWidth="1"/>
    <col min="15392" max="15392" width="4.85546875" style="31" customWidth="1"/>
    <col min="15393" max="15394" width="14.140625" style="31" customWidth="1"/>
    <col min="15395" max="15395" width="17.7109375" style="31" customWidth="1"/>
    <col min="15396" max="15396" width="10" style="31" customWidth="1"/>
    <col min="15397" max="15397" width="10.42578125" style="31" customWidth="1"/>
    <col min="15398" max="15398" width="26.7109375" style="31" customWidth="1"/>
    <col min="15399" max="15399" width="11.42578125" style="31"/>
    <col min="15400" max="15400" width="11.28515625" style="31" customWidth="1"/>
    <col min="15401" max="15401" width="0" style="31" hidden="1" customWidth="1"/>
    <col min="15402" max="15618" width="11.42578125" style="31"/>
    <col min="15619" max="15619" width="2.7109375" style="31" customWidth="1"/>
    <col min="15620" max="15620" width="0" style="31" hidden="1" customWidth="1"/>
    <col min="15621" max="15621" width="36.42578125" style="31" customWidth="1"/>
    <col min="15622" max="15622" width="32.42578125" style="31" customWidth="1"/>
    <col min="15623" max="15623" width="32.28515625" style="31" customWidth="1"/>
    <col min="15624" max="15624" width="26.5703125" style="31" customWidth="1"/>
    <col min="15625" max="15625" width="20" style="31" customWidth="1"/>
    <col min="15626" max="15626" width="10.140625" style="31" customWidth="1"/>
    <col min="15627" max="15627" width="10.28515625" style="31" customWidth="1"/>
    <col min="15628" max="15628" width="14.28515625" style="31" customWidth="1"/>
    <col min="15629" max="15629" width="9.7109375" style="31" customWidth="1"/>
    <col min="15630" max="15630" width="25" style="31" customWidth="1"/>
    <col min="15631" max="15631" width="11.5703125" style="31" customWidth="1"/>
    <col min="15632" max="15635" width="5.140625" style="31" customWidth="1"/>
    <col min="15636" max="15636" width="8.42578125" style="31" customWidth="1"/>
    <col min="15637" max="15638" width="0" style="31" hidden="1" customWidth="1"/>
    <col min="15639" max="15639" width="10.28515625" style="31" customWidth="1"/>
    <col min="15640" max="15640" width="9.5703125" style="31" customWidth="1"/>
    <col min="15641" max="15641" width="0" style="31" hidden="1" customWidth="1"/>
    <col min="15642" max="15642" width="9" style="31" customWidth="1"/>
    <col min="15643" max="15643" width="5.140625" style="31" customWidth="1"/>
    <col min="15644" max="15644" width="3.5703125" style="31" customWidth="1"/>
    <col min="15645" max="15645" width="4" style="31" customWidth="1"/>
    <col min="15646" max="15646" width="29.28515625" style="31" customWidth="1"/>
    <col min="15647" max="15647" width="4.7109375" style="31" customWidth="1"/>
    <col min="15648" max="15648" width="4.85546875" style="31" customWidth="1"/>
    <col min="15649" max="15650" width="14.140625" style="31" customWidth="1"/>
    <col min="15651" max="15651" width="17.7109375" style="31" customWidth="1"/>
    <col min="15652" max="15652" width="10" style="31" customWidth="1"/>
    <col min="15653" max="15653" width="10.42578125" style="31" customWidth="1"/>
    <col min="15654" max="15654" width="26.7109375" style="31" customWidth="1"/>
    <col min="15655" max="15655" width="11.42578125" style="31"/>
    <col min="15656" max="15656" width="11.28515625" style="31" customWidth="1"/>
    <col min="15657" max="15657" width="0" style="31" hidden="1" customWidth="1"/>
    <col min="15658" max="15874" width="11.42578125" style="31"/>
    <col min="15875" max="15875" width="2.7109375" style="31" customWidth="1"/>
    <col min="15876" max="15876" width="0" style="31" hidden="1" customWidth="1"/>
    <col min="15877" max="15877" width="36.42578125" style="31" customWidth="1"/>
    <col min="15878" max="15878" width="32.42578125" style="31" customWidth="1"/>
    <col min="15879" max="15879" width="32.28515625" style="31" customWidth="1"/>
    <col min="15880" max="15880" width="26.5703125" style="31" customWidth="1"/>
    <col min="15881" max="15881" width="20" style="31" customWidth="1"/>
    <col min="15882" max="15882" width="10.140625" style="31" customWidth="1"/>
    <col min="15883" max="15883" width="10.28515625" style="31" customWidth="1"/>
    <col min="15884" max="15884" width="14.28515625" style="31" customWidth="1"/>
    <col min="15885" max="15885" width="9.7109375" style="31" customWidth="1"/>
    <col min="15886" max="15886" width="25" style="31" customWidth="1"/>
    <col min="15887" max="15887" width="11.5703125" style="31" customWidth="1"/>
    <col min="15888" max="15891" width="5.140625" style="31" customWidth="1"/>
    <col min="15892" max="15892" width="8.42578125" style="31" customWidth="1"/>
    <col min="15893" max="15894" width="0" style="31" hidden="1" customWidth="1"/>
    <col min="15895" max="15895" width="10.28515625" style="31" customWidth="1"/>
    <col min="15896" max="15896" width="9.5703125" style="31" customWidth="1"/>
    <col min="15897" max="15897" width="0" style="31" hidden="1" customWidth="1"/>
    <col min="15898" max="15898" width="9" style="31" customWidth="1"/>
    <col min="15899" max="15899" width="5.140625" style="31" customWidth="1"/>
    <col min="15900" max="15900" width="3.5703125" style="31" customWidth="1"/>
    <col min="15901" max="15901" width="4" style="31" customWidth="1"/>
    <col min="15902" max="15902" width="29.28515625" style="31" customWidth="1"/>
    <col min="15903" max="15903" width="4.7109375" style="31" customWidth="1"/>
    <col min="15904" max="15904" width="4.85546875" style="31" customWidth="1"/>
    <col min="15905" max="15906" width="14.140625" style="31" customWidth="1"/>
    <col min="15907" max="15907" width="17.7109375" style="31" customWidth="1"/>
    <col min="15908" max="15908" width="10" style="31" customWidth="1"/>
    <col min="15909" max="15909" width="10.42578125" style="31" customWidth="1"/>
    <col min="15910" max="15910" width="26.7109375" style="31" customWidth="1"/>
    <col min="15911" max="15911" width="11.42578125" style="31"/>
    <col min="15912" max="15912" width="11.28515625" style="31" customWidth="1"/>
    <col min="15913" max="15913" width="0" style="31" hidden="1" customWidth="1"/>
    <col min="15914" max="16130" width="11.42578125" style="31"/>
    <col min="16131" max="16131" width="2.7109375" style="31" customWidth="1"/>
    <col min="16132" max="16132" width="0" style="31" hidden="1" customWidth="1"/>
    <col min="16133" max="16133" width="36.42578125" style="31" customWidth="1"/>
    <col min="16134" max="16134" width="32.42578125" style="31" customWidth="1"/>
    <col min="16135" max="16135" width="32.28515625" style="31" customWidth="1"/>
    <col min="16136" max="16136" width="26.5703125" style="31" customWidth="1"/>
    <col min="16137" max="16137" width="20" style="31" customWidth="1"/>
    <col min="16138" max="16138" width="10.140625" style="31" customWidth="1"/>
    <col min="16139" max="16139" width="10.28515625" style="31" customWidth="1"/>
    <col min="16140" max="16140" width="14.28515625" style="31" customWidth="1"/>
    <col min="16141" max="16141" width="9.7109375" style="31" customWidth="1"/>
    <col min="16142" max="16142" width="25" style="31" customWidth="1"/>
    <col min="16143" max="16143" width="11.5703125" style="31" customWidth="1"/>
    <col min="16144" max="16147" width="5.140625" style="31" customWidth="1"/>
    <col min="16148" max="16148" width="8.42578125" style="31" customWidth="1"/>
    <col min="16149" max="16150" width="0" style="31" hidden="1" customWidth="1"/>
    <col min="16151" max="16151" width="10.28515625" style="31" customWidth="1"/>
    <col min="16152" max="16152" width="9.5703125" style="31" customWidth="1"/>
    <col min="16153" max="16153" width="0" style="31" hidden="1" customWidth="1"/>
    <col min="16154" max="16154" width="9" style="31" customWidth="1"/>
    <col min="16155" max="16155" width="5.140625" style="31" customWidth="1"/>
    <col min="16156" max="16156" width="3.5703125" style="31" customWidth="1"/>
    <col min="16157" max="16157" width="4" style="31" customWidth="1"/>
    <col min="16158" max="16158" width="29.28515625" style="31" customWidth="1"/>
    <col min="16159" max="16159" width="4.7109375" style="31" customWidth="1"/>
    <col min="16160" max="16160" width="4.85546875" style="31" customWidth="1"/>
    <col min="16161" max="16162" width="14.140625" style="31" customWidth="1"/>
    <col min="16163" max="16163" width="17.7109375" style="31" customWidth="1"/>
    <col min="16164" max="16164" width="10" style="31" customWidth="1"/>
    <col min="16165" max="16165" width="10.42578125" style="31" customWidth="1"/>
    <col min="16166" max="16166" width="26.7109375" style="31" customWidth="1"/>
    <col min="16167" max="16167" width="11.42578125" style="31"/>
    <col min="16168" max="16168" width="11.28515625" style="31" customWidth="1"/>
    <col min="16169" max="16169" width="0" style="31" hidden="1" customWidth="1"/>
    <col min="16170" max="16384" width="11.42578125" style="31"/>
  </cols>
  <sheetData>
    <row r="1" spans="1:41" ht="12" customHeight="1" x14ac:dyDescent="0.25">
      <c r="A1" s="391"/>
      <c r="B1" s="392"/>
      <c r="C1" s="392"/>
      <c r="D1" s="392"/>
      <c r="E1" s="393"/>
      <c r="F1" s="382" t="s">
        <v>137</v>
      </c>
      <c r="G1" s="383"/>
      <c r="H1" s="383"/>
      <c r="I1" s="383"/>
      <c r="J1" s="383"/>
      <c r="K1" s="383"/>
      <c r="L1" s="383"/>
      <c r="M1" s="383"/>
      <c r="N1" s="383"/>
      <c r="O1" s="383"/>
      <c r="P1" s="383"/>
      <c r="Q1" s="383"/>
      <c r="R1" s="383"/>
      <c r="S1" s="383"/>
      <c r="T1" s="383"/>
      <c r="U1" s="383"/>
      <c r="V1" s="383"/>
      <c r="W1" s="383"/>
      <c r="X1" s="383"/>
      <c r="Y1" s="383"/>
      <c r="Z1" s="383"/>
      <c r="AA1" s="383"/>
      <c r="AB1" s="383"/>
      <c r="AC1" s="383"/>
      <c r="AD1" s="383"/>
      <c r="AE1" s="383"/>
      <c r="AF1" s="383"/>
      <c r="AG1" s="383"/>
      <c r="AH1" s="383"/>
      <c r="AI1" s="383"/>
      <c r="AJ1" s="383"/>
      <c r="AK1" s="383"/>
      <c r="AL1" s="384"/>
      <c r="AM1" s="262"/>
      <c r="AN1" s="440" t="s">
        <v>155</v>
      </c>
      <c r="AO1" s="441"/>
    </row>
    <row r="2" spans="1:41" ht="21.75" customHeight="1" x14ac:dyDescent="0.25">
      <c r="A2" s="394"/>
      <c r="B2" s="395"/>
      <c r="C2" s="395"/>
      <c r="D2" s="395"/>
      <c r="E2" s="396"/>
      <c r="F2" s="385" t="s">
        <v>138</v>
      </c>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c r="AF2" s="386"/>
      <c r="AG2" s="386"/>
      <c r="AH2" s="386"/>
      <c r="AI2" s="386"/>
      <c r="AJ2" s="386"/>
      <c r="AK2" s="386"/>
      <c r="AL2" s="387"/>
      <c r="AM2" s="263"/>
      <c r="AN2" s="442" t="s">
        <v>154</v>
      </c>
      <c r="AO2" s="443"/>
    </row>
    <row r="3" spans="1:41" ht="27" customHeight="1" thickBot="1" x14ac:dyDescent="0.3">
      <c r="A3" s="397"/>
      <c r="B3" s="398"/>
      <c r="C3" s="398"/>
      <c r="D3" s="398"/>
      <c r="E3" s="399"/>
      <c r="F3" s="388"/>
      <c r="G3" s="389"/>
      <c r="H3" s="389"/>
      <c r="I3" s="389"/>
      <c r="J3" s="389"/>
      <c r="K3" s="389"/>
      <c r="L3" s="389"/>
      <c r="M3" s="389"/>
      <c r="N3" s="389"/>
      <c r="O3" s="389"/>
      <c r="P3" s="389"/>
      <c r="Q3" s="389"/>
      <c r="R3" s="389"/>
      <c r="S3" s="389"/>
      <c r="T3" s="389"/>
      <c r="U3" s="389"/>
      <c r="V3" s="389"/>
      <c r="W3" s="389"/>
      <c r="X3" s="389"/>
      <c r="Y3" s="389"/>
      <c r="Z3" s="389"/>
      <c r="AA3" s="389"/>
      <c r="AB3" s="389"/>
      <c r="AC3" s="389"/>
      <c r="AD3" s="389"/>
      <c r="AE3" s="389"/>
      <c r="AF3" s="389"/>
      <c r="AG3" s="389"/>
      <c r="AH3" s="389"/>
      <c r="AI3" s="389"/>
      <c r="AJ3" s="389"/>
      <c r="AK3" s="389"/>
      <c r="AL3" s="390"/>
      <c r="AM3" s="264"/>
      <c r="AN3" s="444" t="s">
        <v>55</v>
      </c>
      <c r="AO3" s="445"/>
    </row>
    <row r="4" spans="1:41" s="28" customFormat="1" ht="15" customHeight="1" x14ac:dyDescent="0.2">
      <c r="B4" s="236"/>
      <c r="C4" s="45"/>
      <c r="D4" s="50"/>
      <c r="E4" s="50"/>
      <c r="F4" s="50"/>
      <c r="G4" s="50"/>
      <c r="H4" s="50"/>
      <c r="I4" s="50"/>
      <c r="J4" s="50"/>
      <c r="K4" s="50"/>
      <c r="L4" s="50"/>
      <c r="M4" s="50"/>
      <c r="N4" s="50"/>
      <c r="O4" s="50"/>
      <c r="P4" s="50"/>
      <c r="Q4" s="50"/>
      <c r="R4" s="50"/>
      <c r="S4" s="50"/>
      <c r="T4" s="50"/>
      <c r="U4" s="50"/>
      <c r="V4" s="50"/>
      <c r="W4" s="50"/>
      <c r="X4" s="50"/>
      <c r="Y4" s="45"/>
      <c r="Z4" s="45"/>
      <c r="AA4" s="45"/>
      <c r="AB4" s="45"/>
      <c r="AC4" s="45"/>
      <c r="AD4" s="45"/>
      <c r="AE4" s="45"/>
      <c r="AF4" s="45"/>
      <c r="AG4" s="45"/>
      <c r="AH4" s="45"/>
      <c r="AI4" s="45"/>
      <c r="AJ4" s="45"/>
      <c r="AK4" s="45"/>
      <c r="AL4" s="45"/>
      <c r="AM4" s="45"/>
      <c r="AN4" s="301"/>
      <c r="AO4" s="45"/>
    </row>
    <row r="5" spans="1:41" s="28" customFormat="1" ht="28.5" customHeight="1" x14ac:dyDescent="0.2">
      <c r="A5" s="371" t="s">
        <v>63</v>
      </c>
      <c r="B5" s="371"/>
      <c r="C5" s="45"/>
      <c r="D5" s="255" t="s">
        <v>377</v>
      </c>
      <c r="E5" s="118"/>
      <c r="F5" s="47"/>
      <c r="G5" s="47"/>
      <c r="H5" s="47"/>
      <c r="I5" s="47"/>
      <c r="J5" s="48"/>
      <c r="K5" s="47"/>
      <c r="L5" s="48"/>
      <c r="M5" s="372"/>
      <c r="N5" s="372"/>
      <c r="O5" s="49"/>
      <c r="P5" s="49"/>
      <c r="Q5" s="49"/>
      <c r="R5" s="48"/>
      <c r="S5" s="48"/>
      <c r="T5" s="50"/>
      <c r="U5" s="51"/>
      <c r="V5" s="51"/>
      <c r="W5" s="48"/>
      <c r="X5" s="48"/>
      <c r="Y5" s="52"/>
      <c r="Z5" s="45"/>
      <c r="AA5" s="45"/>
      <c r="AB5" s="45"/>
      <c r="AC5" s="45"/>
      <c r="AD5" s="45"/>
      <c r="AE5" s="45"/>
      <c r="AF5" s="45"/>
      <c r="AG5" s="45"/>
      <c r="AH5" s="45"/>
      <c r="AI5" s="45"/>
      <c r="AJ5" s="45"/>
      <c r="AK5" s="45"/>
      <c r="AL5" s="45"/>
      <c r="AM5" s="45"/>
      <c r="AN5" s="301"/>
      <c r="AO5" s="45"/>
    </row>
    <row r="6" spans="1:41" s="28" customFormat="1" ht="13.5" thickBot="1" x14ac:dyDescent="0.25">
      <c r="B6" s="46"/>
      <c r="C6" s="46"/>
      <c r="D6" s="53"/>
      <c r="E6" s="84"/>
      <c r="F6" s="53"/>
      <c r="G6" s="53"/>
      <c r="H6" s="53"/>
      <c r="I6" s="53"/>
      <c r="J6" s="53"/>
      <c r="K6" s="84"/>
      <c r="L6" s="84"/>
      <c r="M6" s="84"/>
      <c r="N6" s="84"/>
      <c r="O6" s="84"/>
      <c r="P6" s="92"/>
      <c r="Q6" s="84"/>
      <c r="R6" s="84"/>
      <c r="S6" s="84"/>
      <c r="T6" s="84"/>
      <c r="U6" s="84"/>
      <c r="V6" s="92"/>
      <c r="W6" s="84"/>
      <c r="X6" s="84"/>
      <c r="Y6" s="84"/>
      <c r="Z6" s="84"/>
      <c r="AA6" s="84"/>
      <c r="AB6" s="84"/>
      <c r="AC6" s="84"/>
      <c r="AD6" s="84"/>
      <c r="AE6" s="84"/>
      <c r="AF6" s="102"/>
      <c r="AG6" s="84"/>
      <c r="AH6" s="84"/>
      <c r="AI6" s="84"/>
      <c r="AJ6" s="102"/>
      <c r="AK6" s="102"/>
      <c r="AL6" s="84"/>
      <c r="AM6" s="102"/>
      <c r="AN6" s="102"/>
    </row>
    <row r="7" spans="1:41" s="32" customFormat="1" ht="18" customHeight="1" thickBot="1" x14ac:dyDescent="0.3">
      <c r="A7" s="400" t="s">
        <v>95</v>
      </c>
      <c r="B7" s="401"/>
      <c r="C7" s="120"/>
      <c r="D7" s="534" t="s">
        <v>94</v>
      </c>
      <c r="E7" s="531" t="s">
        <v>57</v>
      </c>
      <c r="F7" s="534" t="s">
        <v>53</v>
      </c>
      <c r="G7" s="531" t="s">
        <v>0</v>
      </c>
      <c r="H7" s="536" t="s">
        <v>96</v>
      </c>
      <c r="I7" s="536"/>
      <c r="J7" s="373" t="s">
        <v>28</v>
      </c>
      <c r="K7" s="376" t="s">
        <v>139</v>
      </c>
      <c r="L7" s="376"/>
      <c r="M7" s="376"/>
      <c r="N7" s="376"/>
      <c r="O7" s="376"/>
      <c r="P7" s="376"/>
      <c r="Q7" s="376"/>
      <c r="R7" s="376"/>
      <c r="S7" s="376"/>
      <c r="T7" s="121"/>
      <c r="U7" s="121"/>
      <c r="V7" s="121"/>
      <c r="W7" s="452" t="s">
        <v>85</v>
      </c>
      <c r="X7" s="452"/>
      <c r="Y7" s="121"/>
      <c r="Z7" s="452" t="s">
        <v>29</v>
      </c>
      <c r="AA7" s="452" t="s">
        <v>84</v>
      </c>
      <c r="AB7" s="452"/>
      <c r="AC7" s="452"/>
      <c r="AD7" s="411" t="s">
        <v>30</v>
      </c>
      <c r="AE7" s="412"/>
      <c r="AF7" s="412"/>
      <c r="AG7" s="412"/>
      <c r="AH7" s="412"/>
      <c r="AI7" s="412"/>
      <c r="AJ7" s="413"/>
      <c r="AK7" s="416" t="s">
        <v>131</v>
      </c>
      <c r="AL7" s="417"/>
      <c r="AM7" s="417"/>
      <c r="AN7" s="417"/>
      <c r="AO7" s="418"/>
    </row>
    <row r="8" spans="1:41" s="33" customFormat="1" ht="21" customHeight="1" x14ac:dyDescent="0.25">
      <c r="A8" s="402"/>
      <c r="B8" s="403"/>
      <c r="C8" s="135" t="s">
        <v>167</v>
      </c>
      <c r="D8" s="535"/>
      <c r="E8" s="532"/>
      <c r="F8" s="535"/>
      <c r="G8" s="532"/>
      <c r="H8" s="537"/>
      <c r="I8" s="537"/>
      <c r="J8" s="374"/>
      <c r="K8" s="377"/>
      <c r="L8" s="377"/>
      <c r="M8" s="377"/>
      <c r="N8" s="377"/>
      <c r="O8" s="377"/>
      <c r="P8" s="377"/>
      <c r="Q8" s="377"/>
      <c r="R8" s="377"/>
      <c r="S8" s="377"/>
      <c r="T8" s="110"/>
      <c r="U8" s="110"/>
      <c r="V8" s="110"/>
      <c r="W8" s="453"/>
      <c r="X8" s="453"/>
      <c r="Y8" s="110"/>
      <c r="Z8" s="453"/>
      <c r="AA8" s="453"/>
      <c r="AB8" s="453"/>
      <c r="AC8" s="453"/>
      <c r="AD8" s="378" t="s">
        <v>129</v>
      </c>
      <c r="AE8" s="380" t="s">
        <v>126</v>
      </c>
      <c r="AF8" s="380"/>
      <c r="AG8" s="380" t="s">
        <v>127</v>
      </c>
      <c r="AH8" s="409" t="s">
        <v>31</v>
      </c>
      <c r="AI8" s="410"/>
      <c r="AJ8" s="414" t="s">
        <v>128</v>
      </c>
      <c r="AK8" s="419" t="s">
        <v>132</v>
      </c>
      <c r="AL8" s="428" t="s">
        <v>133</v>
      </c>
      <c r="AM8" s="429"/>
      <c r="AN8" s="421" t="s">
        <v>135</v>
      </c>
      <c r="AO8" s="423" t="s">
        <v>134</v>
      </c>
    </row>
    <row r="9" spans="1:41" s="33" customFormat="1" ht="39.75" customHeight="1" thickBot="1" x14ac:dyDescent="0.3">
      <c r="A9" s="402"/>
      <c r="B9" s="403"/>
      <c r="C9" s="122"/>
      <c r="D9" s="136" t="s">
        <v>124</v>
      </c>
      <c r="E9" s="532"/>
      <c r="F9" s="136" t="s">
        <v>123</v>
      </c>
      <c r="G9" s="533"/>
      <c r="H9" s="123" t="s">
        <v>32</v>
      </c>
      <c r="I9" s="123" t="s">
        <v>33</v>
      </c>
      <c r="J9" s="375"/>
      <c r="K9" s="381" t="s">
        <v>34</v>
      </c>
      <c r="L9" s="381"/>
      <c r="M9" s="124" t="s">
        <v>35</v>
      </c>
      <c r="N9" s="125" t="s">
        <v>36</v>
      </c>
      <c r="O9" s="125" t="s">
        <v>121</v>
      </c>
      <c r="P9" s="125" t="s">
        <v>122</v>
      </c>
      <c r="Q9" s="125" t="s">
        <v>37</v>
      </c>
      <c r="R9" s="125" t="s">
        <v>38</v>
      </c>
      <c r="S9" s="124" t="s">
        <v>125</v>
      </c>
      <c r="T9" s="124" t="s">
        <v>51</v>
      </c>
      <c r="U9" s="124" t="s">
        <v>52</v>
      </c>
      <c r="V9" s="126"/>
      <c r="W9" s="124" t="s">
        <v>32</v>
      </c>
      <c r="X9" s="124" t="s">
        <v>33</v>
      </c>
      <c r="Y9" s="126"/>
      <c r="Z9" s="381"/>
      <c r="AA9" s="381"/>
      <c r="AB9" s="381"/>
      <c r="AC9" s="381"/>
      <c r="AD9" s="379"/>
      <c r="AE9" s="127" t="s">
        <v>73</v>
      </c>
      <c r="AF9" s="127" t="s">
        <v>74</v>
      </c>
      <c r="AG9" s="408"/>
      <c r="AH9" s="128" t="s">
        <v>75</v>
      </c>
      <c r="AI9" s="127" t="s">
        <v>130</v>
      </c>
      <c r="AJ9" s="415"/>
      <c r="AK9" s="420"/>
      <c r="AL9" s="430"/>
      <c r="AM9" s="431"/>
      <c r="AN9" s="422"/>
      <c r="AO9" s="424"/>
    </row>
    <row r="10" spans="1:41" s="33" customFormat="1" ht="156" customHeight="1" x14ac:dyDescent="0.25">
      <c r="A10" s="529" t="s">
        <v>140</v>
      </c>
      <c r="B10" s="538" t="s">
        <v>153</v>
      </c>
      <c r="C10" s="149">
        <f>VALUE(H10*I10)</f>
        <v>30</v>
      </c>
      <c r="D10" s="140" t="s">
        <v>398</v>
      </c>
      <c r="E10" s="138" t="s">
        <v>399</v>
      </c>
      <c r="F10" s="141" t="s">
        <v>400</v>
      </c>
      <c r="G10" s="151" t="s">
        <v>2</v>
      </c>
      <c r="H10" s="152">
        <v>3</v>
      </c>
      <c r="I10" s="152">
        <v>10</v>
      </c>
      <c r="J10" s="119" t="str">
        <f t="shared" ref="J10:J47" si="0">VLOOKUP(C10,$T$69:$W$98,2,FALSE)</f>
        <v>Alta</v>
      </c>
      <c r="K10" s="404" t="s">
        <v>401</v>
      </c>
      <c r="L10" s="405"/>
      <c r="M10" s="153" t="s">
        <v>48</v>
      </c>
      <c r="N10" s="153">
        <v>20</v>
      </c>
      <c r="O10" s="153">
        <v>10</v>
      </c>
      <c r="P10" s="153">
        <v>15</v>
      </c>
      <c r="Q10" s="153">
        <v>30</v>
      </c>
      <c r="R10" s="153">
        <v>20</v>
      </c>
      <c r="S10" s="154">
        <f t="shared" ref="S10:S12" si="1">SUM(N10:R10)</f>
        <v>95</v>
      </c>
      <c r="T10" s="155">
        <f t="shared" ref="T10:T47" si="2">IF(M10="Preventivo",VLOOKUP(S10,$AC$93:$AD$113,2),0)</f>
        <v>2</v>
      </c>
      <c r="U10" s="155">
        <f t="shared" ref="U10:U47" si="3">IF(M10="Correctivo",VLOOKUP(S10,$AC$93:$AE$113,3),0)</f>
        <v>0</v>
      </c>
      <c r="V10" s="156" t="b">
        <f>IF(U10=1,IF(I10=5,0,IF(I10=10,5,IF(I10=20,10))))</f>
        <v>0</v>
      </c>
      <c r="W10" s="54">
        <f t="shared" ref="W10" si="4">IF(H10-T10&lt;1,1,H10-T10)</f>
        <v>1</v>
      </c>
      <c r="X10" s="54">
        <f>I10-V10</f>
        <v>10</v>
      </c>
      <c r="Y10" s="111">
        <f>VALUE(W10*X10)</f>
        <v>10</v>
      </c>
      <c r="Z10" s="119" t="str">
        <f>VLOOKUP(Y10,$T$69:$U$104,2,FALSE)</f>
        <v>Baja</v>
      </c>
      <c r="AA10" s="425" t="s">
        <v>59</v>
      </c>
      <c r="AB10" s="426"/>
      <c r="AC10" s="427"/>
      <c r="AD10" s="182" t="s">
        <v>402</v>
      </c>
      <c r="AE10" s="159">
        <v>42461</v>
      </c>
      <c r="AF10" s="159">
        <v>42735</v>
      </c>
      <c r="AG10" s="158" t="s">
        <v>248</v>
      </c>
      <c r="AH10" s="160" t="s">
        <v>249</v>
      </c>
      <c r="AI10" s="161" t="s">
        <v>250</v>
      </c>
      <c r="AJ10" s="161" t="s">
        <v>251</v>
      </c>
      <c r="AK10" s="162" t="s">
        <v>193</v>
      </c>
      <c r="AL10" s="163" t="s">
        <v>545</v>
      </c>
      <c r="AM10" s="305" t="s">
        <v>542</v>
      </c>
      <c r="AN10" s="306" t="s">
        <v>369</v>
      </c>
      <c r="AO10" s="332" t="s">
        <v>543</v>
      </c>
    </row>
    <row r="11" spans="1:41" s="33" customFormat="1" ht="120" customHeight="1" thickBot="1" x14ac:dyDescent="0.3">
      <c r="A11" s="530"/>
      <c r="B11" s="509"/>
      <c r="C11" s="149">
        <f>VALUE(H11*I11)</f>
        <v>40</v>
      </c>
      <c r="D11" s="138" t="s">
        <v>244</v>
      </c>
      <c r="E11" s="138" t="s">
        <v>245</v>
      </c>
      <c r="F11" s="138" t="s">
        <v>246</v>
      </c>
      <c r="G11" s="164" t="s">
        <v>10</v>
      </c>
      <c r="H11" s="157">
        <v>4</v>
      </c>
      <c r="I11" s="157">
        <v>10</v>
      </c>
      <c r="J11" s="54" t="str">
        <f t="shared" si="0"/>
        <v>Alta</v>
      </c>
      <c r="K11" s="404" t="s">
        <v>403</v>
      </c>
      <c r="L11" s="405"/>
      <c r="M11" s="155" t="s">
        <v>48</v>
      </c>
      <c r="N11" s="155">
        <v>20</v>
      </c>
      <c r="O11" s="155">
        <v>10</v>
      </c>
      <c r="P11" s="155">
        <v>15</v>
      </c>
      <c r="Q11" s="155">
        <v>30</v>
      </c>
      <c r="R11" s="155">
        <v>20</v>
      </c>
      <c r="S11" s="165">
        <f t="shared" si="1"/>
        <v>95</v>
      </c>
      <c r="T11" s="155">
        <f t="shared" si="2"/>
        <v>2</v>
      </c>
      <c r="U11" s="155">
        <f t="shared" si="3"/>
        <v>0</v>
      </c>
      <c r="V11" s="156" t="b">
        <f t="shared" ref="V11:V14" si="5">IF(U11=1,IF(I11=5,0,IF(I11=10,5,IF(I11=20,10))))</f>
        <v>0</v>
      </c>
      <c r="W11" s="54">
        <f t="shared" ref="W11" si="6">IF(H11-T11&lt;1,1,H11-T11)</f>
        <v>2</v>
      </c>
      <c r="X11" s="54">
        <f>I11-V11</f>
        <v>10</v>
      </c>
      <c r="Y11" s="103">
        <f t="shared" ref="Y11:Y14" si="7">VALUE(W11*X11)</f>
        <v>20</v>
      </c>
      <c r="Z11" s="54" t="str">
        <f>VLOOKUP(Y11,$T$69:$U$104,2,FALSE)</f>
        <v>Moderada</v>
      </c>
      <c r="AA11" s="449" t="s">
        <v>59</v>
      </c>
      <c r="AB11" s="450"/>
      <c r="AC11" s="451"/>
      <c r="AD11" s="182" t="s">
        <v>247</v>
      </c>
      <c r="AE11" s="159">
        <v>42461</v>
      </c>
      <c r="AF11" s="159">
        <v>42735</v>
      </c>
      <c r="AG11" s="158" t="s">
        <v>252</v>
      </c>
      <c r="AH11" s="161" t="s">
        <v>253</v>
      </c>
      <c r="AI11" s="161" t="s">
        <v>250</v>
      </c>
      <c r="AJ11" s="161" t="s">
        <v>254</v>
      </c>
      <c r="AK11" s="162" t="s">
        <v>193</v>
      </c>
      <c r="AL11" s="159" t="s">
        <v>546</v>
      </c>
      <c r="AM11" s="307" t="s">
        <v>544</v>
      </c>
      <c r="AN11" s="308" t="s">
        <v>369</v>
      </c>
      <c r="AO11" s="332" t="s">
        <v>381</v>
      </c>
    </row>
    <row r="12" spans="1:41" s="33" customFormat="1" ht="284.25" customHeight="1" thickBot="1" x14ac:dyDescent="0.3">
      <c r="A12" s="226" t="s">
        <v>141</v>
      </c>
      <c r="B12" s="228" t="s">
        <v>156</v>
      </c>
      <c r="C12" s="149">
        <f>VALUE(H12*I12)</f>
        <v>40</v>
      </c>
      <c r="D12" s="138" t="s">
        <v>136</v>
      </c>
      <c r="E12" s="138" t="s">
        <v>175</v>
      </c>
      <c r="F12" s="138" t="s">
        <v>404</v>
      </c>
      <c r="G12" s="164" t="s">
        <v>2</v>
      </c>
      <c r="H12" s="157">
        <v>4</v>
      </c>
      <c r="I12" s="157">
        <v>10</v>
      </c>
      <c r="J12" s="54" t="str">
        <f t="shared" si="0"/>
        <v>Alta</v>
      </c>
      <c r="K12" s="447" t="s">
        <v>176</v>
      </c>
      <c r="L12" s="448"/>
      <c r="M12" s="155" t="s">
        <v>49</v>
      </c>
      <c r="N12" s="155">
        <v>20</v>
      </c>
      <c r="O12" s="155">
        <v>10</v>
      </c>
      <c r="P12" s="155">
        <v>0</v>
      </c>
      <c r="Q12" s="155">
        <v>0</v>
      </c>
      <c r="R12" s="155">
        <v>20</v>
      </c>
      <c r="S12" s="165">
        <f t="shared" si="1"/>
        <v>50</v>
      </c>
      <c r="T12" s="155">
        <f t="shared" si="2"/>
        <v>0</v>
      </c>
      <c r="U12" s="155">
        <f t="shared" si="3"/>
        <v>0</v>
      </c>
      <c r="V12" s="156" t="b">
        <f t="shared" si="5"/>
        <v>0</v>
      </c>
      <c r="W12" s="54">
        <f t="shared" ref="W12:W48" si="8">IF(H12-T12&lt;1,1,H12-T12)</f>
        <v>4</v>
      </c>
      <c r="X12" s="54">
        <f t="shared" ref="X12:X48" si="9">I12-V12</f>
        <v>10</v>
      </c>
      <c r="Y12" s="103">
        <f t="shared" si="7"/>
        <v>40</v>
      </c>
      <c r="Z12" s="54" t="str">
        <f>VLOOKUP(Y12,$T$69:$U$104,2,FALSE)</f>
        <v>Alta</v>
      </c>
      <c r="AA12" s="449" t="s">
        <v>59</v>
      </c>
      <c r="AB12" s="450"/>
      <c r="AC12" s="451"/>
      <c r="AD12" s="182" t="s">
        <v>405</v>
      </c>
      <c r="AE12" s="159">
        <v>42461</v>
      </c>
      <c r="AF12" s="159">
        <v>42735</v>
      </c>
      <c r="AG12" s="158" t="s">
        <v>406</v>
      </c>
      <c r="AH12" s="293" t="s">
        <v>177</v>
      </c>
      <c r="AI12" s="161" t="s">
        <v>174</v>
      </c>
      <c r="AJ12" s="161" t="s">
        <v>178</v>
      </c>
      <c r="AK12" s="162" t="s">
        <v>193</v>
      </c>
      <c r="AL12" s="247" t="s">
        <v>407</v>
      </c>
      <c r="AM12" s="309" t="s">
        <v>541</v>
      </c>
      <c r="AN12" s="308" t="s">
        <v>177</v>
      </c>
      <c r="AO12" s="332" t="s">
        <v>385</v>
      </c>
    </row>
    <row r="13" spans="1:41" s="33" customFormat="1" ht="24" customHeight="1" x14ac:dyDescent="0.2">
      <c r="A13" s="539" t="s">
        <v>142</v>
      </c>
      <c r="B13" s="541" t="s">
        <v>408</v>
      </c>
      <c r="C13" s="149">
        <f t="shared" ref="C13:C48" si="10">VALUE(H13*I13)</f>
        <v>5</v>
      </c>
      <c r="D13" s="142"/>
      <c r="E13" s="142"/>
      <c r="F13" s="141"/>
      <c r="G13" s="168"/>
      <c r="H13" s="157">
        <v>1</v>
      </c>
      <c r="I13" s="157">
        <v>5</v>
      </c>
      <c r="J13" s="129" t="str">
        <f t="shared" si="0"/>
        <v>Baja</v>
      </c>
      <c r="K13" s="454"/>
      <c r="L13" s="455"/>
      <c r="M13" s="169" t="s">
        <v>48</v>
      </c>
      <c r="N13" s="155">
        <v>20</v>
      </c>
      <c r="O13" s="155">
        <v>15</v>
      </c>
      <c r="P13" s="155">
        <v>15</v>
      </c>
      <c r="Q13" s="155">
        <v>30</v>
      </c>
      <c r="R13" s="155">
        <v>20</v>
      </c>
      <c r="S13" s="165">
        <f t="shared" ref="S13:S40" si="11">SUM(N13:R13)</f>
        <v>100</v>
      </c>
      <c r="T13" s="155">
        <f t="shared" si="2"/>
        <v>2</v>
      </c>
      <c r="U13" s="155">
        <f t="shared" si="3"/>
        <v>0</v>
      </c>
      <c r="V13" s="156" t="b">
        <f t="shared" si="5"/>
        <v>0</v>
      </c>
      <c r="W13" s="54">
        <f t="shared" si="8"/>
        <v>1</v>
      </c>
      <c r="X13" s="54">
        <f t="shared" si="9"/>
        <v>5</v>
      </c>
      <c r="Y13" s="103">
        <f t="shared" si="7"/>
        <v>5</v>
      </c>
      <c r="Z13" s="54" t="str">
        <f>VLOOKUP(Y13,$T$69:$W$104,2,FALSE)</f>
        <v>Baja</v>
      </c>
      <c r="AA13" s="170"/>
      <c r="AB13" s="170"/>
      <c r="AC13" s="170"/>
      <c r="AD13" s="158"/>
      <c r="AE13" s="165"/>
      <c r="AF13" s="165"/>
      <c r="AG13" s="171"/>
      <c r="AH13" s="294"/>
      <c r="AI13" s="161"/>
      <c r="AJ13" s="161"/>
      <c r="AK13" s="162" t="s">
        <v>193</v>
      </c>
      <c r="AL13" s="167"/>
      <c r="AM13" s="310"/>
      <c r="AN13" s="311"/>
      <c r="AO13" s="332" t="s">
        <v>193</v>
      </c>
    </row>
    <row r="14" spans="1:41" s="33" customFormat="1" ht="24" customHeight="1" thickBot="1" x14ac:dyDescent="0.25">
      <c r="A14" s="540"/>
      <c r="B14" s="542"/>
      <c r="C14" s="149">
        <f t="shared" si="10"/>
        <v>5</v>
      </c>
      <c r="D14" s="142"/>
      <c r="E14" s="142"/>
      <c r="F14" s="141"/>
      <c r="G14" s="168"/>
      <c r="H14" s="172">
        <v>1</v>
      </c>
      <c r="I14" s="172">
        <v>5</v>
      </c>
      <c r="J14" s="116" t="str">
        <f t="shared" si="0"/>
        <v>Baja</v>
      </c>
      <c r="K14" s="456"/>
      <c r="L14" s="457"/>
      <c r="M14" s="173" t="s">
        <v>48</v>
      </c>
      <c r="N14" s="155">
        <v>20</v>
      </c>
      <c r="O14" s="155">
        <v>15</v>
      </c>
      <c r="P14" s="155">
        <v>15</v>
      </c>
      <c r="Q14" s="155">
        <v>30</v>
      </c>
      <c r="R14" s="155">
        <v>20</v>
      </c>
      <c r="S14" s="165">
        <f t="shared" si="11"/>
        <v>100</v>
      </c>
      <c r="T14" s="155">
        <f t="shared" si="2"/>
        <v>2</v>
      </c>
      <c r="U14" s="155">
        <f t="shared" si="3"/>
        <v>0</v>
      </c>
      <c r="V14" s="174" t="b">
        <f t="shared" si="5"/>
        <v>0</v>
      </c>
      <c r="W14" s="54">
        <f t="shared" si="8"/>
        <v>1</v>
      </c>
      <c r="X14" s="54">
        <f t="shared" si="9"/>
        <v>5</v>
      </c>
      <c r="Y14" s="117">
        <f t="shared" si="7"/>
        <v>5</v>
      </c>
      <c r="Z14" s="116" t="str">
        <f>VLOOKUP(Y14,$T$69:$W$104,2,FALSE)</f>
        <v>Baja</v>
      </c>
      <c r="AA14" s="170"/>
      <c r="AB14" s="170"/>
      <c r="AC14" s="170"/>
      <c r="AD14" s="158"/>
      <c r="AE14" s="165"/>
      <c r="AF14" s="165"/>
      <c r="AG14" s="171"/>
      <c r="AH14" s="294"/>
      <c r="AI14" s="161"/>
      <c r="AJ14" s="161"/>
      <c r="AK14" s="162" t="s">
        <v>193</v>
      </c>
      <c r="AL14" s="167"/>
      <c r="AM14" s="310"/>
      <c r="AN14" s="311"/>
      <c r="AO14" s="332" t="s">
        <v>193</v>
      </c>
    </row>
    <row r="15" spans="1:41" s="33" customFormat="1" ht="191.25" customHeight="1" x14ac:dyDescent="0.25">
      <c r="A15" s="519" t="s">
        <v>143</v>
      </c>
      <c r="B15" s="523" t="s">
        <v>157</v>
      </c>
      <c r="C15" s="149">
        <f t="shared" si="10"/>
        <v>25</v>
      </c>
      <c r="D15" s="144" t="s">
        <v>409</v>
      </c>
      <c r="E15" s="144" t="s">
        <v>410</v>
      </c>
      <c r="F15" s="138" t="s">
        <v>411</v>
      </c>
      <c r="G15" s="164"/>
      <c r="H15" s="157">
        <v>5</v>
      </c>
      <c r="I15" s="157">
        <v>5</v>
      </c>
      <c r="J15" s="54" t="str">
        <f t="shared" si="0"/>
        <v>Moderada</v>
      </c>
      <c r="K15" s="458" t="s">
        <v>211</v>
      </c>
      <c r="L15" s="459"/>
      <c r="M15" s="155" t="s">
        <v>49</v>
      </c>
      <c r="N15" s="155">
        <v>0</v>
      </c>
      <c r="O15" s="155">
        <v>10</v>
      </c>
      <c r="P15" s="155">
        <v>0</v>
      </c>
      <c r="Q15" s="155">
        <v>0</v>
      </c>
      <c r="R15" s="155">
        <v>0</v>
      </c>
      <c r="S15" s="165">
        <f t="shared" si="11"/>
        <v>10</v>
      </c>
      <c r="T15" s="155">
        <f t="shared" si="2"/>
        <v>0</v>
      </c>
      <c r="U15" s="155">
        <f t="shared" si="3"/>
        <v>0</v>
      </c>
      <c r="V15" s="174" t="b">
        <f t="shared" ref="V15:V16" si="12">IF(U15=1,IF(I15=5,0,IF(I15=10,5,IF(I15=20,10))))</f>
        <v>0</v>
      </c>
      <c r="W15" s="54">
        <f t="shared" si="8"/>
        <v>5</v>
      </c>
      <c r="X15" s="54">
        <f t="shared" si="9"/>
        <v>5</v>
      </c>
      <c r="Y15" s="103">
        <f t="shared" ref="Y15:Y16" si="13">VALUE(W15*X15)</f>
        <v>25</v>
      </c>
      <c r="Z15" s="54" t="str">
        <f t="shared" ref="Z15:Z47" si="14">VLOOKUP(Y15,$T$69:$U$104,2,FALSE)</f>
        <v>Moderada</v>
      </c>
      <c r="AA15" s="165"/>
      <c r="AB15" s="165"/>
      <c r="AC15" s="165"/>
      <c r="AD15" s="182" t="s">
        <v>412</v>
      </c>
      <c r="AE15" s="159">
        <v>42461</v>
      </c>
      <c r="AF15" s="159">
        <v>42735</v>
      </c>
      <c r="AG15" s="158" t="s">
        <v>413</v>
      </c>
      <c r="AH15" s="293" t="s">
        <v>213</v>
      </c>
      <c r="AI15" s="161" t="s">
        <v>80</v>
      </c>
      <c r="AJ15" s="161" t="s">
        <v>414</v>
      </c>
      <c r="AK15" s="162" t="s">
        <v>193</v>
      </c>
      <c r="AL15" s="252" t="s">
        <v>415</v>
      </c>
      <c r="AM15" s="312" t="s">
        <v>577</v>
      </c>
      <c r="AN15" s="311" t="s">
        <v>213</v>
      </c>
      <c r="AO15" s="332" t="s">
        <v>578</v>
      </c>
    </row>
    <row r="16" spans="1:41" s="33" customFormat="1" ht="146.25" customHeight="1" x14ac:dyDescent="0.25">
      <c r="A16" s="520"/>
      <c r="B16" s="524"/>
      <c r="C16" s="149">
        <f t="shared" si="10"/>
        <v>15</v>
      </c>
      <c r="D16" s="241" t="s">
        <v>416</v>
      </c>
      <c r="E16" s="243" t="s">
        <v>417</v>
      </c>
      <c r="F16" s="242" t="s">
        <v>363</v>
      </c>
      <c r="G16" s="168"/>
      <c r="H16" s="157">
        <v>3</v>
      </c>
      <c r="I16" s="157">
        <v>5</v>
      </c>
      <c r="J16" s="54" t="str">
        <f t="shared" ref="J16" si="15">VLOOKUP(C16,$T$69:$W$98,2,FALSE)</f>
        <v>Moderada</v>
      </c>
      <c r="K16" s="458" t="s">
        <v>418</v>
      </c>
      <c r="L16" s="459"/>
      <c r="M16" s="155" t="s">
        <v>48</v>
      </c>
      <c r="N16" s="155">
        <v>20</v>
      </c>
      <c r="O16" s="155">
        <v>10</v>
      </c>
      <c r="P16" s="155">
        <v>15</v>
      </c>
      <c r="Q16" s="155">
        <v>30</v>
      </c>
      <c r="R16" s="155">
        <v>20</v>
      </c>
      <c r="S16" s="165">
        <f t="shared" si="11"/>
        <v>95</v>
      </c>
      <c r="T16" s="155">
        <f t="shared" si="2"/>
        <v>2</v>
      </c>
      <c r="U16" s="155">
        <f t="shared" si="3"/>
        <v>0</v>
      </c>
      <c r="V16" s="174" t="b">
        <f t="shared" si="12"/>
        <v>0</v>
      </c>
      <c r="W16" s="54">
        <f t="shared" ref="W16" si="16">IF(H16-T16&lt;1,1,H16-T16)</f>
        <v>1</v>
      </c>
      <c r="X16" s="54">
        <f t="shared" ref="X16" si="17">I16-V16</f>
        <v>5</v>
      </c>
      <c r="Y16" s="103">
        <f t="shared" si="13"/>
        <v>5</v>
      </c>
      <c r="Z16" s="54" t="str">
        <f t="shared" si="14"/>
        <v>Baja</v>
      </c>
      <c r="AA16" s="240"/>
      <c r="AB16" s="240"/>
      <c r="AC16" s="240"/>
      <c r="AD16" s="182" t="s">
        <v>419</v>
      </c>
      <c r="AE16" s="159">
        <v>42370</v>
      </c>
      <c r="AF16" s="159">
        <v>42735</v>
      </c>
      <c r="AG16" s="158" t="s">
        <v>364</v>
      </c>
      <c r="AH16" s="293" t="s">
        <v>213</v>
      </c>
      <c r="AI16" s="161" t="s">
        <v>80</v>
      </c>
      <c r="AJ16" s="161" t="s">
        <v>365</v>
      </c>
      <c r="AK16" s="162" t="s">
        <v>193</v>
      </c>
      <c r="AL16" s="289" t="s">
        <v>547</v>
      </c>
      <c r="AM16" s="312" t="s">
        <v>579</v>
      </c>
      <c r="AN16" s="311" t="s">
        <v>213</v>
      </c>
      <c r="AO16" s="332" t="s">
        <v>518</v>
      </c>
    </row>
    <row r="17" spans="1:43" s="33" customFormat="1" ht="167.25" customHeight="1" x14ac:dyDescent="0.25">
      <c r="A17" s="520"/>
      <c r="B17" s="524"/>
      <c r="C17" s="149">
        <f t="shared" si="10"/>
        <v>30</v>
      </c>
      <c r="D17" s="138" t="s">
        <v>420</v>
      </c>
      <c r="E17" s="138" t="s">
        <v>421</v>
      </c>
      <c r="F17" s="138" t="s">
        <v>208</v>
      </c>
      <c r="G17" s="168"/>
      <c r="H17" s="157">
        <v>3</v>
      </c>
      <c r="I17" s="157">
        <v>10</v>
      </c>
      <c r="J17" s="54" t="str">
        <f t="shared" si="0"/>
        <v>Alta</v>
      </c>
      <c r="K17" s="458" t="s">
        <v>422</v>
      </c>
      <c r="L17" s="459"/>
      <c r="M17" s="155" t="s">
        <v>48</v>
      </c>
      <c r="N17" s="155">
        <v>0</v>
      </c>
      <c r="O17" s="155">
        <v>10</v>
      </c>
      <c r="P17" s="155">
        <v>15</v>
      </c>
      <c r="Q17" s="155">
        <v>30</v>
      </c>
      <c r="R17" s="155">
        <v>20</v>
      </c>
      <c r="S17" s="165">
        <f t="shared" si="11"/>
        <v>75</v>
      </c>
      <c r="T17" s="155">
        <f t="shared" si="2"/>
        <v>1</v>
      </c>
      <c r="U17" s="155">
        <f t="shared" si="3"/>
        <v>0</v>
      </c>
      <c r="V17" s="174" t="b">
        <f t="shared" ref="V17:V48" si="18">IF(U17=1,IF(I17=5,0,IF(I17=10,5,IF(I17=20,10))))</f>
        <v>0</v>
      </c>
      <c r="W17" s="54">
        <f t="shared" si="8"/>
        <v>2</v>
      </c>
      <c r="X17" s="54">
        <f t="shared" si="9"/>
        <v>10</v>
      </c>
      <c r="Y17" s="103">
        <f t="shared" ref="Y17:Y48" si="19">VALUE(W17*X17)</f>
        <v>20</v>
      </c>
      <c r="Z17" s="54" t="str">
        <f t="shared" si="14"/>
        <v>Moderada</v>
      </c>
      <c r="AA17" s="170"/>
      <c r="AB17" s="170"/>
      <c r="AC17" s="170"/>
      <c r="AD17" s="224" t="s">
        <v>423</v>
      </c>
      <c r="AE17" s="159">
        <v>42461</v>
      </c>
      <c r="AF17" s="159">
        <v>42735</v>
      </c>
      <c r="AG17" s="175" t="s">
        <v>424</v>
      </c>
      <c r="AH17" s="293" t="s">
        <v>214</v>
      </c>
      <c r="AI17" s="161" t="s">
        <v>80</v>
      </c>
      <c r="AJ17" s="161" t="s">
        <v>303</v>
      </c>
      <c r="AK17" s="162" t="s">
        <v>193</v>
      </c>
      <c r="AL17" s="265" t="s">
        <v>548</v>
      </c>
      <c r="AM17" s="313" t="s">
        <v>540</v>
      </c>
      <c r="AN17" s="311" t="s">
        <v>214</v>
      </c>
      <c r="AO17" s="332" t="s">
        <v>389</v>
      </c>
    </row>
    <row r="18" spans="1:43" s="33" customFormat="1" ht="234" customHeight="1" x14ac:dyDescent="0.25">
      <c r="A18" s="520"/>
      <c r="B18" s="524"/>
      <c r="C18" s="149">
        <f t="shared" si="10"/>
        <v>30</v>
      </c>
      <c r="D18" s="191" t="s">
        <v>425</v>
      </c>
      <c r="E18" s="192" t="s">
        <v>209</v>
      </c>
      <c r="F18" s="143" t="s">
        <v>210</v>
      </c>
      <c r="G18" s="168"/>
      <c r="H18" s="157">
        <v>3</v>
      </c>
      <c r="I18" s="157">
        <v>10</v>
      </c>
      <c r="J18" s="54" t="str">
        <f t="shared" si="0"/>
        <v>Alta</v>
      </c>
      <c r="K18" s="458" t="s">
        <v>212</v>
      </c>
      <c r="L18" s="459"/>
      <c r="M18" s="155" t="s">
        <v>48</v>
      </c>
      <c r="N18" s="155">
        <v>20</v>
      </c>
      <c r="O18" s="155">
        <v>10</v>
      </c>
      <c r="P18" s="155">
        <v>15</v>
      </c>
      <c r="Q18" s="155">
        <v>30</v>
      </c>
      <c r="R18" s="155">
        <v>20</v>
      </c>
      <c r="S18" s="165">
        <f t="shared" si="11"/>
        <v>95</v>
      </c>
      <c r="T18" s="155">
        <f t="shared" si="2"/>
        <v>2</v>
      </c>
      <c r="U18" s="155">
        <f t="shared" si="3"/>
        <v>0</v>
      </c>
      <c r="V18" s="174" t="b">
        <f t="shared" si="18"/>
        <v>0</v>
      </c>
      <c r="W18" s="54">
        <f t="shared" si="8"/>
        <v>1</v>
      </c>
      <c r="X18" s="54">
        <f t="shared" si="9"/>
        <v>10</v>
      </c>
      <c r="Y18" s="103">
        <f t="shared" si="19"/>
        <v>10</v>
      </c>
      <c r="Z18" s="54" t="str">
        <f t="shared" si="14"/>
        <v>Baja</v>
      </c>
      <c r="AA18" s="170"/>
      <c r="AB18" s="170"/>
      <c r="AC18" s="170"/>
      <c r="AD18" s="158" t="s">
        <v>215</v>
      </c>
      <c r="AE18" s="159">
        <v>42461</v>
      </c>
      <c r="AF18" s="159">
        <v>42735</v>
      </c>
      <c r="AG18" s="176" t="s">
        <v>216</v>
      </c>
      <c r="AH18" s="295" t="s">
        <v>217</v>
      </c>
      <c r="AI18" s="161" t="s">
        <v>80</v>
      </c>
      <c r="AJ18" s="161" t="s">
        <v>218</v>
      </c>
      <c r="AK18" s="162" t="s">
        <v>193</v>
      </c>
      <c r="AL18" s="253" t="s">
        <v>519</v>
      </c>
      <c r="AM18" s="314" t="s">
        <v>539</v>
      </c>
      <c r="AN18" s="315" t="s">
        <v>217</v>
      </c>
      <c r="AO18" s="332" t="s">
        <v>520</v>
      </c>
      <c r="AQ18" s="33">
        <f>3/5</f>
        <v>0.6</v>
      </c>
    </row>
    <row r="19" spans="1:43" s="33" customFormat="1" ht="108" customHeight="1" x14ac:dyDescent="0.25">
      <c r="A19" s="520"/>
      <c r="B19" s="524"/>
      <c r="C19" s="149">
        <f t="shared" si="10"/>
        <v>30</v>
      </c>
      <c r="D19" s="144" t="s">
        <v>426</v>
      </c>
      <c r="E19" s="144" t="s">
        <v>427</v>
      </c>
      <c r="F19" s="144" t="s">
        <v>428</v>
      </c>
      <c r="G19" s="168"/>
      <c r="H19" s="157">
        <v>3</v>
      </c>
      <c r="I19" s="157">
        <v>10</v>
      </c>
      <c r="J19" s="54" t="str">
        <f t="shared" si="0"/>
        <v>Alta</v>
      </c>
      <c r="K19" s="404" t="s">
        <v>231</v>
      </c>
      <c r="L19" s="405"/>
      <c r="M19" s="155" t="s">
        <v>48</v>
      </c>
      <c r="N19" s="155">
        <v>20</v>
      </c>
      <c r="O19" s="155">
        <v>10</v>
      </c>
      <c r="P19" s="155">
        <v>15</v>
      </c>
      <c r="Q19" s="155">
        <v>30</v>
      </c>
      <c r="R19" s="155">
        <v>20</v>
      </c>
      <c r="S19" s="165">
        <f t="shared" si="11"/>
        <v>95</v>
      </c>
      <c r="T19" s="155">
        <f t="shared" si="2"/>
        <v>2</v>
      </c>
      <c r="U19" s="155">
        <f t="shared" si="3"/>
        <v>0</v>
      </c>
      <c r="V19" s="174" t="b">
        <f t="shared" si="18"/>
        <v>0</v>
      </c>
      <c r="W19" s="54">
        <f t="shared" si="8"/>
        <v>1</v>
      </c>
      <c r="X19" s="54">
        <f t="shared" si="9"/>
        <v>10</v>
      </c>
      <c r="Y19" s="103">
        <f t="shared" si="19"/>
        <v>10</v>
      </c>
      <c r="Z19" s="54" t="str">
        <f t="shared" si="14"/>
        <v>Baja</v>
      </c>
      <c r="AA19" s="170"/>
      <c r="AB19" s="170"/>
      <c r="AC19" s="170"/>
      <c r="AD19" s="158" t="s">
        <v>233</v>
      </c>
      <c r="AE19" s="159">
        <v>42461</v>
      </c>
      <c r="AF19" s="159">
        <v>42735</v>
      </c>
      <c r="AG19" s="176" t="s">
        <v>216</v>
      </c>
      <c r="AH19" s="295" t="s">
        <v>235</v>
      </c>
      <c r="AI19" s="161" t="s">
        <v>80</v>
      </c>
      <c r="AJ19" s="161" t="s">
        <v>236</v>
      </c>
      <c r="AK19" s="162" t="s">
        <v>193</v>
      </c>
      <c r="AL19" s="163" t="s">
        <v>549</v>
      </c>
      <c r="AM19" s="316" t="s">
        <v>538</v>
      </c>
      <c r="AN19" s="315" t="s">
        <v>235</v>
      </c>
      <c r="AO19" s="332" t="s">
        <v>375</v>
      </c>
    </row>
    <row r="20" spans="1:43" s="33" customFormat="1" ht="154.5" customHeight="1" x14ac:dyDescent="0.25">
      <c r="A20" s="521"/>
      <c r="B20" s="525"/>
      <c r="C20" s="149">
        <f t="shared" si="10"/>
        <v>15</v>
      </c>
      <c r="D20" s="145" t="s">
        <v>429</v>
      </c>
      <c r="E20" s="145" t="s">
        <v>230</v>
      </c>
      <c r="F20" s="145" t="s">
        <v>430</v>
      </c>
      <c r="G20" s="168"/>
      <c r="H20" s="157">
        <v>3</v>
      </c>
      <c r="I20" s="157">
        <v>5</v>
      </c>
      <c r="J20" s="54" t="str">
        <f t="shared" si="0"/>
        <v>Moderada</v>
      </c>
      <c r="K20" s="404" t="s">
        <v>232</v>
      </c>
      <c r="L20" s="405"/>
      <c r="M20" s="155" t="s">
        <v>48</v>
      </c>
      <c r="N20" s="155">
        <v>20</v>
      </c>
      <c r="O20" s="155">
        <v>10</v>
      </c>
      <c r="P20" s="155">
        <v>0</v>
      </c>
      <c r="Q20" s="155">
        <v>0</v>
      </c>
      <c r="R20" s="155">
        <v>20</v>
      </c>
      <c r="S20" s="165">
        <f t="shared" si="11"/>
        <v>50</v>
      </c>
      <c r="T20" s="155">
        <f t="shared" si="2"/>
        <v>0</v>
      </c>
      <c r="U20" s="155">
        <f t="shared" si="3"/>
        <v>0</v>
      </c>
      <c r="V20" s="174" t="b">
        <f t="shared" si="18"/>
        <v>0</v>
      </c>
      <c r="W20" s="54">
        <f t="shared" si="8"/>
        <v>3</v>
      </c>
      <c r="X20" s="54">
        <f t="shared" si="9"/>
        <v>5</v>
      </c>
      <c r="Y20" s="103">
        <f t="shared" si="19"/>
        <v>15</v>
      </c>
      <c r="Z20" s="54" t="str">
        <f t="shared" si="14"/>
        <v>Moderada</v>
      </c>
      <c r="AA20" s="170"/>
      <c r="AB20" s="170"/>
      <c r="AC20" s="170"/>
      <c r="AD20" s="158" t="s">
        <v>234</v>
      </c>
      <c r="AE20" s="159">
        <v>42461</v>
      </c>
      <c r="AF20" s="159">
        <v>42735</v>
      </c>
      <c r="AG20" s="176" t="s">
        <v>216</v>
      </c>
      <c r="AH20" s="295" t="s">
        <v>235</v>
      </c>
      <c r="AI20" s="161" t="s">
        <v>80</v>
      </c>
      <c r="AJ20" s="161" t="s">
        <v>237</v>
      </c>
      <c r="AK20" s="162" t="s">
        <v>193</v>
      </c>
      <c r="AL20" s="163" t="s">
        <v>550</v>
      </c>
      <c r="AM20" s="316" t="s">
        <v>537</v>
      </c>
      <c r="AN20" s="315" t="s">
        <v>235</v>
      </c>
      <c r="AO20" s="332" t="s">
        <v>376</v>
      </c>
    </row>
    <row r="21" spans="1:43" s="33" customFormat="1" ht="132" customHeight="1" x14ac:dyDescent="0.25">
      <c r="A21" s="520"/>
      <c r="B21" s="524"/>
      <c r="C21" s="149">
        <f t="shared" si="10"/>
        <v>20</v>
      </c>
      <c r="D21" s="137" t="s">
        <v>431</v>
      </c>
      <c r="E21" s="138" t="s">
        <v>238</v>
      </c>
      <c r="F21" s="139" t="s">
        <v>239</v>
      </c>
      <c r="G21" s="168"/>
      <c r="H21" s="157">
        <v>2</v>
      </c>
      <c r="I21" s="157">
        <v>10</v>
      </c>
      <c r="J21" s="54" t="str">
        <f t="shared" si="0"/>
        <v>Moderada</v>
      </c>
      <c r="K21" s="406" t="s">
        <v>240</v>
      </c>
      <c r="L21" s="407"/>
      <c r="M21" s="155" t="s">
        <v>48</v>
      </c>
      <c r="N21" s="155">
        <v>20</v>
      </c>
      <c r="O21" s="155">
        <v>10</v>
      </c>
      <c r="P21" s="155">
        <v>15</v>
      </c>
      <c r="Q21" s="155">
        <v>30</v>
      </c>
      <c r="R21" s="155">
        <v>20</v>
      </c>
      <c r="S21" s="165">
        <f t="shared" ref="S21" si="20">SUM(N21:R21)</f>
        <v>95</v>
      </c>
      <c r="T21" s="155">
        <f t="shared" si="2"/>
        <v>2</v>
      </c>
      <c r="U21" s="155">
        <f t="shared" si="3"/>
        <v>0</v>
      </c>
      <c r="V21" s="174" t="b">
        <f t="shared" ref="V21" si="21">IF(U21=1,IF(I21=5,0,IF(I21=10,5,IF(I21=20,10))))</f>
        <v>0</v>
      </c>
      <c r="W21" s="54">
        <f t="shared" ref="W21:W22" si="22">IF(H21-T21&lt;1,1,H21-T21)</f>
        <v>1</v>
      </c>
      <c r="X21" s="54">
        <f t="shared" ref="X21:X22" si="23">I21-V21</f>
        <v>10</v>
      </c>
      <c r="Y21" s="103">
        <f t="shared" ref="Y21:Y22" si="24">VALUE(W21*X21)</f>
        <v>10</v>
      </c>
      <c r="Z21" s="54" t="str">
        <f t="shared" si="14"/>
        <v>Baja</v>
      </c>
      <c r="AA21" s="170"/>
      <c r="AB21" s="170"/>
      <c r="AC21" s="170"/>
      <c r="AD21" s="158" t="s">
        <v>273</v>
      </c>
      <c r="AE21" s="159">
        <v>42461</v>
      </c>
      <c r="AF21" s="159">
        <v>42735</v>
      </c>
      <c r="AG21" s="158" t="s">
        <v>241</v>
      </c>
      <c r="AH21" s="293" t="s">
        <v>242</v>
      </c>
      <c r="AI21" s="161" t="s">
        <v>261</v>
      </c>
      <c r="AJ21" s="161" t="s">
        <v>243</v>
      </c>
      <c r="AK21" s="162" t="s">
        <v>193</v>
      </c>
      <c r="AL21" s="266" t="s">
        <v>551</v>
      </c>
      <c r="AM21" s="317" t="s">
        <v>536</v>
      </c>
      <c r="AN21" s="311" t="s">
        <v>368</v>
      </c>
      <c r="AO21" s="332" t="s">
        <v>432</v>
      </c>
    </row>
    <row r="22" spans="1:43" s="33" customFormat="1" ht="152.25" customHeight="1" x14ac:dyDescent="0.25">
      <c r="A22" s="520"/>
      <c r="B22" s="524"/>
      <c r="C22" s="149">
        <f t="shared" si="10"/>
        <v>30</v>
      </c>
      <c r="D22" s="140" t="s">
        <v>433</v>
      </c>
      <c r="E22" s="138" t="s">
        <v>434</v>
      </c>
      <c r="F22" s="138" t="s">
        <v>435</v>
      </c>
      <c r="G22" s="168"/>
      <c r="H22" s="157">
        <v>3</v>
      </c>
      <c r="I22" s="157">
        <v>10</v>
      </c>
      <c r="J22" s="54" t="str">
        <f t="shared" si="0"/>
        <v>Alta</v>
      </c>
      <c r="K22" s="404" t="s">
        <v>436</v>
      </c>
      <c r="L22" s="405"/>
      <c r="M22" s="155" t="s">
        <v>48</v>
      </c>
      <c r="N22" s="155">
        <v>20</v>
      </c>
      <c r="O22" s="155">
        <v>10</v>
      </c>
      <c r="P22" s="155">
        <v>15</v>
      </c>
      <c r="Q22" s="155">
        <v>30</v>
      </c>
      <c r="R22" s="155">
        <v>20</v>
      </c>
      <c r="S22" s="165">
        <f t="shared" ref="S22" si="25">SUM(N22:R22)</f>
        <v>95</v>
      </c>
      <c r="T22" s="155">
        <f t="shared" si="2"/>
        <v>2</v>
      </c>
      <c r="U22" s="155">
        <f t="shared" si="3"/>
        <v>0</v>
      </c>
      <c r="V22" s="174" t="b">
        <f t="shared" ref="V22" si="26">IF(U22=1,IF(I22=5,0,IF(I22=10,5,IF(I22=20,10))))</f>
        <v>0</v>
      </c>
      <c r="W22" s="54">
        <f t="shared" si="22"/>
        <v>1</v>
      </c>
      <c r="X22" s="54">
        <f t="shared" si="23"/>
        <v>10</v>
      </c>
      <c r="Y22" s="103">
        <f t="shared" si="24"/>
        <v>10</v>
      </c>
      <c r="Z22" s="54" t="str">
        <f t="shared" si="14"/>
        <v>Baja</v>
      </c>
      <c r="AA22" s="170"/>
      <c r="AB22" s="170"/>
      <c r="AC22" s="170"/>
      <c r="AD22" s="158" t="s">
        <v>437</v>
      </c>
      <c r="AE22" s="159">
        <v>42461</v>
      </c>
      <c r="AF22" s="159">
        <v>42735</v>
      </c>
      <c r="AG22" s="158" t="s">
        <v>257</v>
      </c>
      <c r="AH22" s="293" t="s">
        <v>258</v>
      </c>
      <c r="AI22" s="161" t="s">
        <v>261</v>
      </c>
      <c r="AJ22" s="161" t="s">
        <v>438</v>
      </c>
      <c r="AK22" s="162" t="s">
        <v>193</v>
      </c>
      <c r="AL22" s="247" t="s">
        <v>552</v>
      </c>
      <c r="AM22" s="318" t="s">
        <v>573</v>
      </c>
      <c r="AN22" s="311" t="s">
        <v>439</v>
      </c>
      <c r="AO22" s="332" t="s">
        <v>574</v>
      </c>
    </row>
    <row r="23" spans="1:43" s="33" customFormat="1" ht="173.25" customHeight="1" x14ac:dyDescent="0.25">
      <c r="A23" s="520"/>
      <c r="B23" s="524"/>
      <c r="C23" s="177">
        <f t="shared" si="10"/>
        <v>30</v>
      </c>
      <c r="D23" s="138" t="s">
        <v>440</v>
      </c>
      <c r="E23" s="138" t="s">
        <v>255</v>
      </c>
      <c r="F23" s="138" t="s">
        <v>256</v>
      </c>
      <c r="G23" s="168"/>
      <c r="H23" s="157">
        <v>3</v>
      </c>
      <c r="I23" s="157">
        <v>10</v>
      </c>
      <c r="J23" s="54" t="str">
        <f t="shared" si="0"/>
        <v>Alta</v>
      </c>
      <c r="K23" s="404" t="s">
        <v>441</v>
      </c>
      <c r="L23" s="405"/>
      <c r="M23" s="155" t="s">
        <v>48</v>
      </c>
      <c r="N23" s="155">
        <v>20</v>
      </c>
      <c r="O23" s="155">
        <v>10</v>
      </c>
      <c r="P23" s="155">
        <v>15</v>
      </c>
      <c r="Q23" s="155">
        <v>0</v>
      </c>
      <c r="R23" s="155">
        <v>0</v>
      </c>
      <c r="S23" s="165">
        <f t="shared" si="11"/>
        <v>45</v>
      </c>
      <c r="T23" s="155">
        <f t="shared" si="2"/>
        <v>0</v>
      </c>
      <c r="U23" s="155">
        <f t="shared" si="3"/>
        <v>0</v>
      </c>
      <c r="V23" s="174" t="b">
        <f t="shared" si="18"/>
        <v>0</v>
      </c>
      <c r="W23" s="54">
        <f t="shared" si="8"/>
        <v>3</v>
      </c>
      <c r="X23" s="54">
        <f t="shared" si="9"/>
        <v>10</v>
      </c>
      <c r="Y23" s="103">
        <f t="shared" si="19"/>
        <v>30</v>
      </c>
      <c r="Z23" s="54" t="str">
        <f t="shared" si="14"/>
        <v>Alta</v>
      </c>
      <c r="AA23" s="170"/>
      <c r="AB23" s="170"/>
      <c r="AC23" s="170"/>
      <c r="AD23" s="166" t="s">
        <v>442</v>
      </c>
      <c r="AE23" s="159">
        <v>42461</v>
      </c>
      <c r="AF23" s="159">
        <v>42735</v>
      </c>
      <c r="AG23" s="158" t="s">
        <v>259</v>
      </c>
      <c r="AH23" s="293" t="s">
        <v>258</v>
      </c>
      <c r="AI23" s="161" t="s">
        <v>261</v>
      </c>
      <c r="AJ23" s="161" t="s">
        <v>260</v>
      </c>
      <c r="AK23" s="162" t="s">
        <v>193</v>
      </c>
      <c r="AL23" s="247" t="s">
        <v>443</v>
      </c>
      <c r="AM23" s="318" t="s">
        <v>575</v>
      </c>
      <c r="AN23" s="311" t="s">
        <v>367</v>
      </c>
      <c r="AO23" s="332" t="s">
        <v>576</v>
      </c>
    </row>
    <row r="24" spans="1:43" s="33" customFormat="1" ht="100.5" customHeight="1" x14ac:dyDescent="0.2">
      <c r="A24" s="520"/>
      <c r="B24" s="524"/>
      <c r="C24" s="177">
        <f t="shared" si="10"/>
        <v>100</v>
      </c>
      <c r="D24" s="140" t="s">
        <v>444</v>
      </c>
      <c r="E24" s="138" t="s">
        <v>262</v>
      </c>
      <c r="F24" s="141" t="s">
        <v>263</v>
      </c>
      <c r="G24" s="168"/>
      <c r="H24" s="157">
        <v>5</v>
      </c>
      <c r="I24" s="157">
        <v>20</v>
      </c>
      <c r="J24" s="54" t="str">
        <f t="shared" si="0"/>
        <v>Extrema</v>
      </c>
      <c r="K24" s="404" t="s">
        <v>445</v>
      </c>
      <c r="L24" s="405"/>
      <c r="M24" s="155" t="s">
        <v>48</v>
      </c>
      <c r="N24" s="155">
        <v>20</v>
      </c>
      <c r="O24" s="155">
        <v>10</v>
      </c>
      <c r="P24" s="155">
        <v>15</v>
      </c>
      <c r="Q24" s="155">
        <v>0</v>
      </c>
      <c r="R24" s="155">
        <v>20</v>
      </c>
      <c r="S24" s="165">
        <f t="shared" ref="S24:S30" si="27">SUM(N24:R24)</f>
        <v>65</v>
      </c>
      <c r="T24" s="155">
        <f t="shared" si="2"/>
        <v>1</v>
      </c>
      <c r="U24" s="155">
        <f t="shared" si="3"/>
        <v>0</v>
      </c>
      <c r="V24" s="174" t="b">
        <f t="shared" ref="V24:V30" si="28">IF(U24=1,IF(I24=5,0,IF(I24=10,5,IF(I24=20,10))))</f>
        <v>0</v>
      </c>
      <c r="W24" s="54">
        <f t="shared" ref="W24:W30" si="29">IF(H24-T24&lt;1,1,H24-T24)</f>
        <v>4</v>
      </c>
      <c r="X24" s="54">
        <f t="shared" ref="X24:X30" si="30">I24-V24</f>
        <v>20</v>
      </c>
      <c r="Y24" s="103">
        <f t="shared" ref="Y24:Y30" si="31">VALUE(W24*X24)</f>
        <v>80</v>
      </c>
      <c r="Z24" s="54" t="str">
        <f t="shared" si="14"/>
        <v>Extrema</v>
      </c>
      <c r="AA24" s="170"/>
      <c r="AB24" s="170"/>
      <c r="AC24" s="170"/>
      <c r="AD24" s="175" t="s">
        <v>446</v>
      </c>
      <c r="AE24" s="178">
        <v>42461</v>
      </c>
      <c r="AF24" s="178">
        <v>42735</v>
      </c>
      <c r="AG24" s="179" t="s">
        <v>268</v>
      </c>
      <c r="AH24" s="296" t="s">
        <v>269</v>
      </c>
      <c r="AI24" s="161" t="s">
        <v>447</v>
      </c>
      <c r="AJ24" s="165" t="s">
        <v>270</v>
      </c>
      <c r="AK24" s="162" t="s">
        <v>193</v>
      </c>
      <c r="AL24" s="256"/>
      <c r="AM24" s="317" t="s">
        <v>508</v>
      </c>
      <c r="AN24" s="319" t="s">
        <v>447</v>
      </c>
      <c r="AO24" s="333" t="s">
        <v>511</v>
      </c>
    </row>
    <row r="25" spans="1:43" s="33" customFormat="1" ht="90" customHeight="1" x14ac:dyDescent="0.2">
      <c r="A25" s="520"/>
      <c r="B25" s="524"/>
      <c r="C25" s="177">
        <f t="shared" si="10"/>
        <v>100</v>
      </c>
      <c r="D25" s="138" t="s">
        <v>448</v>
      </c>
      <c r="E25" s="138" t="s">
        <v>449</v>
      </c>
      <c r="F25" s="138" t="s">
        <v>450</v>
      </c>
      <c r="G25" s="168"/>
      <c r="H25" s="157">
        <v>5</v>
      </c>
      <c r="I25" s="157">
        <v>20</v>
      </c>
      <c r="J25" s="54" t="str">
        <f t="shared" si="0"/>
        <v>Extrema</v>
      </c>
      <c r="K25" s="404" t="s">
        <v>267</v>
      </c>
      <c r="L25" s="405"/>
      <c r="M25" s="155" t="s">
        <v>48</v>
      </c>
      <c r="N25" s="155">
        <v>20</v>
      </c>
      <c r="O25" s="155">
        <v>10</v>
      </c>
      <c r="P25" s="155">
        <v>15</v>
      </c>
      <c r="Q25" s="155">
        <v>0</v>
      </c>
      <c r="R25" s="155">
        <v>20</v>
      </c>
      <c r="S25" s="165">
        <f t="shared" si="27"/>
        <v>65</v>
      </c>
      <c r="T25" s="155">
        <f t="shared" si="2"/>
        <v>1</v>
      </c>
      <c r="U25" s="155">
        <f t="shared" si="3"/>
        <v>0</v>
      </c>
      <c r="V25" s="174" t="b">
        <f t="shared" si="28"/>
        <v>0</v>
      </c>
      <c r="W25" s="54">
        <f t="shared" si="29"/>
        <v>4</v>
      </c>
      <c r="X25" s="54">
        <f t="shared" si="30"/>
        <v>20</v>
      </c>
      <c r="Y25" s="103">
        <f t="shared" si="31"/>
        <v>80</v>
      </c>
      <c r="Z25" s="54" t="str">
        <f t="shared" si="14"/>
        <v>Extrema</v>
      </c>
      <c r="AA25" s="170"/>
      <c r="AB25" s="170"/>
      <c r="AC25" s="170"/>
      <c r="AD25" s="180" t="s">
        <v>451</v>
      </c>
      <c r="AE25" s="178">
        <v>42461</v>
      </c>
      <c r="AF25" s="178">
        <v>42735</v>
      </c>
      <c r="AG25" s="175" t="s">
        <v>452</v>
      </c>
      <c r="AH25" s="296" t="s">
        <v>269</v>
      </c>
      <c r="AI25" s="161" t="s">
        <v>447</v>
      </c>
      <c r="AJ25" s="165" t="s">
        <v>271</v>
      </c>
      <c r="AK25" s="162" t="s">
        <v>193</v>
      </c>
      <c r="AL25" s="256"/>
      <c r="AM25" s="317" t="s">
        <v>509</v>
      </c>
      <c r="AN25" s="319" t="s">
        <v>447</v>
      </c>
      <c r="AO25" s="333" t="s">
        <v>512</v>
      </c>
    </row>
    <row r="26" spans="1:43" s="33" customFormat="1" ht="150" customHeight="1" x14ac:dyDescent="0.2">
      <c r="A26" s="520"/>
      <c r="B26" s="524"/>
      <c r="C26" s="177">
        <f t="shared" si="10"/>
        <v>60</v>
      </c>
      <c r="D26" s="193" t="s">
        <v>264</v>
      </c>
      <c r="E26" s="193" t="s">
        <v>265</v>
      </c>
      <c r="F26" s="146" t="s">
        <v>266</v>
      </c>
      <c r="G26" s="168"/>
      <c r="H26" s="157">
        <v>3</v>
      </c>
      <c r="I26" s="157">
        <v>20</v>
      </c>
      <c r="J26" s="54" t="str">
        <f t="shared" si="0"/>
        <v>Extrema</v>
      </c>
      <c r="K26" s="404" t="s">
        <v>453</v>
      </c>
      <c r="L26" s="405"/>
      <c r="M26" s="155" t="s">
        <v>48</v>
      </c>
      <c r="N26" s="155">
        <v>20</v>
      </c>
      <c r="O26" s="155">
        <v>10</v>
      </c>
      <c r="P26" s="155">
        <v>15</v>
      </c>
      <c r="Q26" s="155">
        <v>30</v>
      </c>
      <c r="R26" s="155">
        <v>20</v>
      </c>
      <c r="S26" s="165">
        <f t="shared" si="27"/>
        <v>95</v>
      </c>
      <c r="T26" s="155">
        <f t="shared" si="2"/>
        <v>2</v>
      </c>
      <c r="U26" s="155">
        <f t="shared" si="3"/>
        <v>0</v>
      </c>
      <c r="V26" s="174" t="b">
        <f t="shared" si="28"/>
        <v>0</v>
      </c>
      <c r="W26" s="54">
        <f t="shared" si="29"/>
        <v>1</v>
      </c>
      <c r="X26" s="54">
        <f t="shared" si="30"/>
        <v>20</v>
      </c>
      <c r="Y26" s="103">
        <f t="shared" si="31"/>
        <v>20</v>
      </c>
      <c r="Z26" s="54" t="str">
        <f t="shared" si="14"/>
        <v>Moderada</v>
      </c>
      <c r="AA26" s="170"/>
      <c r="AB26" s="170"/>
      <c r="AC26" s="170"/>
      <c r="AD26" s="175" t="s">
        <v>272</v>
      </c>
      <c r="AE26" s="178">
        <v>42461</v>
      </c>
      <c r="AF26" s="178">
        <v>42735</v>
      </c>
      <c r="AG26" s="181" t="s">
        <v>454</v>
      </c>
      <c r="AH26" s="296" t="s">
        <v>269</v>
      </c>
      <c r="AI26" s="161" t="s">
        <v>447</v>
      </c>
      <c r="AJ26" s="165" t="s">
        <v>455</v>
      </c>
      <c r="AK26" s="162" t="s">
        <v>193</v>
      </c>
      <c r="AL26" s="256"/>
      <c r="AM26" s="317" t="s">
        <v>510</v>
      </c>
      <c r="AN26" s="319" t="s">
        <v>447</v>
      </c>
      <c r="AO26" s="333" t="s">
        <v>513</v>
      </c>
    </row>
    <row r="27" spans="1:43" s="33" customFormat="1" ht="149.25" customHeight="1" x14ac:dyDescent="0.25">
      <c r="A27" s="520"/>
      <c r="B27" s="524"/>
      <c r="C27" s="177">
        <f t="shared" si="10"/>
        <v>30</v>
      </c>
      <c r="D27" s="138" t="s">
        <v>274</v>
      </c>
      <c r="E27" s="138" t="s">
        <v>275</v>
      </c>
      <c r="F27" s="138" t="s">
        <v>276</v>
      </c>
      <c r="G27" s="168"/>
      <c r="H27" s="157">
        <v>3</v>
      </c>
      <c r="I27" s="157">
        <v>10</v>
      </c>
      <c r="J27" s="54" t="str">
        <f t="shared" si="0"/>
        <v>Alta</v>
      </c>
      <c r="K27" s="404" t="s">
        <v>277</v>
      </c>
      <c r="L27" s="405"/>
      <c r="M27" s="155" t="s">
        <v>48</v>
      </c>
      <c r="N27" s="155">
        <v>20</v>
      </c>
      <c r="O27" s="155">
        <v>10</v>
      </c>
      <c r="P27" s="155">
        <v>15</v>
      </c>
      <c r="Q27" s="155">
        <v>30</v>
      </c>
      <c r="R27" s="155">
        <v>20</v>
      </c>
      <c r="S27" s="165">
        <f t="shared" si="27"/>
        <v>95</v>
      </c>
      <c r="T27" s="155">
        <f t="shared" si="2"/>
        <v>2</v>
      </c>
      <c r="U27" s="155">
        <f t="shared" si="3"/>
        <v>0</v>
      </c>
      <c r="V27" s="174" t="b">
        <f t="shared" ref="V27" si="32">IF(U27=1,IF(I27=5,0,IF(I27=10,5,IF(I27=20,10))))</f>
        <v>0</v>
      </c>
      <c r="W27" s="54">
        <f t="shared" ref="W27" si="33">IF(H27-T27&lt;1,1,H27-T27)</f>
        <v>1</v>
      </c>
      <c r="X27" s="54">
        <f t="shared" ref="X27" si="34">I27-V27</f>
        <v>10</v>
      </c>
      <c r="Y27" s="103">
        <f t="shared" ref="Y27" si="35">VALUE(W27*X27)</f>
        <v>10</v>
      </c>
      <c r="Z27" s="54" t="str">
        <f t="shared" si="14"/>
        <v>Baja</v>
      </c>
      <c r="AA27" s="170"/>
      <c r="AB27" s="170"/>
      <c r="AC27" s="170"/>
      <c r="AD27" s="175" t="s">
        <v>278</v>
      </c>
      <c r="AE27" s="178">
        <v>42461</v>
      </c>
      <c r="AF27" s="178">
        <v>42735</v>
      </c>
      <c r="AG27" s="175" t="s">
        <v>456</v>
      </c>
      <c r="AH27" s="296" t="s">
        <v>279</v>
      </c>
      <c r="AI27" s="161" t="s">
        <v>81</v>
      </c>
      <c r="AJ27" s="165" t="s">
        <v>280</v>
      </c>
      <c r="AK27" s="162" t="s">
        <v>193</v>
      </c>
      <c r="AL27" s="257" t="s">
        <v>553</v>
      </c>
      <c r="AM27" s="312" t="s">
        <v>535</v>
      </c>
      <c r="AN27" s="311" t="s">
        <v>279</v>
      </c>
      <c r="AO27" s="332" t="s">
        <v>390</v>
      </c>
    </row>
    <row r="28" spans="1:43" s="33" customFormat="1" ht="283.5" customHeight="1" x14ac:dyDescent="0.2">
      <c r="A28" s="520"/>
      <c r="B28" s="524"/>
      <c r="C28" s="177">
        <f t="shared" si="10"/>
        <v>60</v>
      </c>
      <c r="D28" s="145" t="s">
        <v>312</v>
      </c>
      <c r="E28" s="194" t="s">
        <v>313</v>
      </c>
      <c r="F28" s="144" t="s">
        <v>314</v>
      </c>
      <c r="G28" s="168"/>
      <c r="H28" s="157">
        <v>3</v>
      </c>
      <c r="I28" s="157">
        <v>20</v>
      </c>
      <c r="J28" s="54" t="str">
        <f t="shared" si="0"/>
        <v>Extrema</v>
      </c>
      <c r="K28" s="404" t="s">
        <v>457</v>
      </c>
      <c r="L28" s="405"/>
      <c r="M28" s="155" t="s">
        <v>48</v>
      </c>
      <c r="N28" s="155">
        <v>20</v>
      </c>
      <c r="O28" s="155">
        <v>10</v>
      </c>
      <c r="P28" s="155">
        <v>15</v>
      </c>
      <c r="Q28" s="155">
        <v>30</v>
      </c>
      <c r="R28" s="155">
        <v>20</v>
      </c>
      <c r="S28" s="165">
        <f t="shared" ref="S28" si="36">SUM(N28:R28)</f>
        <v>95</v>
      </c>
      <c r="T28" s="155">
        <f t="shared" si="2"/>
        <v>2</v>
      </c>
      <c r="U28" s="155">
        <f t="shared" si="3"/>
        <v>0</v>
      </c>
      <c r="V28" s="174" t="b">
        <f t="shared" ref="V28" si="37">IF(U28=1,IF(I28=5,0,IF(I28=10,5,IF(I28=20,10))))</f>
        <v>0</v>
      </c>
      <c r="W28" s="54">
        <f t="shared" ref="W28:W29" si="38">IF(H28-T28&lt;1,1,H28-T28)</f>
        <v>1</v>
      </c>
      <c r="X28" s="54">
        <f t="shared" ref="X28" si="39">I28-V28</f>
        <v>20</v>
      </c>
      <c r="Y28" s="103">
        <f t="shared" ref="Y28" si="40">VALUE(W28*X28)</f>
        <v>20</v>
      </c>
      <c r="Z28" s="54" t="str">
        <f t="shared" si="14"/>
        <v>Moderada</v>
      </c>
      <c r="AA28" s="170"/>
      <c r="AB28" s="170"/>
      <c r="AC28" s="170"/>
      <c r="AD28" s="175" t="s">
        <v>278</v>
      </c>
      <c r="AE28" s="178">
        <v>42461</v>
      </c>
      <c r="AF28" s="178">
        <v>42735</v>
      </c>
      <c r="AG28" s="179" t="s">
        <v>458</v>
      </c>
      <c r="AH28" s="296" t="s">
        <v>315</v>
      </c>
      <c r="AI28" s="161" t="s">
        <v>81</v>
      </c>
      <c r="AJ28" s="165" t="s">
        <v>459</v>
      </c>
      <c r="AK28" s="162" t="s">
        <v>193</v>
      </c>
      <c r="AL28" s="256"/>
      <c r="AM28" s="320" t="s">
        <v>534</v>
      </c>
      <c r="AN28" s="311" t="s">
        <v>391</v>
      </c>
      <c r="AO28" s="332" t="s">
        <v>460</v>
      </c>
    </row>
    <row r="29" spans="1:43" s="33" customFormat="1" ht="111.75" customHeight="1" x14ac:dyDescent="0.25">
      <c r="A29" s="520"/>
      <c r="B29" s="524"/>
      <c r="C29" s="177">
        <f t="shared" si="10"/>
        <v>15</v>
      </c>
      <c r="D29" s="201" t="s">
        <v>316</v>
      </c>
      <c r="E29" s="201" t="s">
        <v>317</v>
      </c>
      <c r="F29" s="202" t="s">
        <v>461</v>
      </c>
      <c r="G29" s="168"/>
      <c r="H29" s="157">
        <v>3</v>
      </c>
      <c r="I29" s="157">
        <v>5</v>
      </c>
      <c r="J29" s="54" t="str">
        <f t="shared" si="0"/>
        <v>Moderada</v>
      </c>
      <c r="K29" s="436" t="s">
        <v>462</v>
      </c>
      <c r="L29" s="437"/>
      <c r="M29" s="155" t="s">
        <v>48</v>
      </c>
      <c r="N29" s="155">
        <v>20</v>
      </c>
      <c r="O29" s="155">
        <v>10</v>
      </c>
      <c r="P29" s="155">
        <v>15</v>
      </c>
      <c r="Q29" s="155">
        <v>0</v>
      </c>
      <c r="R29" s="155">
        <v>20</v>
      </c>
      <c r="S29" s="165">
        <f t="shared" ref="S29" si="41">SUM(N29:R29)</f>
        <v>65</v>
      </c>
      <c r="T29" s="155">
        <f t="shared" si="2"/>
        <v>1</v>
      </c>
      <c r="U29" s="155">
        <f t="shared" si="3"/>
        <v>0</v>
      </c>
      <c r="V29" s="174" t="b">
        <f t="shared" ref="V29" si="42">IF(U29=1,IF(I29=5,0,IF(I29=10,5,IF(I29=20,10))))</f>
        <v>0</v>
      </c>
      <c r="W29" s="54">
        <f t="shared" si="38"/>
        <v>2</v>
      </c>
      <c r="X29" s="54">
        <f t="shared" ref="X29" si="43">I29-V29</f>
        <v>5</v>
      </c>
      <c r="Y29" s="103">
        <f t="shared" ref="Y29" si="44">VALUE(W29*X29)</f>
        <v>10</v>
      </c>
      <c r="Z29" s="54" t="str">
        <f t="shared" si="14"/>
        <v>Baja</v>
      </c>
      <c r="AA29" s="170"/>
      <c r="AB29" s="170"/>
      <c r="AC29" s="170"/>
      <c r="AD29" s="205" t="s">
        <v>321</v>
      </c>
      <c r="AE29" s="244">
        <v>42430</v>
      </c>
      <c r="AF29" s="244">
        <v>42735</v>
      </c>
      <c r="AG29" s="205" t="s">
        <v>322</v>
      </c>
      <c r="AH29" s="297" t="s">
        <v>323</v>
      </c>
      <c r="AI29" s="254" t="s">
        <v>324</v>
      </c>
      <c r="AJ29" s="111" t="s">
        <v>374</v>
      </c>
      <c r="AK29" s="162" t="s">
        <v>193</v>
      </c>
      <c r="AL29" s="247" t="s">
        <v>554</v>
      </c>
      <c r="AM29" s="318" t="s">
        <v>514</v>
      </c>
      <c r="AN29" s="321" t="s">
        <v>323</v>
      </c>
      <c r="AO29" s="332" t="s">
        <v>516</v>
      </c>
    </row>
    <row r="30" spans="1:43" s="33" customFormat="1" ht="207" customHeight="1" thickBot="1" x14ac:dyDescent="0.3">
      <c r="A30" s="520"/>
      <c r="B30" s="524"/>
      <c r="C30" s="177">
        <f t="shared" si="10"/>
        <v>10</v>
      </c>
      <c r="D30" s="203" t="s">
        <v>318</v>
      </c>
      <c r="E30" s="203" t="s">
        <v>319</v>
      </c>
      <c r="F30" s="204" t="s">
        <v>463</v>
      </c>
      <c r="G30" s="168"/>
      <c r="H30" s="157">
        <v>2</v>
      </c>
      <c r="I30" s="157">
        <v>5</v>
      </c>
      <c r="J30" s="54" t="str">
        <f t="shared" si="0"/>
        <v>Baja</v>
      </c>
      <c r="K30" s="438" t="s">
        <v>320</v>
      </c>
      <c r="L30" s="439"/>
      <c r="M30" s="155" t="s">
        <v>48</v>
      </c>
      <c r="N30" s="155">
        <v>20</v>
      </c>
      <c r="O30" s="155">
        <v>10</v>
      </c>
      <c r="P30" s="155">
        <v>15</v>
      </c>
      <c r="Q30" s="155">
        <v>30</v>
      </c>
      <c r="R30" s="155">
        <v>20</v>
      </c>
      <c r="S30" s="165">
        <f t="shared" si="27"/>
        <v>95</v>
      </c>
      <c r="T30" s="155">
        <f t="shared" si="2"/>
        <v>2</v>
      </c>
      <c r="U30" s="155">
        <f t="shared" si="3"/>
        <v>0</v>
      </c>
      <c r="V30" s="174" t="b">
        <f t="shared" si="28"/>
        <v>0</v>
      </c>
      <c r="W30" s="54">
        <f t="shared" si="29"/>
        <v>1</v>
      </c>
      <c r="X30" s="54">
        <f t="shared" si="30"/>
        <v>5</v>
      </c>
      <c r="Y30" s="103">
        <f t="shared" si="31"/>
        <v>5</v>
      </c>
      <c r="Z30" s="54" t="str">
        <f t="shared" si="14"/>
        <v>Baja</v>
      </c>
      <c r="AA30" s="170"/>
      <c r="AB30" s="170"/>
      <c r="AC30" s="170"/>
      <c r="AD30" s="206" t="s">
        <v>366</v>
      </c>
      <c r="AE30" s="245">
        <v>42430</v>
      </c>
      <c r="AF30" s="245">
        <v>42735</v>
      </c>
      <c r="AG30" s="207" t="s">
        <v>325</v>
      </c>
      <c r="AH30" s="298" t="s">
        <v>323</v>
      </c>
      <c r="AI30" s="208" t="s">
        <v>324</v>
      </c>
      <c r="AJ30" s="208" t="s">
        <v>326</v>
      </c>
      <c r="AK30" s="162" t="s">
        <v>193</v>
      </c>
      <c r="AL30" s="247" t="s">
        <v>555</v>
      </c>
      <c r="AM30" s="318" t="s">
        <v>515</v>
      </c>
      <c r="AN30" s="321" t="s">
        <v>323</v>
      </c>
      <c r="AO30" s="332" t="s">
        <v>517</v>
      </c>
    </row>
    <row r="31" spans="1:43" s="33" customFormat="1" ht="234" customHeight="1" x14ac:dyDescent="0.25">
      <c r="A31" s="520"/>
      <c r="B31" s="524"/>
      <c r="C31" s="223">
        <f t="shared" si="10"/>
        <v>40</v>
      </c>
      <c r="D31" s="138" t="s">
        <v>464</v>
      </c>
      <c r="E31" s="138" t="s">
        <v>337</v>
      </c>
      <c r="F31" s="138" t="s">
        <v>338</v>
      </c>
      <c r="G31" s="168"/>
      <c r="H31" s="157">
        <v>4</v>
      </c>
      <c r="I31" s="157">
        <v>10</v>
      </c>
      <c r="J31" s="54" t="str">
        <f t="shared" si="0"/>
        <v>Alta</v>
      </c>
      <c r="K31" s="517" t="s">
        <v>339</v>
      </c>
      <c r="L31" s="518"/>
      <c r="M31" s="155" t="s">
        <v>48</v>
      </c>
      <c r="N31" s="155">
        <v>20</v>
      </c>
      <c r="O31" s="155">
        <v>10</v>
      </c>
      <c r="P31" s="155">
        <v>15</v>
      </c>
      <c r="Q31" s="155">
        <v>30</v>
      </c>
      <c r="R31" s="155">
        <v>20</v>
      </c>
      <c r="S31" s="165">
        <f t="shared" ref="S31:S33" si="45">SUM(N31:R31)</f>
        <v>95</v>
      </c>
      <c r="T31" s="155">
        <f t="shared" si="2"/>
        <v>2</v>
      </c>
      <c r="U31" s="155">
        <f t="shared" si="3"/>
        <v>0</v>
      </c>
      <c r="V31" s="174" t="b">
        <f t="shared" ref="V31" si="46">IF(U31=1,IF(I31=5,0,IF(I31=10,5,IF(I31=20,10))))</f>
        <v>0</v>
      </c>
      <c r="W31" s="54">
        <f t="shared" ref="W31" si="47">IF(H31-T31&lt;1,1,H31-T31)</f>
        <v>2</v>
      </c>
      <c r="X31" s="54">
        <f t="shared" ref="X31" si="48">I31-V31</f>
        <v>10</v>
      </c>
      <c r="Y31" s="103">
        <f t="shared" ref="Y31" si="49">VALUE(W31*X31)</f>
        <v>20</v>
      </c>
      <c r="Z31" s="54" t="str">
        <f t="shared" si="14"/>
        <v>Moderada</v>
      </c>
      <c r="AA31" s="209"/>
      <c r="AB31" s="209"/>
      <c r="AC31" s="209"/>
      <c r="AD31" s="218" t="s">
        <v>340</v>
      </c>
      <c r="AE31" s="219">
        <v>42461</v>
      </c>
      <c r="AF31" s="219">
        <v>42735</v>
      </c>
      <c r="AG31" s="218" t="s">
        <v>351</v>
      </c>
      <c r="AH31" s="299" t="s">
        <v>352</v>
      </c>
      <c r="AI31" s="103" t="s">
        <v>81</v>
      </c>
      <c r="AJ31" s="103" t="s">
        <v>341</v>
      </c>
      <c r="AK31" s="225" t="s">
        <v>193</v>
      </c>
      <c r="AL31" s="257" t="s">
        <v>556</v>
      </c>
      <c r="AM31" s="312" t="s">
        <v>392</v>
      </c>
      <c r="AN31" s="311" t="s">
        <v>352</v>
      </c>
      <c r="AO31" s="332" t="s">
        <v>393</v>
      </c>
    </row>
    <row r="32" spans="1:43" s="33" customFormat="1" ht="100.5" customHeight="1" x14ac:dyDescent="0.25">
      <c r="A32" s="520"/>
      <c r="B32" s="524"/>
      <c r="C32" s="223">
        <f t="shared" si="10"/>
        <v>40</v>
      </c>
      <c r="D32" s="142" t="s">
        <v>342</v>
      </c>
      <c r="E32" s="220" t="s">
        <v>465</v>
      </c>
      <c r="F32" s="221" t="s">
        <v>343</v>
      </c>
      <c r="G32" s="168"/>
      <c r="H32" s="157">
        <v>4</v>
      </c>
      <c r="I32" s="157">
        <v>10</v>
      </c>
      <c r="J32" s="54" t="str">
        <f t="shared" si="0"/>
        <v>Alta</v>
      </c>
      <c r="K32" s="527" t="s">
        <v>348</v>
      </c>
      <c r="L32" s="528"/>
      <c r="M32" s="155" t="s">
        <v>48</v>
      </c>
      <c r="N32" s="155">
        <v>20</v>
      </c>
      <c r="O32" s="155">
        <v>10</v>
      </c>
      <c r="P32" s="155">
        <v>15</v>
      </c>
      <c r="Q32" s="155">
        <v>30</v>
      </c>
      <c r="R32" s="155">
        <v>20</v>
      </c>
      <c r="S32" s="165">
        <f t="shared" si="45"/>
        <v>95</v>
      </c>
      <c r="T32" s="155">
        <f t="shared" si="2"/>
        <v>2</v>
      </c>
      <c r="U32" s="155">
        <f t="shared" si="3"/>
        <v>0</v>
      </c>
      <c r="V32" s="174" t="b">
        <f t="shared" ref="V32:V33" si="50">IF(U32=1,IF(I32=5,0,IF(I32=10,5,IF(I32=20,10))))</f>
        <v>0</v>
      </c>
      <c r="W32" s="54">
        <f t="shared" ref="W32:W33" si="51">IF(H32-T32&lt;1,1,H32-T32)</f>
        <v>2</v>
      </c>
      <c r="X32" s="54">
        <f t="shared" ref="X32:X33" si="52">I32-V32</f>
        <v>10</v>
      </c>
      <c r="Y32" s="103">
        <f t="shared" ref="Y32:Y33" si="53">VALUE(W32*X32)</f>
        <v>20</v>
      </c>
      <c r="Z32" s="54" t="str">
        <f t="shared" si="14"/>
        <v>Moderada</v>
      </c>
      <c r="AA32" s="209"/>
      <c r="AB32" s="209"/>
      <c r="AC32" s="209"/>
      <c r="AD32" s="218" t="s">
        <v>347</v>
      </c>
      <c r="AE32" s="219">
        <v>42461</v>
      </c>
      <c r="AF32" s="219">
        <v>42735</v>
      </c>
      <c r="AG32" s="218" t="s">
        <v>349</v>
      </c>
      <c r="AH32" s="299" t="s">
        <v>353</v>
      </c>
      <c r="AI32" s="103" t="s">
        <v>81</v>
      </c>
      <c r="AJ32" s="103" t="s">
        <v>378</v>
      </c>
      <c r="AK32" s="119" t="s">
        <v>193</v>
      </c>
      <c r="AL32" s="258" t="s">
        <v>557</v>
      </c>
      <c r="AM32" s="322" t="s">
        <v>466</v>
      </c>
      <c r="AN32" s="323" t="s">
        <v>379</v>
      </c>
      <c r="AO32" s="332" t="s">
        <v>569</v>
      </c>
    </row>
    <row r="33" spans="1:41" s="33" customFormat="1" ht="105.75" customHeight="1" thickBot="1" x14ac:dyDescent="0.3">
      <c r="A33" s="522"/>
      <c r="B33" s="526"/>
      <c r="C33" s="223">
        <f t="shared" si="10"/>
        <v>40</v>
      </c>
      <c r="D33" s="222" t="s">
        <v>344</v>
      </c>
      <c r="E33" s="220" t="s">
        <v>467</v>
      </c>
      <c r="F33" s="221" t="s">
        <v>345</v>
      </c>
      <c r="G33" s="168"/>
      <c r="H33" s="157">
        <v>4</v>
      </c>
      <c r="I33" s="157">
        <v>10</v>
      </c>
      <c r="J33" s="54" t="str">
        <f t="shared" si="0"/>
        <v>Alta</v>
      </c>
      <c r="K33" s="527" t="s">
        <v>346</v>
      </c>
      <c r="L33" s="528"/>
      <c r="M33" s="155" t="s">
        <v>48</v>
      </c>
      <c r="N33" s="155">
        <v>20</v>
      </c>
      <c r="O33" s="155">
        <v>10</v>
      </c>
      <c r="P33" s="155">
        <v>15</v>
      </c>
      <c r="Q33" s="155">
        <v>30</v>
      </c>
      <c r="R33" s="155">
        <v>20</v>
      </c>
      <c r="S33" s="165">
        <f t="shared" si="45"/>
        <v>95</v>
      </c>
      <c r="T33" s="155">
        <f t="shared" si="2"/>
        <v>2</v>
      </c>
      <c r="U33" s="155">
        <f t="shared" si="3"/>
        <v>0</v>
      </c>
      <c r="V33" s="174" t="b">
        <f t="shared" si="50"/>
        <v>0</v>
      </c>
      <c r="W33" s="54">
        <f t="shared" si="51"/>
        <v>2</v>
      </c>
      <c r="X33" s="54">
        <f t="shared" si="52"/>
        <v>10</v>
      </c>
      <c r="Y33" s="103">
        <f t="shared" si="53"/>
        <v>20</v>
      </c>
      <c r="Z33" s="54" t="str">
        <f t="shared" si="14"/>
        <v>Moderada</v>
      </c>
      <c r="AA33" s="209"/>
      <c r="AB33" s="209"/>
      <c r="AC33" s="209"/>
      <c r="AD33" s="218" t="s">
        <v>347</v>
      </c>
      <c r="AE33" s="219">
        <v>42461</v>
      </c>
      <c r="AF33" s="219">
        <v>42735</v>
      </c>
      <c r="AG33" s="218" t="s">
        <v>350</v>
      </c>
      <c r="AH33" s="299" t="s">
        <v>353</v>
      </c>
      <c r="AI33" s="103" t="s">
        <v>81</v>
      </c>
      <c r="AJ33" s="103" t="s">
        <v>380</v>
      </c>
      <c r="AK33" s="119" t="s">
        <v>193</v>
      </c>
      <c r="AL33" s="259" t="s">
        <v>558</v>
      </c>
      <c r="AM33" s="324" t="s">
        <v>397</v>
      </c>
      <c r="AN33" s="323" t="s">
        <v>379</v>
      </c>
      <c r="AO33" s="332" t="s">
        <v>570</v>
      </c>
    </row>
    <row r="34" spans="1:41" s="33" customFormat="1" ht="162" customHeight="1" x14ac:dyDescent="0.25">
      <c r="A34" s="514" t="s">
        <v>144</v>
      </c>
      <c r="B34" s="509" t="s">
        <v>158</v>
      </c>
      <c r="C34" s="149">
        <f t="shared" si="10"/>
        <v>20</v>
      </c>
      <c r="D34" s="145" t="s">
        <v>468</v>
      </c>
      <c r="E34" s="145" t="s">
        <v>194</v>
      </c>
      <c r="F34" s="145" t="s">
        <v>469</v>
      </c>
      <c r="G34" s="168"/>
      <c r="H34" s="157">
        <v>4</v>
      </c>
      <c r="I34" s="157">
        <v>5</v>
      </c>
      <c r="J34" s="54" t="str">
        <f t="shared" si="0"/>
        <v>Moderada</v>
      </c>
      <c r="K34" s="458" t="s">
        <v>470</v>
      </c>
      <c r="L34" s="459"/>
      <c r="M34" s="155" t="s">
        <v>48</v>
      </c>
      <c r="N34" s="155">
        <v>20</v>
      </c>
      <c r="O34" s="155">
        <v>10</v>
      </c>
      <c r="P34" s="155">
        <v>15</v>
      </c>
      <c r="Q34" s="155">
        <v>0</v>
      </c>
      <c r="R34" s="155">
        <v>20</v>
      </c>
      <c r="S34" s="165">
        <f t="shared" si="11"/>
        <v>65</v>
      </c>
      <c r="T34" s="155">
        <f t="shared" si="2"/>
        <v>1</v>
      </c>
      <c r="U34" s="155">
        <f t="shared" si="3"/>
        <v>0</v>
      </c>
      <c r="V34" s="174" t="b">
        <f t="shared" si="18"/>
        <v>0</v>
      </c>
      <c r="W34" s="54">
        <f t="shared" si="8"/>
        <v>3</v>
      </c>
      <c r="X34" s="54">
        <f t="shared" si="9"/>
        <v>5</v>
      </c>
      <c r="Y34" s="103">
        <f t="shared" si="19"/>
        <v>15</v>
      </c>
      <c r="Z34" s="54" t="str">
        <f t="shared" si="14"/>
        <v>Moderada</v>
      </c>
      <c r="AA34" s="170"/>
      <c r="AB34" s="170"/>
      <c r="AC34" s="170"/>
      <c r="AD34" s="182" t="s">
        <v>471</v>
      </c>
      <c r="AE34" s="159">
        <v>42461</v>
      </c>
      <c r="AF34" s="159">
        <v>42735</v>
      </c>
      <c r="AG34" s="158" t="s">
        <v>472</v>
      </c>
      <c r="AH34" s="294" t="s">
        <v>198</v>
      </c>
      <c r="AI34" s="161" t="s">
        <v>174</v>
      </c>
      <c r="AJ34" s="161" t="s">
        <v>201</v>
      </c>
      <c r="AK34" s="183" t="s">
        <v>382</v>
      </c>
      <c r="AL34" s="266" t="s">
        <v>473</v>
      </c>
      <c r="AM34" s="325" t="s">
        <v>533</v>
      </c>
      <c r="AN34" s="311" t="s">
        <v>371</v>
      </c>
      <c r="AO34" s="332" t="s">
        <v>383</v>
      </c>
    </row>
    <row r="35" spans="1:41" s="33" customFormat="1" ht="201.75" customHeight="1" x14ac:dyDescent="0.25">
      <c r="A35" s="515"/>
      <c r="B35" s="506"/>
      <c r="C35" s="149">
        <f t="shared" si="10"/>
        <v>20</v>
      </c>
      <c r="D35" s="145" t="s">
        <v>474</v>
      </c>
      <c r="E35" s="145" t="s">
        <v>195</v>
      </c>
      <c r="F35" s="145" t="s">
        <v>475</v>
      </c>
      <c r="G35" s="168"/>
      <c r="H35" s="157">
        <v>2</v>
      </c>
      <c r="I35" s="157">
        <v>10</v>
      </c>
      <c r="J35" s="54" t="str">
        <f t="shared" si="0"/>
        <v>Moderada</v>
      </c>
      <c r="K35" s="458" t="s">
        <v>476</v>
      </c>
      <c r="L35" s="459"/>
      <c r="M35" s="155" t="s">
        <v>48</v>
      </c>
      <c r="N35" s="155">
        <v>20</v>
      </c>
      <c r="O35" s="155">
        <v>10</v>
      </c>
      <c r="P35" s="155">
        <v>15</v>
      </c>
      <c r="Q35" s="155">
        <v>0</v>
      </c>
      <c r="R35" s="155">
        <v>0</v>
      </c>
      <c r="S35" s="165">
        <f t="shared" si="11"/>
        <v>45</v>
      </c>
      <c r="T35" s="155">
        <f t="shared" si="2"/>
        <v>0</v>
      </c>
      <c r="U35" s="155">
        <f t="shared" si="3"/>
        <v>0</v>
      </c>
      <c r="V35" s="174" t="b">
        <f t="shared" si="18"/>
        <v>0</v>
      </c>
      <c r="W35" s="54">
        <f t="shared" si="8"/>
        <v>2</v>
      </c>
      <c r="X35" s="54">
        <f t="shared" si="9"/>
        <v>10</v>
      </c>
      <c r="Y35" s="103">
        <f t="shared" si="19"/>
        <v>20</v>
      </c>
      <c r="Z35" s="54" t="str">
        <f t="shared" si="14"/>
        <v>Moderada</v>
      </c>
      <c r="AA35" s="170"/>
      <c r="AB35" s="170"/>
      <c r="AC35" s="170"/>
      <c r="AD35" s="182" t="s">
        <v>196</v>
      </c>
      <c r="AE35" s="159">
        <v>42461</v>
      </c>
      <c r="AF35" s="159">
        <v>42735</v>
      </c>
      <c r="AG35" s="158" t="s">
        <v>197</v>
      </c>
      <c r="AH35" s="294" t="s">
        <v>198</v>
      </c>
      <c r="AI35" s="161" t="s">
        <v>174</v>
      </c>
      <c r="AJ35" s="161" t="s">
        <v>199</v>
      </c>
      <c r="AK35" s="162" t="s">
        <v>382</v>
      </c>
      <c r="AL35" s="290" t="s">
        <v>559</v>
      </c>
      <c r="AM35" s="317" t="s">
        <v>532</v>
      </c>
      <c r="AN35" s="311" t="s">
        <v>371</v>
      </c>
      <c r="AO35" s="332" t="s">
        <v>384</v>
      </c>
    </row>
    <row r="36" spans="1:41" s="33" customFormat="1" ht="126.75" customHeight="1" x14ac:dyDescent="0.2">
      <c r="A36" s="516" t="s">
        <v>145</v>
      </c>
      <c r="B36" s="506" t="s">
        <v>159</v>
      </c>
      <c r="C36" s="149">
        <f t="shared" si="10"/>
        <v>50</v>
      </c>
      <c r="D36" s="138" t="s">
        <v>281</v>
      </c>
      <c r="E36" s="138" t="s">
        <v>282</v>
      </c>
      <c r="F36" s="138" t="s">
        <v>283</v>
      </c>
      <c r="G36" s="168"/>
      <c r="H36" s="157">
        <v>5</v>
      </c>
      <c r="I36" s="157">
        <v>10</v>
      </c>
      <c r="J36" s="54" t="str">
        <f t="shared" si="0"/>
        <v>Alta</v>
      </c>
      <c r="K36" s="435" t="s">
        <v>288</v>
      </c>
      <c r="L36" s="435"/>
      <c r="M36" s="155" t="s">
        <v>49</v>
      </c>
      <c r="N36" s="155">
        <v>20</v>
      </c>
      <c r="O36" s="155">
        <v>15</v>
      </c>
      <c r="P36" s="155">
        <v>15</v>
      </c>
      <c r="Q36" s="155">
        <v>0</v>
      </c>
      <c r="R36" s="155">
        <v>20</v>
      </c>
      <c r="S36" s="304">
        <f t="shared" si="11"/>
        <v>70</v>
      </c>
      <c r="T36" s="155">
        <f t="shared" si="2"/>
        <v>0</v>
      </c>
      <c r="U36" s="155">
        <f t="shared" si="3"/>
        <v>0</v>
      </c>
      <c r="V36" s="174" t="b">
        <f t="shared" si="18"/>
        <v>0</v>
      </c>
      <c r="W36" s="54">
        <f t="shared" si="8"/>
        <v>5</v>
      </c>
      <c r="X36" s="54">
        <f t="shared" si="9"/>
        <v>10</v>
      </c>
      <c r="Y36" s="103">
        <f t="shared" si="19"/>
        <v>50</v>
      </c>
      <c r="Z36" s="54" t="str">
        <f t="shared" si="14"/>
        <v>Alta</v>
      </c>
      <c r="AA36" s="170"/>
      <c r="AB36" s="170"/>
      <c r="AC36" s="170"/>
      <c r="AD36" s="155" t="s">
        <v>291</v>
      </c>
      <c r="AE36" s="184">
        <v>42461</v>
      </c>
      <c r="AF36" s="184">
        <v>42735</v>
      </c>
      <c r="AG36" s="175" t="s">
        <v>292</v>
      </c>
      <c r="AH36" s="300" t="s">
        <v>293</v>
      </c>
      <c r="AI36" s="165" t="s">
        <v>299</v>
      </c>
      <c r="AJ36" s="165" t="s">
        <v>300</v>
      </c>
      <c r="AK36" s="162" t="s">
        <v>193</v>
      </c>
      <c r="AL36" s="256"/>
      <c r="AM36" s="313" t="s">
        <v>531</v>
      </c>
      <c r="AN36" s="311" t="s">
        <v>299</v>
      </c>
      <c r="AO36" s="332" t="s">
        <v>396</v>
      </c>
    </row>
    <row r="37" spans="1:41" s="33" customFormat="1" ht="65.25" customHeight="1" x14ac:dyDescent="0.2">
      <c r="A37" s="516"/>
      <c r="B37" s="506"/>
      <c r="C37" s="149">
        <f t="shared" si="10"/>
        <v>40</v>
      </c>
      <c r="D37" s="145" t="s">
        <v>284</v>
      </c>
      <c r="E37" s="141" t="s">
        <v>285</v>
      </c>
      <c r="F37" s="145" t="s">
        <v>477</v>
      </c>
      <c r="G37" s="168"/>
      <c r="H37" s="157">
        <v>4</v>
      </c>
      <c r="I37" s="157">
        <v>10</v>
      </c>
      <c r="J37" s="54" t="str">
        <f t="shared" si="0"/>
        <v>Alta</v>
      </c>
      <c r="K37" s="435" t="s">
        <v>289</v>
      </c>
      <c r="L37" s="435"/>
      <c r="M37" s="155" t="s">
        <v>49</v>
      </c>
      <c r="N37" s="155">
        <v>20</v>
      </c>
      <c r="O37" s="155">
        <v>10</v>
      </c>
      <c r="P37" s="155">
        <v>15</v>
      </c>
      <c r="Q37" s="155">
        <v>0</v>
      </c>
      <c r="R37" s="155">
        <v>20</v>
      </c>
      <c r="S37" s="165">
        <f t="shared" si="11"/>
        <v>65</v>
      </c>
      <c r="T37" s="155">
        <f t="shared" si="2"/>
        <v>0</v>
      </c>
      <c r="U37" s="155">
        <f t="shared" si="3"/>
        <v>0</v>
      </c>
      <c r="V37" s="174" t="b">
        <f t="shared" si="18"/>
        <v>0</v>
      </c>
      <c r="W37" s="54">
        <f t="shared" si="8"/>
        <v>4</v>
      </c>
      <c r="X37" s="54">
        <f t="shared" si="9"/>
        <v>10</v>
      </c>
      <c r="Y37" s="103">
        <f t="shared" si="19"/>
        <v>40</v>
      </c>
      <c r="Z37" s="54" t="str">
        <f t="shared" si="14"/>
        <v>Alta</v>
      </c>
      <c r="AA37" s="170"/>
      <c r="AB37" s="170"/>
      <c r="AC37" s="170"/>
      <c r="AD37" s="155" t="s">
        <v>294</v>
      </c>
      <c r="AE37" s="184">
        <v>42461</v>
      </c>
      <c r="AF37" s="184">
        <v>42735</v>
      </c>
      <c r="AG37" s="175" t="s">
        <v>295</v>
      </c>
      <c r="AH37" s="300" t="s">
        <v>298</v>
      </c>
      <c r="AI37" s="161" t="s">
        <v>174</v>
      </c>
      <c r="AJ37" s="165" t="s">
        <v>301</v>
      </c>
      <c r="AK37" s="162" t="s">
        <v>193</v>
      </c>
      <c r="AL37" s="256"/>
      <c r="AM37" s="317"/>
      <c r="AN37" s="311"/>
      <c r="AO37" s="332" t="s">
        <v>193</v>
      </c>
    </row>
    <row r="38" spans="1:41" s="33" customFormat="1" ht="106.5" customHeight="1" thickBot="1" x14ac:dyDescent="0.25">
      <c r="A38" s="516"/>
      <c r="B38" s="506"/>
      <c r="C38" s="149">
        <f t="shared" si="10"/>
        <v>40</v>
      </c>
      <c r="D38" s="141" t="s">
        <v>286</v>
      </c>
      <c r="E38" s="141" t="s">
        <v>287</v>
      </c>
      <c r="F38" s="145" t="s">
        <v>478</v>
      </c>
      <c r="G38" s="168"/>
      <c r="H38" s="157">
        <v>4</v>
      </c>
      <c r="I38" s="157">
        <v>10</v>
      </c>
      <c r="J38" s="54" t="str">
        <f t="shared" si="0"/>
        <v>Alta</v>
      </c>
      <c r="K38" s="435" t="s">
        <v>290</v>
      </c>
      <c r="L38" s="435"/>
      <c r="M38" s="155" t="s">
        <v>48</v>
      </c>
      <c r="N38" s="155">
        <v>20</v>
      </c>
      <c r="O38" s="155">
        <v>15</v>
      </c>
      <c r="P38" s="155">
        <v>15</v>
      </c>
      <c r="Q38" s="155">
        <v>0</v>
      </c>
      <c r="R38" s="155">
        <v>20</v>
      </c>
      <c r="S38" s="165">
        <f t="shared" si="11"/>
        <v>70</v>
      </c>
      <c r="T38" s="155">
        <f t="shared" si="2"/>
        <v>1</v>
      </c>
      <c r="U38" s="155">
        <f t="shared" si="3"/>
        <v>0</v>
      </c>
      <c r="V38" s="174" t="b">
        <f t="shared" si="18"/>
        <v>0</v>
      </c>
      <c r="W38" s="54">
        <f t="shared" si="8"/>
        <v>3</v>
      </c>
      <c r="X38" s="54">
        <f t="shared" si="9"/>
        <v>10</v>
      </c>
      <c r="Y38" s="103">
        <f t="shared" si="19"/>
        <v>30</v>
      </c>
      <c r="Z38" s="54" t="str">
        <f t="shared" si="14"/>
        <v>Alta</v>
      </c>
      <c r="AA38" s="170"/>
      <c r="AB38" s="170"/>
      <c r="AC38" s="170"/>
      <c r="AD38" s="155" t="s">
        <v>296</v>
      </c>
      <c r="AE38" s="184">
        <v>42461</v>
      </c>
      <c r="AF38" s="184">
        <v>42736</v>
      </c>
      <c r="AG38" s="181" t="s">
        <v>297</v>
      </c>
      <c r="AH38" s="300" t="s">
        <v>298</v>
      </c>
      <c r="AI38" s="161" t="s">
        <v>174</v>
      </c>
      <c r="AJ38" s="165" t="s">
        <v>302</v>
      </c>
      <c r="AK38" s="162" t="s">
        <v>193</v>
      </c>
      <c r="AL38" s="256"/>
      <c r="AM38" s="317" t="s">
        <v>521</v>
      </c>
      <c r="AN38" s="311" t="s">
        <v>298</v>
      </c>
      <c r="AO38" s="332" t="s">
        <v>522</v>
      </c>
    </row>
    <row r="39" spans="1:41" s="33" customFormat="1" ht="127.5" customHeight="1" x14ac:dyDescent="0.25">
      <c r="A39" s="512" t="s">
        <v>146</v>
      </c>
      <c r="B39" s="506" t="s">
        <v>160</v>
      </c>
      <c r="C39" s="149">
        <f t="shared" si="10"/>
        <v>60</v>
      </c>
      <c r="D39" s="145" t="s">
        <v>479</v>
      </c>
      <c r="E39" s="194" t="s">
        <v>480</v>
      </c>
      <c r="F39" s="144" t="s">
        <v>481</v>
      </c>
      <c r="G39" s="168"/>
      <c r="H39" s="157">
        <v>3</v>
      </c>
      <c r="I39" s="157">
        <v>20</v>
      </c>
      <c r="J39" s="54" t="str">
        <f t="shared" si="0"/>
        <v>Extrema</v>
      </c>
      <c r="K39" s="406" t="s">
        <v>482</v>
      </c>
      <c r="L39" s="407"/>
      <c r="M39" s="155" t="s">
        <v>48</v>
      </c>
      <c r="N39" s="155">
        <v>0</v>
      </c>
      <c r="O39" s="155">
        <v>10</v>
      </c>
      <c r="P39" s="155">
        <v>15</v>
      </c>
      <c r="Q39" s="155">
        <v>0</v>
      </c>
      <c r="R39" s="155">
        <v>20</v>
      </c>
      <c r="S39" s="165">
        <f t="shared" si="11"/>
        <v>45</v>
      </c>
      <c r="T39" s="155">
        <f t="shared" si="2"/>
        <v>0</v>
      </c>
      <c r="U39" s="155">
        <f t="shared" si="3"/>
        <v>0</v>
      </c>
      <c r="V39" s="174" t="b">
        <f t="shared" si="18"/>
        <v>0</v>
      </c>
      <c r="W39" s="54">
        <f t="shared" si="8"/>
        <v>3</v>
      </c>
      <c r="X39" s="54">
        <f t="shared" si="9"/>
        <v>20</v>
      </c>
      <c r="Y39" s="103">
        <f t="shared" si="19"/>
        <v>60</v>
      </c>
      <c r="Z39" s="54" t="str">
        <f t="shared" si="14"/>
        <v>Extrema</v>
      </c>
      <c r="AA39" s="170"/>
      <c r="AB39" s="170"/>
      <c r="AC39" s="170"/>
      <c r="AD39" s="155" t="s">
        <v>306</v>
      </c>
      <c r="AE39" s="178">
        <v>42461</v>
      </c>
      <c r="AF39" s="178">
        <v>42735</v>
      </c>
      <c r="AG39" s="179" t="s">
        <v>307</v>
      </c>
      <c r="AH39" s="296" t="s">
        <v>308</v>
      </c>
      <c r="AI39" s="185" t="s">
        <v>174</v>
      </c>
      <c r="AJ39" s="165" t="s">
        <v>310</v>
      </c>
      <c r="AK39" s="162" t="s">
        <v>193</v>
      </c>
      <c r="AL39" s="249" t="s">
        <v>483</v>
      </c>
      <c r="AM39" s="326" t="s">
        <v>564</v>
      </c>
      <c r="AN39" s="311" t="s">
        <v>372</v>
      </c>
      <c r="AO39" s="332" t="s">
        <v>565</v>
      </c>
    </row>
    <row r="40" spans="1:41" s="33" customFormat="1" ht="129.75" customHeight="1" thickBot="1" x14ac:dyDescent="0.3">
      <c r="A40" s="513"/>
      <c r="B40" s="506"/>
      <c r="C40" s="149">
        <f t="shared" si="10"/>
        <v>10</v>
      </c>
      <c r="D40" s="138" t="s">
        <v>304</v>
      </c>
      <c r="E40" s="138" t="s">
        <v>484</v>
      </c>
      <c r="F40" s="138" t="s">
        <v>305</v>
      </c>
      <c r="G40" s="168"/>
      <c r="H40" s="157">
        <v>2</v>
      </c>
      <c r="I40" s="157">
        <v>5</v>
      </c>
      <c r="J40" s="54" t="str">
        <f t="shared" si="0"/>
        <v>Baja</v>
      </c>
      <c r="K40" s="406" t="s">
        <v>485</v>
      </c>
      <c r="L40" s="407"/>
      <c r="M40" s="155" t="s">
        <v>48</v>
      </c>
      <c r="N40" s="155">
        <v>20</v>
      </c>
      <c r="O40" s="155">
        <v>10</v>
      </c>
      <c r="P40" s="155">
        <v>15</v>
      </c>
      <c r="Q40" s="155">
        <v>30</v>
      </c>
      <c r="R40" s="155">
        <v>20</v>
      </c>
      <c r="S40" s="165">
        <f t="shared" si="11"/>
        <v>95</v>
      </c>
      <c r="T40" s="155">
        <f t="shared" si="2"/>
        <v>2</v>
      </c>
      <c r="U40" s="155">
        <f t="shared" si="3"/>
        <v>0</v>
      </c>
      <c r="V40" s="174" t="b">
        <f t="shared" si="18"/>
        <v>0</v>
      </c>
      <c r="W40" s="54">
        <f t="shared" si="8"/>
        <v>1</v>
      </c>
      <c r="X40" s="54">
        <f t="shared" si="9"/>
        <v>5</v>
      </c>
      <c r="Y40" s="103">
        <f t="shared" si="19"/>
        <v>5</v>
      </c>
      <c r="Z40" s="54" t="str">
        <f t="shared" si="14"/>
        <v>Baja</v>
      </c>
      <c r="AA40" s="170"/>
      <c r="AB40" s="170"/>
      <c r="AC40" s="170"/>
      <c r="AD40" s="150" t="s">
        <v>309</v>
      </c>
      <c r="AE40" s="178">
        <v>42461</v>
      </c>
      <c r="AF40" s="178">
        <v>42735</v>
      </c>
      <c r="AG40" s="175" t="s">
        <v>486</v>
      </c>
      <c r="AH40" s="296" t="s">
        <v>308</v>
      </c>
      <c r="AI40" s="161" t="s">
        <v>174</v>
      </c>
      <c r="AJ40" s="165" t="s">
        <v>311</v>
      </c>
      <c r="AK40" s="162" t="s">
        <v>193</v>
      </c>
      <c r="AL40" s="250" t="s">
        <v>530</v>
      </c>
      <c r="AM40" s="327" t="s">
        <v>566</v>
      </c>
      <c r="AN40" s="311" t="s">
        <v>372</v>
      </c>
      <c r="AO40" s="332" t="s">
        <v>567</v>
      </c>
    </row>
    <row r="41" spans="1:41" s="33" customFormat="1" ht="113.25" customHeight="1" x14ac:dyDescent="0.25">
      <c r="A41" s="510" t="s">
        <v>147</v>
      </c>
      <c r="B41" s="506" t="s">
        <v>161</v>
      </c>
      <c r="C41" s="149">
        <f t="shared" si="10"/>
        <v>30</v>
      </c>
      <c r="D41" s="138" t="s">
        <v>487</v>
      </c>
      <c r="E41" s="138" t="s">
        <v>162</v>
      </c>
      <c r="F41" s="138" t="s">
        <v>163</v>
      </c>
      <c r="G41" s="168"/>
      <c r="H41" s="157">
        <v>3</v>
      </c>
      <c r="I41" s="157">
        <v>10</v>
      </c>
      <c r="J41" s="54" t="str">
        <f t="shared" si="0"/>
        <v>Alta</v>
      </c>
      <c r="K41" s="404" t="s">
        <v>488</v>
      </c>
      <c r="L41" s="405"/>
      <c r="M41" s="155" t="s">
        <v>49</v>
      </c>
      <c r="N41" s="155">
        <v>0</v>
      </c>
      <c r="O41" s="155">
        <v>10</v>
      </c>
      <c r="P41" s="155">
        <v>0</v>
      </c>
      <c r="Q41" s="155">
        <v>0</v>
      </c>
      <c r="R41" s="155">
        <v>20</v>
      </c>
      <c r="S41" s="165">
        <f t="shared" ref="S41:S42" si="54">SUM(N41:R41)</f>
        <v>30</v>
      </c>
      <c r="T41" s="155">
        <f t="shared" si="2"/>
        <v>0</v>
      </c>
      <c r="U41" s="155">
        <f t="shared" si="3"/>
        <v>0</v>
      </c>
      <c r="V41" s="174" t="b">
        <f t="shared" si="18"/>
        <v>0</v>
      </c>
      <c r="W41" s="54">
        <f t="shared" si="8"/>
        <v>3</v>
      </c>
      <c r="X41" s="54">
        <f t="shared" si="9"/>
        <v>10</v>
      </c>
      <c r="Y41" s="103">
        <f t="shared" si="19"/>
        <v>30</v>
      </c>
      <c r="Z41" s="54" t="str">
        <f t="shared" si="14"/>
        <v>Alta</v>
      </c>
      <c r="AA41" s="170"/>
      <c r="AB41" s="170"/>
      <c r="AC41" s="170"/>
      <c r="AD41" s="182" t="s">
        <v>489</v>
      </c>
      <c r="AE41" s="159">
        <v>42461</v>
      </c>
      <c r="AF41" s="159">
        <v>42735</v>
      </c>
      <c r="AG41" s="158" t="s">
        <v>170</v>
      </c>
      <c r="AH41" s="293" t="s">
        <v>173</v>
      </c>
      <c r="AI41" s="161" t="s">
        <v>174</v>
      </c>
      <c r="AJ41" s="161" t="s">
        <v>171</v>
      </c>
      <c r="AK41" s="162" t="s">
        <v>193</v>
      </c>
      <c r="AL41" s="247" t="s">
        <v>490</v>
      </c>
      <c r="AM41" s="318" t="s">
        <v>529</v>
      </c>
      <c r="AN41" s="311" t="s">
        <v>173</v>
      </c>
      <c r="AO41" s="332" t="s">
        <v>568</v>
      </c>
    </row>
    <row r="42" spans="1:41" s="33" customFormat="1" ht="192.75" customHeight="1" thickBot="1" x14ac:dyDescent="0.3">
      <c r="A42" s="511"/>
      <c r="B42" s="506"/>
      <c r="C42" s="149">
        <f t="shared" si="10"/>
        <v>30</v>
      </c>
      <c r="D42" s="138" t="s">
        <v>164</v>
      </c>
      <c r="E42" s="138" t="s">
        <v>165</v>
      </c>
      <c r="F42" s="138" t="s">
        <v>166</v>
      </c>
      <c r="G42" s="168"/>
      <c r="H42" s="157">
        <v>3</v>
      </c>
      <c r="I42" s="157">
        <v>10</v>
      </c>
      <c r="J42" s="54" t="str">
        <f t="shared" si="0"/>
        <v>Alta</v>
      </c>
      <c r="K42" s="404" t="s">
        <v>168</v>
      </c>
      <c r="L42" s="405"/>
      <c r="M42" s="155" t="s">
        <v>48</v>
      </c>
      <c r="N42" s="155">
        <v>20</v>
      </c>
      <c r="O42" s="155">
        <v>10</v>
      </c>
      <c r="P42" s="155">
        <v>15</v>
      </c>
      <c r="Q42" s="155">
        <v>30</v>
      </c>
      <c r="R42" s="155">
        <v>20</v>
      </c>
      <c r="S42" s="165">
        <f t="shared" si="54"/>
        <v>95</v>
      </c>
      <c r="T42" s="155">
        <f t="shared" si="2"/>
        <v>2</v>
      </c>
      <c r="U42" s="155">
        <f t="shared" si="3"/>
        <v>0</v>
      </c>
      <c r="V42" s="174" t="b">
        <f t="shared" si="18"/>
        <v>0</v>
      </c>
      <c r="W42" s="54">
        <f t="shared" si="8"/>
        <v>1</v>
      </c>
      <c r="X42" s="54">
        <f t="shared" si="9"/>
        <v>10</v>
      </c>
      <c r="Y42" s="103">
        <f t="shared" si="19"/>
        <v>10</v>
      </c>
      <c r="Z42" s="54" t="str">
        <f t="shared" si="14"/>
        <v>Baja</v>
      </c>
      <c r="AA42" s="170"/>
      <c r="AB42" s="170"/>
      <c r="AC42" s="170"/>
      <c r="AD42" s="158" t="s">
        <v>169</v>
      </c>
      <c r="AE42" s="159">
        <v>42461</v>
      </c>
      <c r="AF42" s="159">
        <v>42735</v>
      </c>
      <c r="AG42" s="158" t="s">
        <v>168</v>
      </c>
      <c r="AH42" s="293" t="s">
        <v>491</v>
      </c>
      <c r="AI42" s="161" t="s">
        <v>174</v>
      </c>
      <c r="AJ42" s="161" t="s">
        <v>172</v>
      </c>
      <c r="AK42" s="162" t="s">
        <v>193</v>
      </c>
      <c r="AL42" s="247" t="s">
        <v>386</v>
      </c>
      <c r="AM42" s="318" t="s">
        <v>525</v>
      </c>
      <c r="AN42" s="311" t="s">
        <v>491</v>
      </c>
      <c r="AO42" s="332" t="s">
        <v>387</v>
      </c>
    </row>
    <row r="43" spans="1:41" s="33" customFormat="1" ht="215.25" customHeight="1" x14ac:dyDescent="0.25">
      <c r="A43" s="507" t="s">
        <v>148</v>
      </c>
      <c r="B43" s="506" t="s">
        <v>185</v>
      </c>
      <c r="C43" s="149">
        <f t="shared" si="10"/>
        <v>10</v>
      </c>
      <c r="D43" s="147" t="s">
        <v>179</v>
      </c>
      <c r="E43" s="138" t="s">
        <v>180</v>
      </c>
      <c r="F43" s="138" t="s">
        <v>181</v>
      </c>
      <c r="G43" s="168"/>
      <c r="H43" s="157">
        <v>1</v>
      </c>
      <c r="I43" s="157">
        <v>10</v>
      </c>
      <c r="J43" s="54" t="str">
        <f t="shared" si="0"/>
        <v>Baja</v>
      </c>
      <c r="K43" s="460" t="s">
        <v>186</v>
      </c>
      <c r="L43" s="461"/>
      <c r="M43" s="155" t="s">
        <v>48</v>
      </c>
      <c r="N43" s="155">
        <v>20</v>
      </c>
      <c r="O43" s="155">
        <v>15</v>
      </c>
      <c r="P43" s="155">
        <v>15</v>
      </c>
      <c r="Q43" s="155">
        <v>30</v>
      </c>
      <c r="R43" s="155">
        <v>20</v>
      </c>
      <c r="S43" s="165">
        <f t="shared" ref="S43:S48" si="55">SUM(N43:R43)</f>
        <v>100</v>
      </c>
      <c r="T43" s="155">
        <f t="shared" si="2"/>
        <v>2</v>
      </c>
      <c r="U43" s="155">
        <f t="shared" si="3"/>
        <v>0</v>
      </c>
      <c r="V43" s="174" t="b">
        <f t="shared" si="18"/>
        <v>0</v>
      </c>
      <c r="W43" s="54">
        <f t="shared" si="8"/>
        <v>1</v>
      </c>
      <c r="X43" s="54">
        <f t="shared" si="9"/>
        <v>10</v>
      </c>
      <c r="Y43" s="103">
        <f t="shared" si="19"/>
        <v>10</v>
      </c>
      <c r="Z43" s="54" t="str">
        <f t="shared" si="14"/>
        <v>Baja</v>
      </c>
      <c r="AA43" s="170"/>
      <c r="AB43" s="170"/>
      <c r="AC43" s="170"/>
      <c r="AD43" s="182" t="s">
        <v>492</v>
      </c>
      <c r="AE43" s="159">
        <v>42461</v>
      </c>
      <c r="AF43" s="159">
        <v>42735</v>
      </c>
      <c r="AG43" s="158" t="s">
        <v>188</v>
      </c>
      <c r="AH43" s="293" t="s">
        <v>370</v>
      </c>
      <c r="AI43" s="161" t="s">
        <v>493</v>
      </c>
      <c r="AJ43" s="161" t="s">
        <v>189</v>
      </c>
      <c r="AK43" s="162" t="s">
        <v>193</v>
      </c>
      <c r="AL43" s="246" t="s">
        <v>560</v>
      </c>
      <c r="AM43" s="328" t="s">
        <v>580</v>
      </c>
      <c r="AN43" s="311" t="s">
        <v>370</v>
      </c>
      <c r="AO43" s="332" t="s">
        <v>581</v>
      </c>
    </row>
    <row r="44" spans="1:41" s="33" customFormat="1" ht="274.5" customHeight="1" x14ac:dyDescent="0.25">
      <c r="A44" s="508"/>
      <c r="B44" s="506"/>
      <c r="C44" s="149">
        <f t="shared" si="10"/>
        <v>10</v>
      </c>
      <c r="D44" s="138" t="s">
        <v>182</v>
      </c>
      <c r="E44" s="138" t="s">
        <v>183</v>
      </c>
      <c r="F44" s="141" t="s">
        <v>184</v>
      </c>
      <c r="G44" s="168"/>
      <c r="H44" s="157">
        <v>1</v>
      </c>
      <c r="I44" s="157">
        <v>10</v>
      </c>
      <c r="J44" s="54" t="str">
        <f t="shared" si="0"/>
        <v>Baja</v>
      </c>
      <c r="K44" s="404" t="s">
        <v>187</v>
      </c>
      <c r="L44" s="405"/>
      <c r="M44" s="155" t="s">
        <v>48</v>
      </c>
      <c r="N44" s="155">
        <v>20</v>
      </c>
      <c r="O44" s="155">
        <v>10</v>
      </c>
      <c r="P44" s="155">
        <v>15</v>
      </c>
      <c r="Q44" s="155">
        <v>30</v>
      </c>
      <c r="R44" s="155">
        <v>20</v>
      </c>
      <c r="S44" s="103">
        <f t="shared" si="55"/>
        <v>95</v>
      </c>
      <c r="T44" s="37">
        <f t="shared" si="2"/>
        <v>2</v>
      </c>
      <c r="U44" s="37">
        <f t="shared" si="3"/>
        <v>0</v>
      </c>
      <c r="V44" s="174" t="b">
        <f t="shared" si="18"/>
        <v>0</v>
      </c>
      <c r="W44" s="54">
        <f t="shared" si="8"/>
        <v>1</v>
      </c>
      <c r="X44" s="54">
        <f t="shared" si="9"/>
        <v>10</v>
      </c>
      <c r="Y44" s="103">
        <f t="shared" si="19"/>
        <v>10</v>
      </c>
      <c r="Z44" s="54" t="str">
        <f t="shared" si="14"/>
        <v>Baja</v>
      </c>
      <c r="AA44" s="170"/>
      <c r="AB44" s="170"/>
      <c r="AC44" s="170"/>
      <c r="AD44" s="182" t="s">
        <v>190</v>
      </c>
      <c r="AE44" s="159">
        <v>42461</v>
      </c>
      <c r="AF44" s="159">
        <v>42735</v>
      </c>
      <c r="AG44" s="158" t="s">
        <v>191</v>
      </c>
      <c r="AH44" s="293" t="s">
        <v>370</v>
      </c>
      <c r="AI44" s="161" t="s">
        <v>493</v>
      </c>
      <c r="AJ44" s="161" t="s">
        <v>192</v>
      </c>
      <c r="AK44" s="162" t="s">
        <v>193</v>
      </c>
      <c r="AL44" s="246" t="s">
        <v>561</v>
      </c>
      <c r="AM44" s="328" t="s">
        <v>582</v>
      </c>
      <c r="AN44" s="311" t="s">
        <v>370</v>
      </c>
      <c r="AO44" s="332" t="s">
        <v>583</v>
      </c>
    </row>
    <row r="45" spans="1:41" s="33" customFormat="1" ht="333.75" customHeight="1" thickBot="1" x14ac:dyDescent="0.3">
      <c r="A45" s="186" t="s">
        <v>149</v>
      </c>
      <c r="B45" s="229" t="s">
        <v>219</v>
      </c>
      <c r="C45" s="149">
        <f t="shared" si="10"/>
        <v>10</v>
      </c>
      <c r="D45" s="138" t="s">
        <v>494</v>
      </c>
      <c r="E45" s="138" t="s">
        <v>220</v>
      </c>
      <c r="F45" s="138" t="s">
        <v>221</v>
      </c>
      <c r="G45" s="168"/>
      <c r="H45" s="157">
        <v>2</v>
      </c>
      <c r="I45" s="157">
        <v>5</v>
      </c>
      <c r="J45" s="54" t="str">
        <f t="shared" si="0"/>
        <v>Baja</v>
      </c>
      <c r="K45" s="404" t="s">
        <v>495</v>
      </c>
      <c r="L45" s="405"/>
      <c r="M45" s="155" t="s">
        <v>48</v>
      </c>
      <c r="N45" s="155">
        <v>20</v>
      </c>
      <c r="O45" s="155">
        <v>10</v>
      </c>
      <c r="P45" s="155">
        <v>15</v>
      </c>
      <c r="Q45" s="155">
        <v>30</v>
      </c>
      <c r="R45" s="155">
        <v>20</v>
      </c>
      <c r="S45" s="103">
        <f t="shared" si="55"/>
        <v>95</v>
      </c>
      <c r="T45" s="37">
        <f t="shared" si="2"/>
        <v>2</v>
      </c>
      <c r="U45" s="37">
        <f t="shared" si="3"/>
        <v>0</v>
      </c>
      <c r="V45" s="174" t="b">
        <f t="shared" si="18"/>
        <v>0</v>
      </c>
      <c r="W45" s="54">
        <f t="shared" si="8"/>
        <v>1</v>
      </c>
      <c r="X45" s="54">
        <f t="shared" si="9"/>
        <v>5</v>
      </c>
      <c r="Y45" s="103">
        <f t="shared" si="19"/>
        <v>5</v>
      </c>
      <c r="Z45" s="54" t="str">
        <f t="shared" si="14"/>
        <v>Baja</v>
      </c>
      <c r="AA45" s="170"/>
      <c r="AB45" s="170"/>
      <c r="AC45" s="170"/>
      <c r="AD45" s="158" t="s">
        <v>222</v>
      </c>
      <c r="AE45" s="159">
        <v>42461</v>
      </c>
      <c r="AF45" s="159">
        <v>42735</v>
      </c>
      <c r="AG45" s="158" t="s">
        <v>496</v>
      </c>
      <c r="AH45" s="293" t="s">
        <v>223</v>
      </c>
      <c r="AI45" s="161" t="s">
        <v>174</v>
      </c>
      <c r="AJ45" s="161" t="s">
        <v>224</v>
      </c>
      <c r="AK45" s="162" t="s">
        <v>193</v>
      </c>
      <c r="AL45" s="246" t="s">
        <v>562</v>
      </c>
      <c r="AM45" s="326" t="s">
        <v>526</v>
      </c>
      <c r="AN45" s="311" t="s">
        <v>373</v>
      </c>
      <c r="AO45" s="332" t="s">
        <v>563</v>
      </c>
    </row>
    <row r="46" spans="1:41" ht="288.75" customHeight="1" thickBot="1" x14ac:dyDescent="0.3">
      <c r="A46" s="235" t="s">
        <v>150</v>
      </c>
      <c r="B46" s="230" t="s">
        <v>202</v>
      </c>
      <c r="C46" s="149">
        <f t="shared" si="10"/>
        <v>60</v>
      </c>
      <c r="D46" s="138" t="s">
        <v>497</v>
      </c>
      <c r="E46" s="138" t="s">
        <v>203</v>
      </c>
      <c r="F46" s="138" t="s">
        <v>204</v>
      </c>
      <c r="G46" s="187"/>
      <c r="H46" s="157">
        <v>3</v>
      </c>
      <c r="I46" s="157">
        <v>20</v>
      </c>
      <c r="J46" s="54" t="str">
        <f t="shared" si="0"/>
        <v>Extrema</v>
      </c>
      <c r="K46" s="406" t="s">
        <v>498</v>
      </c>
      <c r="L46" s="407"/>
      <c r="M46" s="155" t="s">
        <v>48</v>
      </c>
      <c r="N46" s="155">
        <v>20</v>
      </c>
      <c r="O46" s="155">
        <v>10</v>
      </c>
      <c r="P46" s="155">
        <v>15</v>
      </c>
      <c r="Q46" s="155">
        <v>30</v>
      </c>
      <c r="R46" s="155">
        <v>20</v>
      </c>
      <c r="S46" s="103">
        <f t="shared" si="55"/>
        <v>95</v>
      </c>
      <c r="T46" s="37">
        <f t="shared" si="2"/>
        <v>2</v>
      </c>
      <c r="U46" s="37">
        <f t="shared" si="3"/>
        <v>0</v>
      </c>
      <c r="V46" s="174" t="b">
        <f t="shared" si="18"/>
        <v>0</v>
      </c>
      <c r="W46" s="54">
        <f t="shared" si="8"/>
        <v>1</v>
      </c>
      <c r="X46" s="54">
        <f t="shared" si="9"/>
        <v>20</v>
      </c>
      <c r="Y46" s="103">
        <f t="shared" si="19"/>
        <v>20</v>
      </c>
      <c r="Z46" s="54" t="str">
        <f t="shared" si="14"/>
        <v>Moderada</v>
      </c>
      <c r="AA46" s="446"/>
      <c r="AB46" s="446"/>
      <c r="AC46" s="446"/>
      <c r="AD46" s="158" t="s">
        <v>499</v>
      </c>
      <c r="AE46" s="159">
        <v>42461</v>
      </c>
      <c r="AF46" s="159">
        <v>42735</v>
      </c>
      <c r="AG46" s="158" t="s">
        <v>205</v>
      </c>
      <c r="AH46" s="293" t="s">
        <v>206</v>
      </c>
      <c r="AI46" s="103" t="s">
        <v>81</v>
      </c>
      <c r="AJ46" s="161" t="s">
        <v>207</v>
      </c>
      <c r="AK46" s="162" t="s">
        <v>193</v>
      </c>
      <c r="AL46" s="247" t="s">
        <v>394</v>
      </c>
      <c r="AM46" s="314" t="s">
        <v>528</v>
      </c>
      <c r="AN46" s="329" t="s">
        <v>206</v>
      </c>
      <c r="AO46" s="332" t="s">
        <v>395</v>
      </c>
    </row>
    <row r="47" spans="1:41" ht="264" customHeight="1" thickBot="1" x14ac:dyDescent="0.25">
      <c r="A47" s="227" t="s">
        <v>152</v>
      </c>
      <c r="B47" s="230" t="s">
        <v>225</v>
      </c>
      <c r="C47" s="149">
        <f t="shared" si="10"/>
        <v>10</v>
      </c>
      <c r="D47" s="138" t="s">
        <v>226</v>
      </c>
      <c r="E47" s="138" t="s">
        <v>227</v>
      </c>
      <c r="F47" s="138" t="s">
        <v>228</v>
      </c>
      <c r="G47" s="188"/>
      <c r="H47" s="157">
        <v>1</v>
      </c>
      <c r="I47" s="157">
        <v>10</v>
      </c>
      <c r="J47" s="54" t="str">
        <f t="shared" si="0"/>
        <v>Baja</v>
      </c>
      <c r="K47" s="406" t="s">
        <v>500</v>
      </c>
      <c r="L47" s="407"/>
      <c r="M47" s="155" t="s">
        <v>48</v>
      </c>
      <c r="N47" s="155">
        <v>20</v>
      </c>
      <c r="O47" s="155">
        <v>15</v>
      </c>
      <c r="P47" s="155">
        <v>15</v>
      </c>
      <c r="Q47" s="155">
        <v>30</v>
      </c>
      <c r="R47" s="155">
        <v>20</v>
      </c>
      <c r="S47" s="103">
        <f t="shared" si="55"/>
        <v>100</v>
      </c>
      <c r="T47" s="37">
        <f t="shared" si="2"/>
        <v>2</v>
      </c>
      <c r="U47" s="37">
        <f t="shared" si="3"/>
        <v>0</v>
      </c>
      <c r="V47" s="174" t="b">
        <f t="shared" si="18"/>
        <v>0</v>
      </c>
      <c r="W47" s="54">
        <f t="shared" si="8"/>
        <v>1</v>
      </c>
      <c r="X47" s="54">
        <f t="shared" si="9"/>
        <v>10</v>
      </c>
      <c r="Y47" s="103">
        <f t="shared" si="19"/>
        <v>10</v>
      </c>
      <c r="Z47" s="54" t="str">
        <f t="shared" si="14"/>
        <v>Baja</v>
      </c>
      <c r="AA47" s="189"/>
      <c r="AB47" s="189"/>
      <c r="AC47" s="189"/>
      <c r="AD47" s="158" t="s">
        <v>229</v>
      </c>
      <c r="AE47" s="159">
        <v>42461</v>
      </c>
      <c r="AF47" s="159">
        <v>42735</v>
      </c>
      <c r="AG47" s="158" t="s">
        <v>501</v>
      </c>
      <c r="AH47" s="293" t="s">
        <v>223</v>
      </c>
      <c r="AI47" s="161" t="s">
        <v>174</v>
      </c>
      <c r="AJ47" s="161" t="s">
        <v>502</v>
      </c>
      <c r="AK47" s="162" t="s">
        <v>193</v>
      </c>
      <c r="AL47" s="248" t="s">
        <v>523</v>
      </c>
      <c r="AM47" s="330" t="s">
        <v>527</v>
      </c>
      <c r="AN47" s="311" t="s">
        <v>373</v>
      </c>
      <c r="AO47" s="334" t="s">
        <v>388</v>
      </c>
    </row>
    <row r="48" spans="1:41" ht="116.25" customHeight="1" thickBot="1" x14ac:dyDescent="0.25">
      <c r="A48" s="238" t="s">
        <v>151</v>
      </c>
      <c r="B48" s="239" t="s">
        <v>354</v>
      </c>
      <c r="C48" s="190">
        <f t="shared" si="10"/>
        <v>30</v>
      </c>
      <c r="D48" s="234" t="s">
        <v>357</v>
      </c>
      <c r="E48" s="233" t="s">
        <v>355</v>
      </c>
      <c r="F48" s="232" t="s">
        <v>356</v>
      </c>
      <c r="G48" s="188"/>
      <c r="H48" s="157">
        <v>3</v>
      </c>
      <c r="I48" s="157">
        <v>10</v>
      </c>
      <c r="J48" s="54" t="str">
        <f t="shared" ref="J48" si="56">VLOOKUP(C48,$T$69:$W$98,2,FALSE)</f>
        <v>Alta</v>
      </c>
      <c r="K48" s="449" t="s">
        <v>358</v>
      </c>
      <c r="L48" s="451"/>
      <c r="M48" s="155" t="s">
        <v>48</v>
      </c>
      <c r="N48" s="155">
        <v>20</v>
      </c>
      <c r="O48" s="155">
        <v>10</v>
      </c>
      <c r="P48" s="155">
        <v>15</v>
      </c>
      <c r="Q48" s="155">
        <v>30</v>
      </c>
      <c r="R48" s="155">
        <v>0</v>
      </c>
      <c r="S48" s="103">
        <f t="shared" si="55"/>
        <v>75</v>
      </c>
      <c r="T48" s="37">
        <f t="shared" ref="T48" si="57">IF(M48="Preventivo",VLOOKUP(S48,$AC$93:$AD$113,2),0)</f>
        <v>1</v>
      </c>
      <c r="U48" s="37">
        <f t="shared" ref="U48" si="58">IF(M48="Correctivo",VLOOKUP(S48,$AC$93:$AE$113,3),0)</f>
        <v>0</v>
      </c>
      <c r="V48" s="174" t="b">
        <f t="shared" si="18"/>
        <v>0</v>
      </c>
      <c r="W48" s="54">
        <f t="shared" si="8"/>
        <v>2</v>
      </c>
      <c r="X48" s="54">
        <f t="shared" si="9"/>
        <v>10</v>
      </c>
      <c r="Y48" s="103">
        <f t="shared" si="19"/>
        <v>20</v>
      </c>
      <c r="Z48" s="54" t="str">
        <f t="shared" ref="Z48" si="59">VLOOKUP(Y48,$T$69:$U$104,2,FALSE)</f>
        <v>Moderada</v>
      </c>
      <c r="AA48" s="189"/>
      <c r="AB48" s="189"/>
      <c r="AC48" s="189"/>
      <c r="AD48" s="158" t="s">
        <v>359</v>
      </c>
      <c r="AE48" s="159">
        <v>42461</v>
      </c>
      <c r="AF48" s="159">
        <v>42735</v>
      </c>
      <c r="AG48" s="171" t="s">
        <v>362</v>
      </c>
      <c r="AH48" s="294" t="s">
        <v>360</v>
      </c>
      <c r="AI48" s="161" t="s">
        <v>79</v>
      </c>
      <c r="AJ48" s="161" t="s">
        <v>361</v>
      </c>
      <c r="AK48" s="162" t="s">
        <v>193</v>
      </c>
      <c r="AL48" s="265" t="s">
        <v>524</v>
      </c>
      <c r="AM48" s="317" t="s">
        <v>571</v>
      </c>
      <c r="AN48" s="331" t="s">
        <v>360</v>
      </c>
      <c r="AO48" s="332" t="s">
        <v>572</v>
      </c>
    </row>
    <row r="49" spans="1:41" ht="48.75" customHeight="1" x14ac:dyDescent="0.2">
      <c r="A49" s="134"/>
      <c r="B49" s="112"/>
      <c r="C49" s="109"/>
      <c r="D49" s="109"/>
      <c r="E49" s="237"/>
      <c r="F49" s="109"/>
      <c r="G49" s="109"/>
      <c r="H49" s="109"/>
      <c r="I49" s="109"/>
      <c r="J49" s="109"/>
      <c r="K49" s="109"/>
      <c r="L49" s="109"/>
      <c r="M49" s="109"/>
      <c r="N49" s="109"/>
      <c r="O49" s="109"/>
      <c r="P49" s="109"/>
      <c r="Q49" s="109"/>
      <c r="R49" s="109"/>
      <c r="S49" s="109"/>
      <c r="T49" s="109"/>
      <c r="U49" s="109"/>
      <c r="V49" s="109"/>
      <c r="W49" s="46"/>
      <c r="X49" s="46"/>
      <c r="Y49" s="46"/>
      <c r="Z49" s="46"/>
      <c r="AA49" s="46"/>
      <c r="AB49" s="46"/>
      <c r="AC49" s="46"/>
      <c r="AD49" s="46"/>
      <c r="AE49" s="55"/>
      <c r="AF49" s="55"/>
      <c r="AG49" s="55"/>
      <c r="AH49" s="55"/>
      <c r="AI49" s="55"/>
      <c r="AJ49" s="55"/>
      <c r="AK49" s="55"/>
      <c r="AL49" s="55"/>
      <c r="AM49" s="55"/>
      <c r="AN49" s="302"/>
      <c r="AO49" s="34"/>
    </row>
    <row r="50" spans="1:41" x14ac:dyDescent="0.2">
      <c r="B50" s="112"/>
      <c r="C50" s="109"/>
      <c r="D50" s="109"/>
      <c r="E50" s="109"/>
      <c r="F50" s="109"/>
      <c r="G50" s="109"/>
      <c r="H50" s="109"/>
      <c r="I50" s="109"/>
      <c r="J50" s="109"/>
      <c r="K50" s="109"/>
      <c r="L50" s="109"/>
      <c r="M50" s="109"/>
      <c r="N50" s="109"/>
      <c r="O50" s="109"/>
      <c r="P50" s="109"/>
      <c r="Q50" s="109"/>
      <c r="R50" s="109"/>
      <c r="S50" s="109"/>
      <c r="T50" s="109"/>
      <c r="U50" s="109"/>
      <c r="V50" s="109"/>
      <c r="W50" s="46"/>
      <c r="X50" s="46"/>
      <c r="Y50" s="46"/>
      <c r="Z50" s="46"/>
      <c r="AA50" s="46"/>
      <c r="AB50" s="46"/>
      <c r="AC50" s="46"/>
      <c r="AD50" s="46"/>
      <c r="AE50" s="55"/>
      <c r="AF50" s="55"/>
      <c r="AG50" s="55"/>
      <c r="AH50" s="55"/>
      <c r="AI50" s="55"/>
      <c r="AJ50" s="55"/>
      <c r="AK50" s="55"/>
      <c r="AL50" s="55"/>
      <c r="AM50" s="55"/>
      <c r="AN50" s="302"/>
      <c r="AO50" s="34"/>
    </row>
    <row r="51" spans="1:41" ht="40.5" customHeight="1" x14ac:dyDescent="0.2">
      <c r="B51" s="112"/>
      <c r="C51" s="56"/>
      <c r="D51" s="56"/>
      <c r="E51" s="56"/>
      <c r="F51" s="56"/>
      <c r="G51" s="56"/>
      <c r="H51" s="56"/>
      <c r="I51" s="56"/>
      <c r="J51" s="56"/>
      <c r="K51" s="56"/>
      <c r="L51" s="56"/>
      <c r="M51" s="56"/>
      <c r="N51" s="56"/>
      <c r="O51" s="56"/>
      <c r="P51" s="56"/>
      <c r="Q51" s="56"/>
      <c r="R51" s="56"/>
      <c r="S51" s="56"/>
      <c r="T51" s="56"/>
      <c r="U51" s="56"/>
      <c r="V51" s="56"/>
      <c r="W51" s="46"/>
      <c r="X51" s="46"/>
      <c r="Y51" s="46"/>
      <c r="Z51" s="46"/>
      <c r="AA51" s="46"/>
      <c r="AB51" s="46"/>
      <c r="AC51" s="46"/>
      <c r="AD51" s="46"/>
      <c r="AE51" s="55"/>
      <c r="AF51" s="55"/>
      <c r="AG51" s="55"/>
      <c r="AH51" s="55"/>
      <c r="AI51" s="55"/>
      <c r="AJ51" s="55"/>
      <c r="AK51" s="55"/>
      <c r="AL51" s="55"/>
      <c r="AM51" s="55"/>
      <c r="AN51" s="302"/>
      <c r="AO51" s="34"/>
    </row>
    <row r="52" spans="1:41" ht="18.75" customHeight="1" x14ac:dyDescent="0.2">
      <c r="B52" s="132"/>
      <c r="C52" s="270" t="s">
        <v>14</v>
      </c>
      <c r="D52" s="269"/>
      <c r="E52" s="269"/>
      <c r="F52" s="284"/>
      <c r="G52" s="57"/>
      <c r="H52" s="57"/>
      <c r="I52" s="57"/>
      <c r="J52" s="57"/>
      <c r="K52" s="57"/>
      <c r="L52" s="470" t="s">
        <v>120</v>
      </c>
      <c r="M52" s="471"/>
      <c r="N52" s="471"/>
      <c r="O52" s="471"/>
      <c r="P52" s="471"/>
      <c r="Q52" s="471"/>
      <c r="R52" s="472"/>
      <c r="S52" s="100"/>
      <c r="T52" s="100"/>
      <c r="U52" s="100"/>
      <c r="V52" s="100"/>
      <c r="W52" s="100"/>
      <c r="X52" s="70"/>
      <c r="Y52" s="46"/>
      <c r="Z52" s="46"/>
      <c r="AA52" s="46"/>
      <c r="AB52" s="46"/>
      <c r="AC52" s="46"/>
      <c r="AD52" s="46"/>
      <c r="AE52" s="55"/>
      <c r="AF52" s="55"/>
      <c r="AG52" s="55"/>
      <c r="AH52" s="55"/>
      <c r="AI52" s="55"/>
      <c r="AJ52" s="55"/>
      <c r="AK52" s="55"/>
      <c r="AL52" s="55"/>
      <c r="AM52" s="55"/>
      <c r="AN52" s="302"/>
      <c r="AO52" s="34"/>
    </row>
    <row r="53" spans="1:41" ht="40.5" customHeight="1" x14ac:dyDescent="0.2">
      <c r="B53" s="132"/>
      <c r="C53" s="270" t="s">
        <v>15</v>
      </c>
      <c r="D53" s="284"/>
      <c r="E53" s="58" t="s">
        <v>87</v>
      </c>
      <c r="F53" s="114" t="s">
        <v>16</v>
      </c>
      <c r="G53" s="57"/>
      <c r="H53" s="57"/>
      <c r="I53" s="462"/>
      <c r="J53" s="462"/>
      <c r="K53" s="55"/>
      <c r="L53" s="463" t="s">
        <v>17</v>
      </c>
      <c r="M53" s="467" t="s">
        <v>18</v>
      </c>
      <c r="N53" s="468"/>
      <c r="O53" s="468"/>
      <c r="P53" s="468"/>
      <c r="Q53" s="468"/>
      <c r="R53" s="469"/>
      <c r="S53" s="100"/>
      <c r="T53" s="100"/>
      <c r="U53" s="100"/>
      <c r="V53" s="100"/>
      <c r="W53" s="100"/>
      <c r="X53" s="70"/>
      <c r="Y53" s="46"/>
      <c r="Z53" s="46"/>
      <c r="AA53" s="46"/>
      <c r="AB53" s="46"/>
      <c r="AC53" s="46"/>
      <c r="AD53" s="46"/>
      <c r="AE53" s="55"/>
      <c r="AF53" s="55"/>
      <c r="AG53" s="55"/>
      <c r="AH53" s="55"/>
      <c r="AI53" s="55"/>
      <c r="AJ53" s="55"/>
      <c r="AK53" s="55"/>
      <c r="AL53" s="55"/>
      <c r="AM53" s="55"/>
      <c r="AN53" s="302"/>
      <c r="AO53" s="34"/>
    </row>
    <row r="54" spans="1:41" ht="33.75" customHeight="1" x14ac:dyDescent="0.2">
      <c r="B54" s="132"/>
      <c r="C54" s="285" t="s">
        <v>97</v>
      </c>
      <c r="D54" s="286"/>
      <c r="E54" s="59" t="s">
        <v>88</v>
      </c>
      <c r="F54" s="195">
        <v>1</v>
      </c>
      <c r="G54" s="60"/>
      <c r="H54" s="60"/>
      <c r="I54" s="55"/>
      <c r="J54" s="55"/>
      <c r="K54" s="55"/>
      <c r="L54" s="464"/>
      <c r="M54" s="466" t="s">
        <v>107</v>
      </c>
      <c r="N54" s="473" t="s">
        <v>106</v>
      </c>
      <c r="O54" s="474"/>
      <c r="P54" s="475"/>
      <c r="Q54" s="433" t="s">
        <v>111</v>
      </c>
      <c r="R54" s="433"/>
      <c r="S54" s="432"/>
      <c r="T54" s="99"/>
      <c r="U54" s="99"/>
      <c r="V54" s="99"/>
      <c r="W54" s="101"/>
      <c r="X54" s="70"/>
      <c r="Y54" s="46" t="e">
        <f>CONCATENATE(#REF!,"-",C54)</f>
        <v>#REF!</v>
      </c>
      <c r="Z54" s="46"/>
      <c r="AC54" s="46"/>
      <c r="AD54" s="46"/>
      <c r="AE54" s="55"/>
      <c r="AF54" s="55"/>
      <c r="AG54" s="55"/>
      <c r="AH54" s="55"/>
      <c r="AI54" s="55"/>
      <c r="AJ54" s="55"/>
      <c r="AK54" s="55"/>
      <c r="AL54" s="55"/>
      <c r="AM54" s="55"/>
      <c r="AN54" s="302"/>
      <c r="AO54" s="34"/>
    </row>
    <row r="55" spans="1:41" ht="33" customHeight="1" x14ac:dyDescent="0.2">
      <c r="B55" s="132"/>
      <c r="C55" s="287" t="s">
        <v>19</v>
      </c>
      <c r="D55" s="288"/>
      <c r="E55" s="61" t="s">
        <v>89</v>
      </c>
      <c r="F55" s="196">
        <v>2</v>
      </c>
      <c r="G55" s="60"/>
      <c r="H55" s="60"/>
      <c r="I55" s="55"/>
      <c r="J55" s="55"/>
      <c r="K55" s="55"/>
      <c r="L55" s="465"/>
      <c r="M55" s="433"/>
      <c r="N55" s="476"/>
      <c r="O55" s="477"/>
      <c r="P55" s="478"/>
      <c r="Q55" s="434"/>
      <c r="R55" s="434"/>
      <c r="S55" s="432"/>
      <c r="T55" s="99"/>
      <c r="U55" s="99"/>
      <c r="V55" s="99"/>
      <c r="W55" s="101"/>
      <c r="X55" s="70"/>
      <c r="Y55" s="46" t="e">
        <f>CONCATENATE(#REF!,"-",C55)</f>
        <v>#REF!</v>
      </c>
      <c r="Z55" s="46"/>
      <c r="AC55" s="46"/>
      <c r="AD55" s="46"/>
      <c r="AE55" s="55"/>
      <c r="AF55" s="55"/>
      <c r="AG55" s="55"/>
      <c r="AH55" s="55"/>
      <c r="AI55" s="55"/>
      <c r="AJ55" s="55"/>
      <c r="AK55" s="55"/>
      <c r="AL55" s="55"/>
      <c r="AM55" s="55"/>
      <c r="AN55" s="302"/>
      <c r="AO55" s="34"/>
    </row>
    <row r="56" spans="1:41" ht="30.75" customHeight="1" x14ac:dyDescent="0.2">
      <c r="B56" s="132"/>
      <c r="C56" s="280" t="s">
        <v>20</v>
      </c>
      <c r="D56" s="281"/>
      <c r="E56" s="62" t="s">
        <v>90</v>
      </c>
      <c r="F56" s="195">
        <v>3</v>
      </c>
      <c r="G56" s="60"/>
      <c r="H56" s="60"/>
      <c r="I56" s="492"/>
      <c r="J56" s="492"/>
      <c r="K56" s="55"/>
      <c r="L56" s="493" t="s">
        <v>105</v>
      </c>
      <c r="M56" s="479" t="s">
        <v>108</v>
      </c>
      <c r="N56" s="494" t="s">
        <v>114</v>
      </c>
      <c r="O56" s="495"/>
      <c r="P56" s="496"/>
      <c r="Q56" s="481" t="s">
        <v>117</v>
      </c>
      <c r="R56" s="481"/>
      <c r="S56" s="432"/>
      <c r="T56" s="99"/>
      <c r="U56" s="99"/>
      <c r="V56" s="99"/>
      <c r="W56" s="432"/>
      <c r="X56" s="70"/>
      <c r="Y56" s="46" t="e">
        <f>CONCATENATE(#REF!,"-",C56)</f>
        <v>#REF!</v>
      </c>
      <c r="Z56" s="46"/>
      <c r="AC56" s="46"/>
      <c r="AD56" s="46"/>
      <c r="AE56" s="55"/>
      <c r="AF56" s="55"/>
      <c r="AG56" s="55"/>
      <c r="AH56" s="55"/>
      <c r="AI56" s="55"/>
      <c r="AJ56" s="55"/>
      <c r="AK56" s="55"/>
      <c r="AL56" s="55"/>
      <c r="AM56" s="55"/>
      <c r="AN56" s="302"/>
      <c r="AO56" s="34"/>
    </row>
    <row r="57" spans="1:41" ht="25.5" customHeight="1" x14ac:dyDescent="0.2">
      <c r="B57" s="132"/>
      <c r="C57" s="282" t="s">
        <v>21</v>
      </c>
      <c r="D57" s="283"/>
      <c r="E57" s="62" t="s">
        <v>91</v>
      </c>
      <c r="F57" s="195">
        <v>4</v>
      </c>
      <c r="G57" s="60"/>
      <c r="H57" s="60"/>
      <c r="I57" s="492"/>
      <c r="J57" s="492"/>
      <c r="K57" s="55"/>
      <c r="L57" s="493"/>
      <c r="M57" s="480"/>
      <c r="N57" s="497"/>
      <c r="O57" s="498"/>
      <c r="P57" s="499"/>
      <c r="Q57" s="481"/>
      <c r="R57" s="481"/>
      <c r="S57" s="432"/>
      <c r="T57" s="99"/>
      <c r="U57" s="99"/>
      <c r="V57" s="99"/>
      <c r="W57" s="432"/>
      <c r="X57" s="70"/>
      <c r="Y57" s="46" t="e">
        <f>CONCATENATE(#REF!,"-",C57)</f>
        <v>#REF!</v>
      </c>
      <c r="Z57" s="46"/>
      <c r="AC57" s="46"/>
      <c r="AD57" s="46"/>
      <c r="AE57" s="55"/>
      <c r="AF57" s="55"/>
      <c r="AG57" s="55"/>
      <c r="AH57" s="55"/>
      <c r="AI57" s="55"/>
      <c r="AJ57" s="55"/>
      <c r="AK57" s="55"/>
      <c r="AL57" s="55"/>
      <c r="AM57" s="55"/>
      <c r="AN57" s="302"/>
      <c r="AO57" s="34"/>
    </row>
    <row r="58" spans="1:41" ht="29.25" customHeight="1" x14ac:dyDescent="0.2">
      <c r="B58" s="132"/>
      <c r="C58" s="272" t="s">
        <v>22</v>
      </c>
      <c r="D58" s="273"/>
      <c r="E58" s="62" t="s">
        <v>92</v>
      </c>
      <c r="F58" s="195">
        <v>5</v>
      </c>
      <c r="G58" s="60"/>
      <c r="H58" s="60"/>
      <c r="I58" s="502" t="s">
        <v>62</v>
      </c>
      <c r="J58" s="502"/>
      <c r="K58" s="55"/>
      <c r="L58" s="493" t="s">
        <v>104</v>
      </c>
      <c r="M58" s="479" t="s">
        <v>109</v>
      </c>
      <c r="N58" s="494" t="s">
        <v>115</v>
      </c>
      <c r="O58" s="495"/>
      <c r="P58" s="496"/>
      <c r="Q58" s="481" t="s">
        <v>118</v>
      </c>
      <c r="R58" s="481"/>
      <c r="S58" s="432"/>
      <c r="T58" s="99"/>
      <c r="U58" s="99"/>
      <c r="V58" s="99"/>
      <c r="W58" s="432"/>
      <c r="X58" s="70"/>
      <c r="Y58" s="46" t="e">
        <f>CONCATENATE(#REF!,"-",C58)</f>
        <v>#REF!</v>
      </c>
      <c r="Z58" s="46"/>
      <c r="AC58" s="46"/>
      <c r="AD58" s="46"/>
      <c r="AE58" s="55"/>
      <c r="AF58" s="55"/>
      <c r="AG58" s="55"/>
      <c r="AH58" s="55"/>
      <c r="AI58" s="55"/>
      <c r="AJ58" s="55"/>
      <c r="AK58" s="55"/>
      <c r="AL58" s="55"/>
      <c r="AM58" s="55"/>
      <c r="AN58" s="302"/>
      <c r="AO58" s="34"/>
    </row>
    <row r="59" spans="1:41" ht="11.25" customHeight="1" x14ac:dyDescent="0.2">
      <c r="B59" s="132"/>
      <c r="C59" s="130"/>
      <c r="D59" s="45"/>
      <c r="E59" s="45"/>
      <c r="F59" s="197"/>
      <c r="G59" s="64"/>
      <c r="H59" s="63"/>
      <c r="I59" s="45"/>
      <c r="J59" s="45"/>
      <c r="K59" s="45"/>
      <c r="L59" s="493"/>
      <c r="M59" s="480"/>
      <c r="N59" s="497"/>
      <c r="O59" s="498"/>
      <c r="P59" s="499"/>
      <c r="Q59" s="481"/>
      <c r="R59" s="481"/>
      <c r="S59" s="432"/>
      <c r="T59" s="99"/>
      <c r="U59" s="99"/>
      <c r="V59" s="99"/>
      <c r="W59" s="432"/>
      <c r="X59" s="70"/>
      <c r="Y59" s="46"/>
      <c r="Z59" s="46"/>
      <c r="AC59" s="46"/>
      <c r="AD59" s="46"/>
      <c r="AE59" s="55"/>
      <c r="AF59" s="55"/>
      <c r="AG59" s="55"/>
      <c r="AH59" s="55"/>
      <c r="AI59" s="55"/>
      <c r="AJ59" s="55"/>
      <c r="AK59" s="55"/>
      <c r="AL59" s="55"/>
      <c r="AM59" s="55"/>
      <c r="AN59" s="302"/>
      <c r="AO59" s="34"/>
    </row>
    <row r="60" spans="1:41" ht="14.25" customHeight="1" x14ac:dyDescent="0.2">
      <c r="B60" s="132"/>
      <c r="C60" s="131" t="s">
        <v>23</v>
      </c>
      <c r="D60" s="471" t="s">
        <v>23</v>
      </c>
      <c r="E60" s="471"/>
      <c r="F60" s="198"/>
      <c r="G60" s="57"/>
      <c r="H60" s="57"/>
      <c r="I60" s="57"/>
      <c r="J60" s="57"/>
      <c r="K60" s="57"/>
      <c r="L60" s="493" t="s">
        <v>103</v>
      </c>
      <c r="M60" s="479" t="s">
        <v>110</v>
      </c>
      <c r="N60" s="494" t="s">
        <v>116</v>
      </c>
      <c r="O60" s="495"/>
      <c r="P60" s="496"/>
      <c r="Q60" s="481" t="s">
        <v>119</v>
      </c>
      <c r="R60" s="481"/>
      <c r="S60" s="432"/>
      <c r="T60" s="99"/>
      <c r="U60" s="99"/>
      <c r="V60" s="99"/>
      <c r="W60" s="432"/>
      <c r="X60" s="70"/>
      <c r="Y60" s="46"/>
      <c r="Z60" s="46"/>
      <c r="AC60" s="46"/>
      <c r="AD60" s="46"/>
      <c r="AE60" s="55"/>
      <c r="AF60" s="55"/>
      <c r="AG60" s="55"/>
      <c r="AH60" s="55"/>
      <c r="AI60" s="55"/>
      <c r="AJ60" s="55"/>
      <c r="AK60" s="55"/>
      <c r="AL60" s="55"/>
      <c r="AM60" s="55"/>
      <c r="AN60" s="302"/>
      <c r="AO60" s="34"/>
    </row>
    <row r="61" spans="1:41" ht="30" customHeight="1" x14ac:dyDescent="0.25">
      <c r="B61" s="132"/>
      <c r="C61" s="270" t="s">
        <v>15</v>
      </c>
      <c r="D61" s="271"/>
      <c r="E61" s="65"/>
      <c r="F61" s="199" t="s">
        <v>16</v>
      </c>
      <c r="G61" s="85"/>
      <c r="H61" s="482"/>
      <c r="I61" s="482"/>
      <c r="J61" s="482"/>
      <c r="K61" s="55"/>
      <c r="L61" s="500"/>
      <c r="M61" s="480"/>
      <c r="N61" s="497"/>
      <c r="O61" s="498"/>
      <c r="P61" s="499"/>
      <c r="Q61" s="501"/>
      <c r="R61" s="501"/>
      <c r="S61" s="432"/>
      <c r="T61" s="99"/>
      <c r="U61" s="99"/>
      <c r="V61" s="99"/>
      <c r="W61" s="432"/>
      <c r="X61" s="70"/>
      <c r="Y61" s="46"/>
      <c r="Z61" s="46"/>
      <c r="AC61" s="46"/>
      <c r="AD61" s="46"/>
      <c r="AE61" s="55"/>
      <c r="AF61" s="55"/>
      <c r="AG61" s="55"/>
      <c r="AH61" s="55"/>
      <c r="AI61" s="55"/>
      <c r="AJ61" s="55"/>
      <c r="AK61" s="55"/>
      <c r="AL61" s="55"/>
      <c r="AM61" s="55"/>
      <c r="AN61" s="302"/>
      <c r="AO61" s="34"/>
    </row>
    <row r="62" spans="1:41" ht="33.75" customHeight="1" x14ac:dyDescent="0.25">
      <c r="B62" s="132"/>
      <c r="C62" s="274" t="s">
        <v>24</v>
      </c>
      <c r="D62" s="275"/>
      <c r="E62" s="91" t="s">
        <v>98</v>
      </c>
      <c r="F62" s="200">
        <v>5</v>
      </c>
      <c r="G62" s="66"/>
      <c r="H62" s="482"/>
      <c r="I62" s="482"/>
      <c r="J62" s="482"/>
      <c r="K62" s="55"/>
      <c r="L62" s="94" t="s">
        <v>101</v>
      </c>
      <c r="M62" s="98" t="s">
        <v>112</v>
      </c>
      <c r="N62" s="486" t="s">
        <v>109</v>
      </c>
      <c r="O62" s="488"/>
      <c r="P62" s="487"/>
      <c r="Q62" s="484" t="s">
        <v>115</v>
      </c>
      <c r="R62" s="485"/>
      <c r="S62" s="77"/>
      <c r="T62" s="77"/>
      <c r="U62" s="77"/>
      <c r="V62" s="77"/>
      <c r="W62" s="77"/>
      <c r="X62" s="70"/>
      <c r="Y62" s="46" t="e">
        <f>CONCATENATE(#REF!,"-",C62)</f>
        <v>#REF!</v>
      </c>
      <c r="Z62" s="46"/>
      <c r="AC62" s="46"/>
      <c r="AD62" s="46"/>
      <c r="AE62" s="55"/>
      <c r="AF62" s="55"/>
      <c r="AG62" s="55"/>
      <c r="AH62" s="55"/>
      <c r="AI62" s="55"/>
      <c r="AJ62" s="55"/>
      <c r="AK62" s="55"/>
      <c r="AL62" s="55"/>
      <c r="AM62" s="55"/>
      <c r="AN62" s="302"/>
      <c r="AO62" s="34"/>
    </row>
    <row r="63" spans="1:41" ht="34.5" customHeight="1" x14ac:dyDescent="0.25">
      <c r="B63" s="132"/>
      <c r="C63" s="276" t="s">
        <v>25</v>
      </c>
      <c r="D63" s="277"/>
      <c r="E63" s="231" t="s">
        <v>99</v>
      </c>
      <c r="F63" s="200">
        <v>10</v>
      </c>
      <c r="G63" s="66"/>
      <c r="H63" s="482"/>
      <c r="I63" s="482"/>
      <c r="J63" s="482"/>
      <c r="K63" s="55"/>
      <c r="L63" s="115" t="s">
        <v>102</v>
      </c>
      <c r="M63" s="98" t="s">
        <v>113</v>
      </c>
      <c r="N63" s="489" t="s">
        <v>112</v>
      </c>
      <c r="O63" s="490"/>
      <c r="P63" s="491"/>
      <c r="Q63" s="486" t="s">
        <v>109</v>
      </c>
      <c r="R63" s="487"/>
      <c r="S63" s="77"/>
      <c r="T63" s="77"/>
      <c r="U63" s="77"/>
      <c r="V63" s="77"/>
      <c r="W63" s="77"/>
      <c r="X63" s="70"/>
      <c r="Y63" s="46" t="e">
        <f>CONCATENATE(#REF!,"-",C63)</f>
        <v>#REF!</v>
      </c>
      <c r="Z63" s="46"/>
      <c r="AC63" s="46"/>
      <c r="AD63" s="46"/>
      <c r="AE63" s="55"/>
      <c r="AF63" s="55"/>
      <c r="AG63" s="55"/>
      <c r="AH63" s="55"/>
      <c r="AI63" s="55"/>
      <c r="AJ63" s="55"/>
      <c r="AK63" s="55"/>
      <c r="AL63" s="55"/>
      <c r="AM63" s="55"/>
      <c r="AN63" s="302"/>
      <c r="AO63" s="34"/>
    </row>
    <row r="64" spans="1:41" ht="23.25" customHeight="1" x14ac:dyDescent="0.25">
      <c r="B64" s="132"/>
      <c r="C64" s="278" t="s">
        <v>26</v>
      </c>
      <c r="D64" s="279"/>
      <c r="E64" s="91" t="s">
        <v>100</v>
      </c>
      <c r="F64" s="200">
        <v>20</v>
      </c>
      <c r="G64" s="66"/>
      <c r="H64" s="482"/>
      <c r="I64" s="482"/>
      <c r="J64" s="482"/>
      <c r="K64" s="55"/>
      <c r="L64" s="69"/>
      <c r="M64" s="69"/>
      <c r="N64" s="69"/>
      <c r="O64" s="69"/>
      <c r="P64" s="69"/>
      <c r="Q64" s="69"/>
      <c r="R64" s="69"/>
      <c r="S64" s="77"/>
      <c r="T64" s="77"/>
      <c r="U64" s="77"/>
      <c r="V64" s="77"/>
      <c r="W64" s="77"/>
      <c r="X64" s="70"/>
      <c r="Y64" s="46" t="e">
        <f>CONCATENATE(#REF!,"-",C64)</f>
        <v>#REF!</v>
      </c>
      <c r="Z64" s="46"/>
      <c r="AC64" s="46"/>
      <c r="AD64" s="46"/>
      <c r="AE64" s="55"/>
      <c r="AF64" s="55"/>
      <c r="AG64" s="55"/>
      <c r="AH64" s="55"/>
      <c r="AI64" s="55"/>
      <c r="AJ64" s="55"/>
      <c r="AK64" s="55"/>
      <c r="AL64" s="55"/>
      <c r="AM64" s="55"/>
      <c r="AN64" s="302"/>
      <c r="AO64" s="34"/>
    </row>
    <row r="65" spans="2:41" ht="23.25" customHeight="1" x14ac:dyDescent="0.25">
      <c r="B65" s="112"/>
      <c r="C65" s="95"/>
      <c r="D65" s="133"/>
      <c r="E65" s="96"/>
      <c r="F65" s="30"/>
      <c r="G65" s="66"/>
      <c r="H65" s="90"/>
      <c r="I65" s="90"/>
      <c r="J65" s="90"/>
      <c r="K65" s="55"/>
      <c r="L65" s="97"/>
      <c r="M65" s="97"/>
      <c r="N65" s="97"/>
      <c r="O65" s="97"/>
      <c r="P65" s="97"/>
      <c r="Q65" s="97"/>
      <c r="R65" s="97"/>
      <c r="S65" s="97"/>
      <c r="T65" s="97"/>
      <c r="U65" s="97"/>
      <c r="V65" s="97"/>
      <c r="W65" s="97"/>
      <c r="X65" s="46"/>
      <c r="Y65" s="46"/>
      <c r="Z65" s="46"/>
      <c r="AC65" s="46"/>
      <c r="AD65" s="46"/>
      <c r="AE65" s="55"/>
      <c r="AF65" s="55"/>
      <c r="AG65" s="55"/>
      <c r="AH65" s="55"/>
      <c r="AI65" s="55"/>
      <c r="AJ65" s="55"/>
      <c r="AK65" s="55"/>
      <c r="AL65" s="55"/>
      <c r="AM65" s="55"/>
      <c r="AN65" s="302"/>
      <c r="AO65" s="34"/>
    </row>
    <row r="66" spans="2:41" ht="15" customHeight="1" x14ac:dyDescent="0.25">
      <c r="B66" s="112"/>
      <c r="C66" s="67" t="s">
        <v>27</v>
      </c>
      <c r="D66" s="68"/>
      <c r="E66" s="68"/>
      <c r="F66" s="68"/>
      <c r="G66" s="68"/>
      <c r="H66" s="68"/>
      <c r="I66" s="68"/>
      <c r="J66" s="68"/>
      <c r="K66" s="66"/>
      <c r="L66" s="50"/>
      <c r="M66" s="69"/>
      <c r="N66" s="69"/>
      <c r="O66" s="69"/>
      <c r="P66" s="69"/>
      <c r="Q66" s="69"/>
      <c r="R66" s="69"/>
      <c r="S66" s="69"/>
      <c r="T66" s="69"/>
      <c r="U66" s="69"/>
      <c r="V66" s="69"/>
      <c r="W66" s="46"/>
      <c r="X66" s="46"/>
      <c r="Y66" s="46"/>
      <c r="Z66" s="46"/>
      <c r="AC66" s="46"/>
      <c r="AD66" s="46"/>
      <c r="AE66" s="55"/>
      <c r="AF66" s="55"/>
      <c r="AG66" s="55"/>
      <c r="AH66" s="55"/>
      <c r="AI66" s="55"/>
      <c r="AJ66" s="55"/>
      <c r="AK66" s="55"/>
      <c r="AL66" s="55"/>
      <c r="AM66" s="55"/>
      <c r="AN66" s="302"/>
      <c r="AO66" s="34"/>
    </row>
    <row r="67" spans="2:41" ht="15" customHeight="1" x14ac:dyDescent="0.25">
      <c r="B67" s="112"/>
      <c r="C67" s="67"/>
      <c r="D67" s="68"/>
      <c r="E67" s="68"/>
      <c r="F67" s="68"/>
      <c r="G67" s="68"/>
      <c r="H67" s="68"/>
      <c r="I67" s="68"/>
      <c r="J67" s="68"/>
      <c r="K67" s="66"/>
      <c r="L67" s="50"/>
      <c r="M67" s="69"/>
      <c r="N67" s="69"/>
      <c r="O67" s="69"/>
      <c r="P67" s="69"/>
      <c r="Q67" s="69"/>
      <c r="R67" s="69"/>
      <c r="S67" s="69"/>
      <c r="T67" s="69"/>
      <c r="U67" s="69"/>
      <c r="V67" s="69"/>
      <c r="W67" s="46"/>
      <c r="X67" s="46"/>
      <c r="Y67" s="46"/>
      <c r="Z67" s="46"/>
      <c r="AC67" s="46"/>
      <c r="AD67" s="46"/>
      <c r="AE67" s="55"/>
      <c r="AF67" s="55"/>
      <c r="AG67" s="55"/>
      <c r="AH67" s="55"/>
      <c r="AI67" s="55"/>
      <c r="AJ67" s="55"/>
      <c r="AK67" s="55"/>
      <c r="AL67" s="55"/>
      <c r="AM67" s="55"/>
      <c r="AN67" s="302"/>
      <c r="AO67" s="34"/>
    </row>
    <row r="68" spans="2:41" ht="15" customHeight="1" x14ac:dyDescent="0.2">
      <c r="B68" s="112"/>
      <c r="C68" s="46"/>
      <c r="D68" s="46"/>
      <c r="E68" s="46"/>
      <c r="F68" s="46"/>
      <c r="G68" s="46"/>
      <c r="H68" s="46"/>
      <c r="I68" s="46"/>
      <c r="J68" s="46"/>
      <c r="K68" s="46"/>
      <c r="L68" s="46"/>
      <c r="M68" s="46"/>
      <c r="N68" s="46"/>
      <c r="O68" s="46"/>
      <c r="P68" s="46"/>
      <c r="Q68" s="46"/>
      <c r="R68" s="46"/>
      <c r="S68" s="46"/>
      <c r="T68" s="46"/>
      <c r="U68" s="46"/>
      <c r="V68" s="46"/>
      <c r="W68" s="46"/>
      <c r="X68" s="46"/>
      <c r="Y68" s="46"/>
      <c r="Z68" s="46"/>
      <c r="AC68" s="46"/>
      <c r="AD68" s="46"/>
      <c r="AE68" s="55"/>
      <c r="AF68" s="55"/>
      <c r="AG68" s="55"/>
      <c r="AH68" s="55"/>
      <c r="AI68" s="55"/>
      <c r="AJ68" s="55"/>
      <c r="AK68" s="55"/>
      <c r="AL68" s="55"/>
      <c r="AM68" s="55"/>
      <c r="AN68" s="302"/>
      <c r="AO68" s="34"/>
    </row>
    <row r="69" spans="2:41" ht="15" customHeight="1" x14ac:dyDescent="0.2">
      <c r="B69" s="112"/>
      <c r="C69" s="46"/>
      <c r="D69" s="46"/>
      <c r="E69" s="46"/>
      <c r="F69" s="46"/>
      <c r="G69" s="46"/>
      <c r="H69" s="46"/>
      <c r="I69" s="46"/>
      <c r="J69" s="46"/>
      <c r="K69" s="46"/>
      <c r="L69" s="46"/>
      <c r="M69" s="46"/>
      <c r="N69" s="483"/>
      <c r="O69" s="483"/>
      <c r="P69" s="483"/>
      <c r="Q69" s="483"/>
      <c r="R69" s="483"/>
      <c r="S69" s="483"/>
      <c r="T69" s="93">
        <v>5</v>
      </c>
      <c r="U69" s="46" t="s">
        <v>44</v>
      </c>
      <c r="V69" s="46"/>
      <c r="W69" s="46">
        <v>1</v>
      </c>
      <c r="X69" s="46"/>
      <c r="Y69" s="46"/>
      <c r="Z69" s="46"/>
      <c r="AC69" s="46"/>
      <c r="AD69" s="46"/>
      <c r="AE69" s="55"/>
      <c r="AF69" s="55"/>
      <c r="AG69" s="55"/>
      <c r="AH69" s="55"/>
      <c r="AI69" s="55"/>
      <c r="AJ69" s="55"/>
      <c r="AK69" s="55"/>
      <c r="AL69" s="55"/>
      <c r="AM69" s="55"/>
      <c r="AN69" s="302"/>
      <c r="AO69" s="34"/>
    </row>
    <row r="70" spans="2:41" ht="15" customHeight="1" x14ac:dyDescent="0.2">
      <c r="B70" s="112"/>
      <c r="C70" s="46"/>
      <c r="D70" s="46"/>
      <c r="E70" s="46"/>
      <c r="F70" s="46"/>
      <c r="G70" s="46"/>
      <c r="H70" s="46"/>
      <c r="I70" s="46"/>
      <c r="J70" s="46"/>
      <c r="K70" s="46"/>
      <c r="L70" s="46"/>
      <c r="M70" s="46"/>
      <c r="N70" s="70"/>
      <c r="O70" s="70"/>
      <c r="P70" s="70"/>
      <c r="Q70" s="70"/>
      <c r="R70" s="70"/>
      <c r="S70" s="70"/>
      <c r="T70" s="93">
        <v>10</v>
      </c>
      <c r="U70" s="46" t="s">
        <v>44</v>
      </c>
      <c r="V70" s="46"/>
      <c r="W70" s="46">
        <v>2</v>
      </c>
      <c r="X70" s="46"/>
      <c r="Y70" s="46"/>
      <c r="Z70" s="46"/>
      <c r="AC70" s="46"/>
      <c r="AD70" s="46"/>
      <c r="AE70" s="55"/>
      <c r="AF70" s="55"/>
      <c r="AG70" s="55"/>
      <c r="AH70" s="55"/>
      <c r="AI70" s="55"/>
      <c r="AJ70" s="55"/>
      <c r="AK70" s="55"/>
      <c r="AL70" s="55"/>
      <c r="AM70" s="55"/>
      <c r="AN70" s="302"/>
      <c r="AO70" s="34"/>
    </row>
    <row r="71" spans="2:41" ht="69" customHeight="1" x14ac:dyDescent="0.2">
      <c r="B71" s="112"/>
      <c r="C71" s="46"/>
      <c r="D71" s="46"/>
      <c r="E71" s="46"/>
      <c r="F71" s="46"/>
      <c r="G71" s="46"/>
      <c r="H71" s="46"/>
      <c r="I71" s="46"/>
      <c r="J71" s="46"/>
      <c r="K71" s="46"/>
      <c r="L71" s="46"/>
      <c r="M71" s="46"/>
      <c r="N71" s="70"/>
      <c r="O71" s="70"/>
      <c r="P71" s="70"/>
      <c r="Q71" s="70"/>
      <c r="R71" s="70"/>
      <c r="S71" s="70"/>
      <c r="T71" s="93">
        <v>15</v>
      </c>
      <c r="U71" s="46" t="s">
        <v>47</v>
      </c>
      <c r="V71" s="46"/>
      <c r="W71" s="46">
        <v>3</v>
      </c>
      <c r="X71" s="46"/>
      <c r="Y71" s="46"/>
      <c r="Z71" s="46"/>
      <c r="AC71" s="46"/>
      <c r="AD71" s="46"/>
      <c r="AE71" s="55"/>
      <c r="AF71" s="55"/>
      <c r="AG71" s="55"/>
      <c r="AH71" s="55"/>
      <c r="AI71" s="55"/>
      <c r="AJ71" s="55"/>
      <c r="AK71" s="55"/>
      <c r="AL71" s="55"/>
      <c r="AM71" s="55"/>
      <c r="AN71" s="302"/>
      <c r="AO71" s="34"/>
    </row>
    <row r="72" spans="2:41" ht="15" customHeight="1" x14ac:dyDescent="0.2">
      <c r="B72" s="112"/>
      <c r="C72" s="46"/>
      <c r="D72" s="46"/>
      <c r="E72" s="46"/>
      <c r="F72" s="46"/>
      <c r="G72" s="46"/>
      <c r="H72" s="46"/>
      <c r="I72" s="46"/>
      <c r="J72" s="46"/>
      <c r="K72" s="46"/>
      <c r="L72" s="46"/>
      <c r="M72" s="46"/>
      <c r="N72" s="70"/>
      <c r="O72" s="70"/>
      <c r="P72" s="70"/>
      <c r="Q72" s="70"/>
      <c r="R72" s="70"/>
      <c r="S72" s="70"/>
      <c r="T72" s="44">
        <v>20</v>
      </c>
      <c r="U72" s="44" t="s">
        <v>47</v>
      </c>
      <c r="W72" s="46">
        <v>4</v>
      </c>
      <c r="X72" s="46"/>
      <c r="Y72" s="46"/>
      <c r="Z72" s="46"/>
      <c r="AC72" s="46"/>
      <c r="AD72" s="46"/>
      <c r="AE72" s="55"/>
      <c r="AF72" s="55"/>
      <c r="AG72" s="55"/>
      <c r="AH72" s="55"/>
      <c r="AI72" s="55"/>
      <c r="AJ72" s="55"/>
      <c r="AK72" s="55"/>
      <c r="AL72" s="55"/>
      <c r="AM72" s="55"/>
      <c r="AN72" s="302"/>
      <c r="AO72" s="34"/>
    </row>
    <row r="73" spans="2:41" ht="15" customHeight="1" x14ac:dyDescent="0.2">
      <c r="B73" s="112"/>
      <c r="C73" s="46"/>
      <c r="D73" s="46"/>
      <c r="E73" s="46"/>
      <c r="F73" s="46"/>
      <c r="G73" s="46"/>
      <c r="H73" s="46"/>
      <c r="I73" s="46"/>
      <c r="J73" s="46"/>
      <c r="K73" s="46"/>
      <c r="L73" s="46"/>
      <c r="M73" s="46"/>
      <c r="N73" s="70"/>
      <c r="O73" s="70"/>
      <c r="P73" s="70"/>
      <c r="Q73" s="70"/>
      <c r="R73" s="70"/>
      <c r="S73" s="70"/>
      <c r="T73" s="44">
        <v>25</v>
      </c>
      <c r="U73" s="44" t="s">
        <v>47</v>
      </c>
      <c r="W73" s="46"/>
      <c r="X73" s="46"/>
      <c r="Y73" s="46"/>
      <c r="Z73" s="46"/>
      <c r="AC73" s="46"/>
      <c r="AD73" s="46"/>
      <c r="AE73" s="55"/>
      <c r="AF73" s="55"/>
      <c r="AG73" s="55"/>
      <c r="AH73" s="55"/>
      <c r="AI73" s="55"/>
      <c r="AJ73" s="55"/>
      <c r="AK73" s="55"/>
      <c r="AL73" s="55"/>
      <c r="AM73" s="55"/>
      <c r="AN73" s="302"/>
      <c r="AO73" s="34"/>
    </row>
    <row r="74" spans="2:41" ht="15" customHeight="1" x14ac:dyDescent="0.2">
      <c r="B74" s="112"/>
      <c r="C74" s="46"/>
      <c r="D74" s="46"/>
      <c r="E74" s="46"/>
      <c r="F74" s="46"/>
      <c r="G74" s="46"/>
      <c r="H74" s="46"/>
      <c r="I74" s="46"/>
      <c r="J74" s="46"/>
      <c r="K74" s="46"/>
      <c r="L74" s="46"/>
      <c r="M74" s="46"/>
      <c r="N74" s="70"/>
      <c r="O74" s="70"/>
      <c r="P74" s="70"/>
      <c r="Q74" s="70"/>
      <c r="R74" s="70"/>
      <c r="S74" s="70"/>
      <c r="T74" s="93">
        <v>30</v>
      </c>
      <c r="U74" s="46" t="s">
        <v>45</v>
      </c>
      <c r="V74" s="46"/>
      <c r="W74" s="46">
        <v>5</v>
      </c>
      <c r="X74" s="46"/>
      <c r="Y74" s="46"/>
      <c r="Z74" s="46"/>
      <c r="AC74" s="46"/>
      <c r="AD74" s="46"/>
      <c r="AE74" s="55"/>
      <c r="AF74" s="55"/>
      <c r="AG74" s="55"/>
      <c r="AH74" s="55"/>
      <c r="AI74" s="55"/>
      <c r="AJ74" s="55"/>
      <c r="AK74" s="55"/>
      <c r="AL74" s="55"/>
      <c r="AM74" s="55"/>
      <c r="AN74" s="302"/>
      <c r="AO74" s="34"/>
    </row>
    <row r="75" spans="2:41" ht="15" customHeight="1" x14ac:dyDescent="0.2">
      <c r="B75" s="112"/>
      <c r="C75" s="46"/>
      <c r="D75" s="46"/>
      <c r="E75" s="46"/>
      <c r="F75" s="46"/>
      <c r="G75" s="46"/>
      <c r="H75" s="46"/>
      <c r="I75" s="46"/>
      <c r="J75" s="46"/>
      <c r="K75" s="46"/>
      <c r="L75" s="46"/>
      <c r="M75" s="46"/>
      <c r="N75" s="70"/>
      <c r="O75" s="70"/>
      <c r="P75" s="70"/>
      <c r="Q75" s="70"/>
      <c r="R75" s="70"/>
      <c r="S75" s="70"/>
      <c r="T75" s="93">
        <v>40</v>
      </c>
      <c r="U75" s="46" t="s">
        <v>45</v>
      </c>
      <c r="V75" s="46"/>
      <c r="W75" s="46">
        <v>6</v>
      </c>
      <c r="X75" s="46"/>
      <c r="Y75" s="46"/>
      <c r="Z75" s="46"/>
      <c r="AC75" s="46"/>
      <c r="AD75" s="46"/>
      <c r="AE75" s="55"/>
      <c r="AF75" s="55"/>
      <c r="AG75" s="55"/>
      <c r="AH75" s="55"/>
      <c r="AI75" s="55"/>
      <c r="AJ75" s="55"/>
      <c r="AK75" s="55"/>
      <c r="AL75" s="55"/>
      <c r="AM75" s="55"/>
      <c r="AN75" s="302"/>
      <c r="AO75" s="34"/>
    </row>
    <row r="76" spans="2:41" ht="15" customHeight="1" x14ac:dyDescent="0.2">
      <c r="B76" s="112"/>
      <c r="C76" s="46"/>
      <c r="D76" s="46"/>
      <c r="E76" s="46"/>
      <c r="F76" s="46"/>
      <c r="G76" s="46"/>
      <c r="H76" s="46"/>
      <c r="I76" s="46"/>
      <c r="J76" s="46"/>
      <c r="K76" s="46"/>
      <c r="L76" s="46"/>
      <c r="M76" s="46"/>
      <c r="N76" s="46"/>
      <c r="O76" s="46"/>
      <c r="P76" s="46"/>
      <c r="Q76" s="46"/>
      <c r="R76" s="46"/>
      <c r="S76" s="46"/>
      <c r="T76" s="93">
        <v>50</v>
      </c>
      <c r="U76" s="46" t="s">
        <v>45</v>
      </c>
      <c r="V76" s="46"/>
      <c r="W76" s="46">
        <v>7</v>
      </c>
      <c r="X76" s="46"/>
      <c r="Y76" s="46"/>
      <c r="Z76" s="46"/>
      <c r="AC76" s="46"/>
      <c r="AD76" s="46"/>
      <c r="AE76" s="55"/>
      <c r="AF76" s="55"/>
      <c r="AG76" s="55"/>
      <c r="AH76" s="55"/>
      <c r="AI76" s="55"/>
      <c r="AJ76" s="55"/>
      <c r="AK76" s="55"/>
      <c r="AL76" s="55"/>
      <c r="AM76" s="55"/>
      <c r="AN76" s="302"/>
      <c r="AO76" s="34"/>
    </row>
    <row r="77" spans="2:41" ht="15" customHeight="1" x14ac:dyDescent="0.2">
      <c r="B77" s="112"/>
      <c r="C77" s="46"/>
      <c r="D77" s="46"/>
      <c r="E77" s="46"/>
      <c r="F77" s="46"/>
      <c r="G77" s="46"/>
      <c r="H77" s="46"/>
      <c r="I77" s="46"/>
      <c r="J77" s="46"/>
      <c r="K77" s="46"/>
      <c r="L77" s="46"/>
      <c r="M77" s="46"/>
      <c r="N77" s="46"/>
      <c r="O77" s="46"/>
      <c r="P77" s="46"/>
      <c r="Q77" s="46"/>
      <c r="R77" s="46"/>
      <c r="S77" s="46"/>
      <c r="T77" s="46">
        <v>60</v>
      </c>
      <c r="U77" s="46" t="s">
        <v>46</v>
      </c>
      <c r="V77" s="46"/>
      <c r="W77" s="46">
        <v>8</v>
      </c>
      <c r="X77" s="46"/>
      <c r="Y77" s="46"/>
      <c r="Z77" s="46"/>
      <c r="AC77" s="46"/>
      <c r="AD77" s="46"/>
      <c r="AE77" s="55"/>
      <c r="AF77" s="55"/>
      <c r="AG77" s="55"/>
      <c r="AH77" s="55"/>
      <c r="AI77" s="55"/>
      <c r="AJ77" s="55"/>
      <c r="AK77" s="55"/>
      <c r="AL77" s="55"/>
      <c r="AM77" s="55"/>
      <c r="AN77" s="302"/>
      <c r="AO77" s="34"/>
    </row>
    <row r="78" spans="2:41" ht="15" customHeight="1" x14ac:dyDescent="0.2">
      <c r="B78" s="112"/>
      <c r="C78" s="46"/>
      <c r="D78" s="46"/>
      <c r="E78" s="46"/>
      <c r="F78" s="46"/>
      <c r="G78" s="46"/>
      <c r="H78" s="46"/>
      <c r="I78" s="46"/>
      <c r="J78" s="46"/>
      <c r="K78" s="46"/>
      <c r="L78" s="46"/>
      <c r="M78" s="46"/>
      <c r="N78" s="46"/>
      <c r="O78" s="46"/>
      <c r="P78" s="46"/>
      <c r="Q78" s="46"/>
      <c r="R78" s="46"/>
      <c r="S78" s="46"/>
      <c r="T78" s="46">
        <v>80</v>
      </c>
      <c r="U78" s="46" t="s">
        <v>46</v>
      </c>
      <c r="V78" s="46"/>
      <c r="W78" s="46">
        <v>9</v>
      </c>
      <c r="X78" s="46"/>
      <c r="Y78" s="46"/>
      <c r="Z78" s="46"/>
      <c r="AC78" s="46"/>
      <c r="AD78" s="46"/>
      <c r="AE78" s="55"/>
      <c r="AF78" s="55"/>
      <c r="AG78" s="55"/>
      <c r="AH78" s="55"/>
      <c r="AI78" s="55"/>
      <c r="AJ78" s="55"/>
      <c r="AK78" s="55"/>
      <c r="AL78" s="55"/>
      <c r="AM78" s="55"/>
      <c r="AN78" s="302"/>
      <c r="AO78" s="34"/>
    </row>
    <row r="79" spans="2:41" ht="15" customHeight="1" x14ac:dyDescent="0.2">
      <c r="B79" s="112"/>
      <c r="C79" s="46"/>
      <c r="D79" s="46"/>
      <c r="E79" s="46"/>
      <c r="F79" s="46"/>
      <c r="G79" s="46"/>
      <c r="H79" s="46"/>
      <c r="I79" s="46"/>
      <c r="J79" s="46"/>
      <c r="K79" s="46"/>
      <c r="L79" s="46"/>
      <c r="M79" s="46"/>
      <c r="N79" s="46"/>
      <c r="O79" s="46"/>
      <c r="P79" s="46"/>
      <c r="Q79" s="46"/>
      <c r="R79" s="46"/>
      <c r="S79" s="46"/>
      <c r="T79" s="46">
        <v>100</v>
      </c>
      <c r="U79" s="46" t="s">
        <v>46</v>
      </c>
      <c r="V79" s="46"/>
      <c r="W79" s="46">
        <v>10</v>
      </c>
      <c r="X79" s="46"/>
      <c r="Y79" s="46"/>
      <c r="Z79" s="46"/>
      <c r="AC79" s="46"/>
      <c r="AD79" s="46"/>
      <c r="AE79" s="55"/>
      <c r="AF79" s="55"/>
      <c r="AG79" s="55"/>
      <c r="AH79" s="55"/>
      <c r="AI79" s="55"/>
      <c r="AJ79" s="55"/>
      <c r="AK79" s="55"/>
      <c r="AL79" s="55"/>
      <c r="AM79" s="55"/>
      <c r="AN79" s="302"/>
      <c r="AO79" s="34"/>
    </row>
    <row r="80" spans="2:41" ht="15" customHeight="1" x14ac:dyDescent="0.2">
      <c r="B80" s="112"/>
      <c r="C80" s="46"/>
      <c r="D80" s="46"/>
      <c r="E80" s="46"/>
      <c r="F80" s="46"/>
      <c r="G80" s="46"/>
      <c r="H80" s="46"/>
      <c r="I80" s="46"/>
      <c r="J80" s="46"/>
      <c r="K80" s="46"/>
      <c r="L80" s="46"/>
      <c r="M80" s="46"/>
      <c r="N80" s="46"/>
      <c r="O80" s="46"/>
      <c r="P80" s="46"/>
      <c r="Q80" s="46"/>
      <c r="R80" s="46"/>
      <c r="S80" s="46"/>
      <c r="T80" s="46">
        <v>14</v>
      </c>
      <c r="U80" s="46" t="s">
        <v>44</v>
      </c>
      <c r="V80" s="46"/>
      <c r="W80" s="46"/>
      <c r="X80" s="46"/>
      <c r="Y80" s="46"/>
      <c r="Z80" s="46"/>
      <c r="AC80" s="46"/>
      <c r="AD80" s="46"/>
      <c r="AE80" s="55"/>
      <c r="AF80" s="55"/>
      <c r="AG80" s="55"/>
      <c r="AH80" s="55"/>
      <c r="AI80" s="55"/>
      <c r="AJ80" s="55"/>
      <c r="AK80" s="55"/>
      <c r="AL80" s="55"/>
      <c r="AM80" s="55"/>
      <c r="AN80" s="302"/>
      <c r="AO80" s="34"/>
    </row>
    <row r="81" spans="2:41" ht="15" customHeight="1" x14ac:dyDescent="0.2">
      <c r="B81" s="112"/>
      <c r="C81" s="46"/>
      <c r="D81" s="46"/>
      <c r="E81" s="46"/>
      <c r="F81" s="46"/>
      <c r="G81" s="46"/>
      <c r="H81" s="46"/>
      <c r="I81" s="46"/>
      <c r="J81" s="46"/>
      <c r="K81" s="46"/>
      <c r="L81" s="46"/>
      <c r="M81" s="46"/>
      <c r="N81" s="46"/>
      <c r="O81" s="46"/>
      <c r="P81" s="46"/>
      <c r="Q81" s="46"/>
      <c r="R81" s="46"/>
      <c r="S81" s="46"/>
      <c r="T81" s="46">
        <v>13</v>
      </c>
      <c r="U81" s="46" t="s">
        <v>44</v>
      </c>
      <c r="V81" s="46"/>
      <c r="W81" s="46"/>
      <c r="X81" s="46"/>
      <c r="Y81" s="46"/>
      <c r="Z81" s="46"/>
      <c r="AC81" s="46"/>
      <c r="AD81" s="46"/>
      <c r="AE81" s="55"/>
      <c r="AF81" s="55"/>
      <c r="AG81" s="55"/>
      <c r="AH81" s="55"/>
      <c r="AI81" s="55"/>
      <c r="AJ81" s="55"/>
      <c r="AK81" s="55"/>
      <c r="AL81" s="55"/>
      <c r="AM81" s="55"/>
      <c r="AN81" s="302"/>
      <c r="AO81" s="34"/>
    </row>
    <row r="82" spans="2:41" ht="15" customHeight="1" x14ac:dyDescent="0.2">
      <c r="B82" s="112"/>
      <c r="C82" s="46"/>
      <c r="D82" s="46"/>
      <c r="E82" s="46"/>
      <c r="F82" s="46"/>
      <c r="G82" s="46"/>
      <c r="H82" s="46"/>
      <c r="I82" s="46"/>
      <c r="J82" s="46"/>
      <c r="K82" s="46"/>
      <c r="L82" s="46"/>
      <c r="M82" s="46"/>
      <c r="N82" s="46"/>
      <c r="O82" s="46"/>
      <c r="P82" s="46"/>
      <c r="Q82" s="46"/>
      <c r="R82" s="46"/>
      <c r="S82" s="46"/>
      <c r="T82" s="46">
        <v>12</v>
      </c>
      <c r="U82" s="46" t="s">
        <v>44</v>
      </c>
      <c r="V82" s="46"/>
      <c r="W82" s="46"/>
      <c r="X82" s="46"/>
      <c r="Y82" s="46"/>
      <c r="Z82" s="46"/>
      <c r="AC82" s="46"/>
      <c r="AD82" s="46"/>
      <c r="AE82" s="55"/>
      <c r="AF82" s="55"/>
      <c r="AG82" s="55"/>
      <c r="AH82" s="55"/>
      <c r="AI82" s="55"/>
      <c r="AJ82" s="55"/>
      <c r="AK82" s="55"/>
      <c r="AL82" s="55"/>
      <c r="AM82" s="55"/>
      <c r="AN82" s="302"/>
      <c r="AO82" s="34"/>
    </row>
    <row r="83" spans="2:41" ht="15" customHeight="1" x14ac:dyDescent="0.2">
      <c r="B83" s="112"/>
      <c r="C83" s="46"/>
      <c r="D83" s="46"/>
      <c r="E83" s="46"/>
      <c r="F83" s="46"/>
      <c r="G83" s="46"/>
      <c r="H83" s="46"/>
      <c r="I83" s="46"/>
      <c r="J83" s="46"/>
      <c r="K83" s="46"/>
      <c r="L83" s="46"/>
      <c r="M83" s="46"/>
      <c r="N83" s="46"/>
      <c r="O83" s="46"/>
      <c r="P83" s="46"/>
      <c r="Q83" s="46"/>
      <c r="R83" s="46"/>
      <c r="S83" s="46"/>
      <c r="T83" s="46">
        <v>11</v>
      </c>
      <c r="U83" s="46" t="s">
        <v>44</v>
      </c>
      <c r="V83" s="46"/>
      <c r="W83" s="46"/>
      <c r="X83" s="46"/>
      <c r="Y83" s="46"/>
      <c r="Z83" s="46"/>
      <c r="AC83" s="46"/>
      <c r="AD83" s="46"/>
      <c r="AE83" s="55"/>
      <c r="AF83" s="55"/>
      <c r="AG83" s="55"/>
      <c r="AH83" s="55"/>
      <c r="AI83" s="55"/>
      <c r="AJ83" s="55"/>
      <c r="AK83" s="55"/>
      <c r="AL83" s="55"/>
      <c r="AM83" s="55"/>
      <c r="AN83" s="302"/>
      <c r="AO83" s="34"/>
    </row>
    <row r="84" spans="2:41" ht="15" customHeight="1" x14ac:dyDescent="0.2">
      <c r="B84" s="112"/>
      <c r="D84" s="71"/>
      <c r="E84" s="71"/>
      <c r="F84" s="71"/>
      <c r="G84" s="71"/>
      <c r="H84" s="71"/>
      <c r="I84" s="71"/>
      <c r="J84" s="71"/>
      <c r="K84" s="71"/>
      <c r="L84" s="71"/>
      <c r="M84" s="71"/>
      <c r="N84" s="71"/>
      <c r="O84" s="71"/>
      <c r="P84" s="71"/>
      <c r="Q84" s="71"/>
      <c r="R84" s="71"/>
      <c r="S84" s="72"/>
      <c r="T84" s="46">
        <v>9</v>
      </c>
      <c r="U84" s="46" t="s">
        <v>44</v>
      </c>
      <c r="V84" s="46"/>
      <c r="W84" s="46">
        <v>11</v>
      </c>
      <c r="X84" s="72"/>
      <c r="Y84" s="72"/>
      <c r="Z84" s="72"/>
    </row>
    <row r="85" spans="2:41" ht="15" customHeight="1" x14ac:dyDescent="0.2">
      <c r="B85" s="112"/>
      <c r="D85" s="73"/>
      <c r="E85" s="73"/>
      <c r="F85" s="73"/>
      <c r="G85" s="73"/>
      <c r="H85" s="73"/>
      <c r="I85" s="74"/>
      <c r="J85" s="74"/>
      <c r="K85" s="74"/>
      <c r="L85" s="74"/>
      <c r="M85" s="74"/>
      <c r="N85" s="74"/>
      <c r="O85" s="74"/>
      <c r="P85" s="74"/>
      <c r="Q85" s="74"/>
      <c r="R85" s="74"/>
      <c r="S85" s="74"/>
      <c r="T85" s="46">
        <v>8</v>
      </c>
      <c r="U85" s="46" t="s">
        <v>44</v>
      </c>
      <c r="V85" s="46"/>
      <c r="W85" s="46">
        <v>12</v>
      </c>
      <c r="AC85" s="268"/>
      <c r="AD85" s="268"/>
      <c r="AE85" s="268"/>
      <c r="AF85" s="268"/>
      <c r="AG85" s="268"/>
      <c r="AH85" s="268"/>
      <c r="AI85" s="268"/>
      <c r="AJ85" s="268"/>
      <c r="AK85" s="268"/>
      <c r="AL85" s="268"/>
      <c r="AM85" s="261"/>
      <c r="AN85" s="291"/>
    </row>
    <row r="86" spans="2:41" ht="15" customHeight="1" x14ac:dyDescent="0.2">
      <c r="B86" s="112"/>
      <c r="D86" s="75"/>
      <c r="E86" s="75"/>
      <c r="F86" s="75"/>
      <c r="G86" s="75"/>
      <c r="H86" s="75"/>
      <c r="I86" s="75"/>
      <c r="J86" s="87"/>
      <c r="K86" s="87"/>
      <c r="L86" s="55"/>
      <c r="M86" s="55"/>
      <c r="N86" s="55"/>
      <c r="O86" s="503"/>
      <c r="P86" s="503"/>
      <c r="Q86" s="503"/>
      <c r="R86" s="503"/>
      <c r="S86" s="88"/>
      <c r="T86" s="44">
        <v>7</v>
      </c>
      <c r="U86" s="46" t="s">
        <v>44</v>
      </c>
      <c r="V86" s="46"/>
      <c r="W86" s="46">
        <v>13</v>
      </c>
      <c r="AC86" s="267"/>
      <c r="AD86" s="267"/>
      <c r="AE86" s="505"/>
      <c r="AF86" s="505"/>
      <c r="AG86" s="505"/>
      <c r="AH86" s="505"/>
      <c r="AI86" s="505"/>
      <c r="AJ86" s="505"/>
      <c r="AK86" s="505"/>
      <c r="AL86" s="505"/>
      <c r="AM86" s="261"/>
      <c r="AN86" s="291"/>
    </row>
    <row r="87" spans="2:41" ht="15" customHeight="1" x14ac:dyDescent="0.2">
      <c r="B87" s="112"/>
      <c r="D87" s="75"/>
      <c r="E87" s="75"/>
      <c r="F87" s="75"/>
      <c r="G87" s="75"/>
      <c r="H87" s="75"/>
      <c r="I87" s="75"/>
      <c r="J87" s="87"/>
      <c r="K87" s="76"/>
      <c r="L87" s="55"/>
      <c r="M87" s="55"/>
      <c r="N87" s="55"/>
      <c r="O87" s="503"/>
      <c r="P87" s="503"/>
      <c r="Q87" s="503"/>
      <c r="R87" s="503"/>
      <c r="S87" s="46" t="s">
        <v>44</v>
      </c>
      <c r="T87" s="44">
        <v>6</v>
      </c>
      <c r="U87" s="46" t="s">
        <v>44</v>
      </c>
      <c r="V87" s="46"/>
      <c r="W87" s="46">
        <v>14</v>
      </c>
      <c r="Y87" s="44" t="s">
        <v>58</v>
      </c>
      <c r="AC87" s="267"/>
      <c r="AD87" s="267"/>
      <c r="AE87" s="505"/>
      <c r="AF87" s="505"/>
      <c r="AG87" s="505"/>
      <c r="AH87" s="505"/>
      <c r="AI87" s="86"/>
      <c r="AJ87" s="104"/>
      <c r="AK87" s="104"/>
      <c r="AL87" s="104"/>
      <c r="AM87" s="261"/>
      <c r="AN87" s="291"/>
    </row>
    <row r="88" spans="2:41" ht="15" customHeight="1" x14ac:dyDescent="0.2">
      <c r="B88" s="112"/>
      <c r="D88" s="75"/>
      <c r="E88" s="75"/>
      <c r="F88" s="75"/>
      <c r="G88" s="75"/>
      <c r="H88" s="75"/>
      <c r="I88" s="75"/>
      <c r="J88" s="87"/>
      <c r="K88" s="76"/>
      <c r="L88" s="55"/>
      <c r="M88" s="55"/>
      <c r="N88" s="55"/>
      <c r="O88" s="503"/>
      <c r="P88" s="503"/>
      <c r="Q88" s="503"/>
      <c r="R88" s="503"/>
      <c r="S88" s="88"/>
      <c r="T88" s="44">
        <v>5</v>
      </c>
      <c r="U88" s="46" t="s">
        <v>44</v>
      </c>
      <c r="V88" s="46"/>
      <c r="W88" s="46">
        <v>15</v>
      </c>
      <c r="Y88" s="44" t="s">
        <v>59</v>
      </c>
      <c r="AC88" s="77"/>
      <c r="AD88" s="77"/>
      <c r="AE88" s="504"/>
      <c r="AF88" s="504"/>
      <c r="AG88" s="504"/>
      <c r="AH88" s="504"/>
      <c r="AI88" s="89"/>
      <c r="AJ88" s="105"/>
      <c r="AK88" s="105"/>
      <c r="AL88" s="105"/>
      <c r="AM88" s="260"/>
      <c r="AN88" s="292"/>
    </row>
    <row r="89" spans="2:41" ht="15" customHeight="1" x14ac:dyDescent="0.2">
      <c r="B89" s="112"/>
      <c r="D89" s="75"/>
      <c r="E89" s="75"/>
      <c r="F89" s="75"/>
      <c r="G89" s="75"/>
      <c r="H89" s="75"/>
      <c r="I89" s="75"/>
      <c r="J89" s="87"/>
      <c r="K89" s="76"/>
      <c r="L89" s="55"/>
      <c r="M89" s="55"/>
      <c r="N89" s="55"/>
      <c r="O89" s="503"/>
      <c r="P89" s="503"/>
      <c r="Q89" s="503"/>
      <c r="R89" s="503"/>
      <c r="S89" s="88"/>
      <c r="T89" s="44">
        <v>4</v>
      </c>
      <c r="U89" s="46" t="s">
        <v>44</v>
      </c>
      <c r="V89" s="46"/>
      <c r="W89" s="46">
        <v>16</v>
      </c>
      <c r="Y89" s="44" t="s">
        <v>60</v>
      </c>
      <c r="AC89" s="77"/>
      <c r="AD89" s="77"/>
      <c r="AE89" s="504"/>
      <c r="AF89" s="504"/>
      <c r="AG89" s="504"/>
      <c r="AH89" s="504"/>
      <c r="AI89" s="89"/>
      <c r="AJ89" s="105"/>
      <c r="AK89" s="105"/>
      <c r="AL89" s="105"/>
      <c r="AM89" s="260"/>
      <c r="AN89" s="292"/>
    </row>
    <row r="90" spans="2:41" ht="15" customHeight="1" x14ac:dyDescent="0.2">
      <c r="B90" s="112"/>
      <c r="D90" s="75"/>
      <c r="E90" s="75"/>
      <c r="F90" s="75"/>
      <c r="G90" s="75"/>
      <c r="H90" s="75"/>
      <c r="I90" s="75"/>
      <c r="J90" s="87"/>
      <c r="K90" s="76"/>
      <c r="L90" s="55"/>
      <c r="M90" s="55"/>
      <c r="N90" s="55"/>
      <c r="O90" s="503"/>
      <c r="P90" s="503"/>
      <c r="Q90" s="503"/>
      <c r="R90" s="503"/>
      <c r="S90" s="88"/>
      <c r="T90" s="46">
        <v>3</v>
      </c>
      <c r="U90" s="46" t="s">
        <v>44</v>
      </c>
      <c r="V90" s="46"/>
      <c r="W90" s="46">
        <v>17</v>
      </c>
      <c r="Y90" s="44" t="s">
        <v>61</v>
      </c>
      <c r="AC90" s="77"/>
      <c r="AD90" s="77"/>
      <c r="AE90" s="504"/>
      <c r="AF90" s="504"/>
      <c r="AG90" s="504"/>
      <c r="AH90" s="504"/>
      <c r="AI90" s="89"/>
      <c r="AJ90" s="105"/>
      <c r="AK90" s="105"/>
      <c r="AL90" s="105"/>
      <c r="AM90" s="260"/>
      <c r="AN90" s="292"/>
    </row>
    <row r="91" spans="2:41" ht="15" customHeight="1" x14ac:dyDescent="0.2">
      <c r="B91" s="112"/>
      <c r="D91" s="78"/>
      <c r="E91" s="55"/>
      <c r="F91" s="55"/>
      <c r="G91" s="55"/>
      <c r="H91" s="55"/>
      <c r="I91" s="55"/>
      <c r="J91" s="55"/>
      <c r="K91" s="55"/>
      <c r="L91" s="55"/>
      <c r="M91" s="55"/>
      <c r="N91" s="55"/>
      <c r="O91" s="55"/>
      <c r="P91" s="55"/>
      <c r="Q91" s="55"/>
      <c r="R91" s="55"/>
      <c r="T91" s="46">
        <v>2</v>
      </c>
      <c r="U91" s="46" t="s">
        <v>44</v>
      </c>
      <c r="V91" s="46"/>
      <c r="W91" s="46">
        <v>18</v>
      </c>
    </row>
    <row r="92" spans="2:41" ht="25.5" customHeight="1" x14ac:dyDescent="0.2">
      <c r="B92" s="112"/>
      <c r="C92" s="31"/>
      <c r="D92" s="31"/>
      <c r="E92" s="31"/>
      <c r="F92" s="31"/>
      <c r="G92" s="31"/>
      <c r="H92" s="31"/>
      <c r="I92" s="31"/>
      <c r="T92" s="46">
        <v>16</v>
      </c>
      <c r="U92" s="46" t="s">
        <v>47</v>
      </c>
      <c r="V92" s="46"/>
      <c r="W92" s="46">
        <v>19</v>
      </c>
      <c r="AC92" s="79" t="s">
        <v>50</v>
      </c>
      <c r="AD92" s="79" t="s">
        <v>48</v>
      </c>
      <c r="AE92" s="79" t="s">
        <v>49</v>
      </c>
      <c r="AF92" s="55"/>
      <c r="AG92" s="31"/>
      <c r="AH92" s="31"/>
      <c r="AI92" s="31"/>
      <c r="AJ92" s="31"/>
      <c r="AK92" s="31"/>
      <c r="AL92" s="31"/>
      <c r="AM92" s="31"/>
      <c r="AN92" s="108"/>
    </row>
    <row r="93" spans="2:41" ht="15" customHeight="1" x14ac:dyDescent="0.2">
      <c r="B93" s="112"/>
      <c r="C93" s="31"/>
      <c r="D93" s="31"/>
      <c r="E93" s="31"/>
      <c r="F93" s="31"/>
      <c r="G93" s="31"/>
      <c r="H93" s="31"/>
      <c r="I93" s="106">
        <v>0</v>
      </c>
      <c r="J93" s="35">
        <v>0</v>
      </c>
      <c r="K93" s="79"/>
      <c r="L93" s="79" t="s">
        <v>48</v>
      </c>
      <c r="T93" s="46">
        <v>17</v>
      </c>
      <c r="U93" s="46" t="s">
        <v>47</v>
      </c>
      <c r="V93" s="46"/>
      <c r="W93" s="46">
        <v>20</v>
      </c>
      <c r="AC93" s="79">
        <v>0</v>
      </c>
      <c r="AD93" s="79">
        <v>0</v>
      </c>
      <c r="AE93" s="79">
        <v>0</v>
      </c>
      <c r="AF93" s="55"/>
      <c r="AG93" s="31"/>
      <c r="AH93" s="31"/>
      <c r="AI93" s="31"/>
      <c r="AJ93" s="31"/>
      <c r="AK93" s="31"/>
      <c r="AL93" s="31"/>
      <c r="AM93" s="31"/>
      <c r="AN93" s="108"/>
    </row>
    <row r="94" spans="2:41" ht="15" customHeight="1" x14ac:dyDescent="0.2">
      <c r="B94" s="112"/>
      <c r="C94" s="31"/>
      <c r="D94" s="31"/>
      <c r="E94" s="31"/>
      <c r="F94" s="31"/>
      <c r="G94" s="31"/>
      <c r="H94" s="31"/>
      <c r="I94" s="106">
        <v>20</v>
      </c>
      <c r="J94" s="35">
        <v>15</v>
      </c>
      <c r="K94" s="79"/>
      <c r="L94" s="79" t="s">
        <v>49</v>
      </c>
      <c r="T94" s="46">
        <v>18</v>
      </c>
      <c r="U94" s="46" t="s">
        <v>47</v>
      </c>
      <c r="V94" s="46"/>
      <c r="W94" s="46">
        <v>21</v>
      </c>
      <c r="AC94" s="79">
        <v>5</v>
      </c>
      <c r="AD94" s="79">
        <v>0</v>
      </c>
      <c r="AE94" s="79">
        <v>0</v>
      </c>
      <c r="AF94" s="55"/>
      <c r="AG94" s="31"/>
      <c r="AH94" s="31"/>
      <c r="AI94" s="31"/>
      <c r="AJ94" s="31"/>
      <c r="AK94" s="31"/>
      <c r="AL94" s="31"/>
      <c r="AM94" s="31"/>
      <c r="AN94" s="108"/>
    </row>
    <row r="95" spans="2:41" ht="15" customHeight="1" x14ac:dyDescent="0.2">
      <c r="B95" s="112"/>
      <c r="C95" s="31"/>
      <c r="D95" s="31"/>
      <c r="E95" s="31"/>
      <c r="F95" s="31"/>
      <c r="G95" s="31"/>
      <c r="H95" s="31"/>
      <c r="I95" s="31"/>
      <c r="J95" s="35">
        <v>15</v>
      </c>
      <c r="K95" s="79"/>
      <c r="L95" s="79"/>
      <c r="T95" s="46">
        <v>19</v>
      </c>
      <c r="U95" s="46" t="s">
        <v>47</v>
      </c>
      <c r="V95" s="46"/>
      <c r="W95" s="46">
        <v>22</v>
      </c>
      <c r="AC95" s="79">
        <v>10</v>
      </c>
      <c r="AD95" s="79">
        <v>0</v>
      </c>
      <c r="AE95" s="79">
        <v>0</v>
      </c>
      <c r="AF95" s="55"/>
      <c r="AG95" s="31"/>
      <c r="AH95" s="31"/>
      <c r="AI95" s="31"/>
      <c r="AJ95" s="31"/>
      <c r="AK95" s="31"/>
      <c r="AL95" s="31"/>
      <c r="AM95" s="31"/>
      <c r="AN95" s="108"/>
    </row>
    <row r="96" spans="2:41" ht="15" customHeight="1" x14ac:dyDescent="0.2">
      <c r="B96" s="113"/>
      <c r="C96" s="31"/>
      <c r="D96" s="31"/>
      <c r="E96" s="31"/>
      <c r="F96" s="31"/>
      <c r="G96" s="31"/>
      <c r="H96" s="31"/>
      <c r="I96" s="31"/>
      <c r="J96" s="35">
        <v>10</v>
      </c>
      <c r="K96" s="79"/>
      <c r="L96" s="79"/>
      <c r="T96" s="46">
        <v>21</v>
      </c>
      <c r="U96" s="46" t="s">
        <v>47</v>
      </c>
      <c r="V96" s="46"/>
      <c r="W96" s="46">
        <v>23</v>
      </c>
      <c r="AC96" s="79">
        <v>15</v>
      </c>
      <c r="AD96" s="79">
        <v>0</v>
      </c>
      <c r="AE96" s="79">
        <v>0</v>
      </c>
      <c r="AF96" s="55"/>
      <c r="AG96" s="31"/>
      <c r="AH96" s="31"/>
      <c r="AI96" s="31"/>
      <c r="AJ96" s="31"/>
      <c r="AK96" s="31"/>
      <c r="AL96" s="31"/>
      <c r="AM96" s="31"/>
      <c r="AN96" s="108"/>
    </row>
    <row r="97" spans="2:40" ht="15" customHeight="1" x14ac:dyDescent="0.2">
      <c r="B97" s="113"/>
      <c r="C97" s="31"/>
      <c r="D97" s="31"/>
      <c r="E97" s="31"/>
      <c r="F97" s="31"/>
      <c r="G97" s="31"/>
      <c r="H97" s="31"/>
      <c r="I97" s="31"/>
      <c r="J97" s="107">
        <v>30</v>
      </c>
      <c r="K97" s="79"/>
      <c r="L97" s="79"/>
      <c r="T97" s="46">
        <v>22</v>
      </c>
      <c r="U97" s="46" t="s">
        <v>47</v>
      </c>
      <c r="V97" s="46"/>
      <c r="W97" s="46">
        <v>24</v>
      </c>
      <c r="AC97" s="79">
        <v>20</v>
      </c>
      <c r="AD97" s="79">
        <v>0</v>
      </c>
      <c r="AE97" s="79">
        <v>0</v>
      </c>
      <c r="AF97" s="55"/>
      <c r="AG97" s="31"/>
      <c r="AH97" s="31"/>
      <c r="AI97" s="31"/>
      <c r="AJ97" s="31"/>
      <c r="AK97" s="31"/>
      <c r="AL97" s="31"/>
      <c r="AM97" s="31"/>
      <c r="AN97" s="108"/>
    </row>
    <row r="98" spans="2:40" ht="15" customHeight="1" x14ac:dyDescent="0.2">
      <c r="B98" s="31"/>
      <c r="C98" s="31"/>
      <c r="D98" s="31"/>
      <c r="E98" s="31"/>
      <c r="F98" s="31"/>
      <c r="G98" s="31"/>
      <c r="H98" s="31"/>
      <c r="I98" s="31"/>
      <c r="J98" s="108">
        <v>0</v>
      </c>
      <c r="K98" s="79"/>
      <c r="L98" s="79"/>
      <c r="T98" s="46">
        <v>23</v>
      </c>
      <c r="U98" s="46" t="s">
        <v>47</v>
      </c>
      <c r="V98" s="46"/>
      <c r="W98" s="46">
        <v>25</v>
      </c>
      <c r="AC98" s="79">
        <v>25</v>
      </c>
      <c r="AD98" s="79">
        <v>0</v>
      </c>
      <c r="AE98" s="79">
        <v>0</v>
      </c>
      <c r="AF98" s="55"/>
      <c r="AG98" s="31"/>
      <c r="AH98" s="31"/>
      <c r="AI98" s="31"/>
      <c r="AJ98" s="31"/>
      <c r="AK98" s="31"/>
      <c r="AL98" s="31"/>
      <c r="AM98" s="31"/>
      <c r="AN98" s="108"/>
    </row>
    <row r="99" spans="2:40" ht="15" customHeight="1" x14ac:dyDescent="0.2">
      <c r="B99" s="31"/>
      <c r="C99" s="31"/>
      <c r="D99" s="31"/>
      <c r="E99" s="31"/>
      <c r="F99" s="31"/>
      <c r="G99" s="31"/>
      <c r="H99" s="31"/>
      <c r="I99" s="31"/>
      <c r="T99" s="44">
        <v>24</v>
      </c>
      <c r="U99" s="46" t="s">
        <v>47</v>
      </c>
      <c r="V99" s="46"/>
      <c r="AC99" s="79">
        <v>30</v>
      </c>
      <c r="AD99" s="79">
        <v>0</v>
      </c>
      <c r="AE99" s="79">
        <v>0</v>
      </c>
      <c r="AF99" s="55"/>
      <c r="AG99" s="31"/>
      <c r="AH99" s="31"/>
      <c r="AI99" s="31"/>
      <c r="AJ99" s="31"/>
      <c r="AK99" s="31"/>
      <c r="AL99" s="31"/>
      <c r="AM99" s="31"/>
      <c r="AN99" s="108"/>
    </row>
    <row r="100" spans="2:40" ht="15" customHeight="1" x14ac:dyDescent="0.2">
      <c r="B100" s="31"/>
      <c r="C100" s="31"/>
      <c r="D100" s="31"/>
      <c r="E100" s="31"/>
      <c r="F100" s="31"/>
      <c r="G100" s="31"/>
      <c r="H100" s="31"/>
      <c r="I100" s="31"/>
      <c r="T100" s="44">
        <v>25</v>
      </c>
      <c r="U100" s="46" t="s">
        <v>47</v>
      </c>
      <c r="V100" s="46"/>
      <c r="AC100" s="79">
        <v>35</v>
      </c>
      <c r="AD100" s="79">
        <v>0</v>
      </c>
      <c r="AE100" s="79">
        <v>0</v>
      </c>
      <c r="AF100" s="55"/>
      <c r="AG100" s="31"/>
      <c r="AH100" s="31"/>
      <c r="AI100" s="31"/>
      <c r="AJ100" s="31"/>
      <c r="AK100" s="31"/>
      <c r="AL100" s="31"/>
      <c r="AM100" s="31"/>
      <c r="AN100" s="108"/>
    </row>
    <row r="101" spans="2:40" ht="15" customHeight="1" x14ac:dyDescent="0.2">
      <c r="B101" s="31"/>
      <c r="C101" s="31"/>
      <c r="D101" s="31"/>
      <c r="E101" s="31"/>
      <c r="F101" s="31"/>
      <c r="G101" s="31"/>
      <c r="H101" s="31"/>
      <c r="I101" s="31"/>
      <c r="T101" s="44">
        <v>26</v>
      </c>
      <c r="U101" s="46" t="s">
        <v>47</v>
      </c>
      <c r="V101" s="46"/>
      <c r="AC101" s="79">
        <v>40</v>
      </c>
      <c r="AD101" s="79">
        <v>0</v>
      </c>
      <c r="AE101" s="79">
        <v>0</v>
      </c>
      <c r="AF101" s="55"/>
      <c r="AG101" s="31"/>
      <c r="AH101" s="31"/>
      <c r="AI101" s="31"/>
      <c r="AJ101" s="31"/>
      <c r="AK101" s="31"/>
      <c r="AL101" s="31"/>
      <c r="AM101" s="31"/>
      <c r="AN101" s="108"/>
    </row>
    <row r="102" spans="2:40" ht="15" customHeight="1" x14ac:dyDescent="0.2">
      <c r="B102" s="31"/>
      <c r="C102" s="31"/>
      <c r="D102" s="31"/>
      <c r="E102" s="31"/>
      <c r="F102" s="31"/>
      <c r="G102" s="31"/>
      <c r="H102" s="31"/>
      <c r="I102" s="31"/>
      <c r="T102" s="44">
        <v>27</v>
      </c>
      <c r="U102" s="46" t="s">
        <v>47</v>
      </c>
      <c r="V102" s="46"/>
      <c r="AC102" s="79">
        <v>45</v>
      </c>
      <c r="AD102" s="79">
        <v>0</v>
      </c>
      <c r="AE102" s="79">
        <v>0</v>
      </c>
      <c r="AF102" s="55"/>
      <c r="AG102" s="31"/>
      <c r="AH102" s="31"/>
      <c r="AI102" s="31"/>
      <c r="AJ102" s="31"/>
      <c r="AK102" s="31"/>
      <c r="AL102" s="31"/>
      <c r="AM102" s="31"/>
      <c r="AN102" s="108"/>
    </row>
    <row r="103" spans="2:40" ht="15" customHeight="1" x14ac:dyDescent="0.2">
      <c r="B103" s="31"/>
      <c r="C103" s="31"/>
      <c r="D103" s="31"/>
      <c r="E103" s="31"/>
      <c r="F103" s="31"/>
      <c r="G103" s="31"/>
      <c r="H103" s="31"/>
      <c r="I103" s="31"/>
      <c r="T103" s="44">
        <v>28</v>
      </c>
      <c r="U103" s="46" t="s">
        <v>47</v>
      </c>
      <c r="V103" s="46"/>
      <c r="AC103" s="79">
        <v>50</v>
      </c>
      <c r="AD103" s="79">
        <v>0</v>
      </c>
      <c r="AE103" s="79">
        <v>0</v>
      </c>
      <c r="AF103" s="55"/>
      <c r="AG103" s="31"/>
      <c r="AH103" s="31"/>
      <c r="AI103" s="31"/>
      <c r="AJ103" s="31"/>
      <c r="AK103" s="31"/>
      <c r="AL103" s="31"/>
      <c r="AM103" s="31"/>
      <c r="AN103" s="108"/>
    </row>
    <row r="104" spans="2:40" ht="15" customHeight="1" x14ac:dyDescent="0.2">
      <c r="B104" s="31"/>
      <c r="C104" s="31"/>
      <c r="D104" s="31"/>
      <c r="E104" s="31"/>
      <c r="F104" s="31"/>
      <c r="G104" s="31"/>
      <c r="H104" s="31"/>
      <c r="I104" s="31"/>
      <c r="T104" s="44">
        <v>29</v>
      </c>
      <c r="U104" s="46" t="s">
        <v>47</v>
      </c>
      <c r="V104" s="46"/>
      <c r="AC104" s="79">
        <v>55</v>
      </c>
      <c r="AD104" s="79">
        <v>0</v>
      </c>
      <c r="AE104" s="79">
        <v>0</v>
      </c>
      <c r="AF104" s="55"/>
      <c r="AG104" s="31"/>
      <c r="AH104" s="31"/>
      <c r="AI104" s="31"/>
      <c r="AJ104" s="31"/>
      <c r="AK104" s="31"/>
      <c r="AL104" s="31"/>
      <c r="AM104" s="31"/>
      <c r="AN104" s="108"/>
    </row>
    <row r="105" spans="2:40" ht="15" customHeight="1" x14ac:dyDescent="0.25">
      <c r="B105" s="31"/>
      <c r="C105" s="31"/>
      <c r="D105" s="31"/>
      <c r="E105" s="31"/>
      <c r="F105" s="31"/>
      <c r="G105" s="31"/>
      <c r="H105" s="31"/>
      <c r="I105" s="31"/>
      <c r="AC105" s="79">
        <v>60</v>
      </c>
      <c r="AD105" s="79">
        <v>1</v>
      </c>
      <c r="AE105" s="79">
        <v>0</v>
      </c>
      <c r="AF105" s="55"/>
      <c r="AG105" s="31"/>
      <c r="AH105" s="31"/>
      <c r="AI105" s="31"/>
      <c r="AJ105" s="31"/>
      <c r="AK105" s="31"/>
      <c r="AL105" s="31"/>
      <c r="AM105" s="31"/>
      <c r="AN105" s="108"/>
    </row>
    <row r="106" spans="2:40" ht="15" customHeight="1" x14ac:dyDescent="0.25">
      <c r="B106" s="31"/>
      <c r="C106" s="31"/>
      <c r="D106" s="31"/>
      <c r="E106" s="31"/>
      <c r="F106" s="31"/>
      <c r="G106" s="31"/>
      <c r="H106" s="31"/>
      <c r="I106" s="31"/>
      <c r="AC106" s="148">
        <v>65</v>
      </c>
      <c r="AD106" s="148">
        <v>1</v>
      </c>
      <c r="AE106" s="148">
        <v>0</v>
      </c>
      <c r="AF106" s="55"/>
      <c r="AG106" s="31"/>
      <c r="AH106" s="31"/>
      <c r="AI106" s="31"/>
      <c r="AJ106" s="31"/>
      <c r="AK106" s="31"/>
      <c r="AL106" s="31"/>
      <c r="AM106" s="31"/>
      <c r="AN106" s="108"/>
    </row>
    <row r="107" spans="2:40" ht="15" customHeight="1" x14ac:dyDescent="0.25">
      <c r="B107" s="31"/>
      <c r="C107" s="31"/>
      <c r="D107" s="31"/>
      <c r="E107" s="31"/>
      <c r="F107" s="31"/>
      <c r="G107" s="31"/>
      <c r="H107" s="31"/>
      <c r="I107" s="31"/>
      <c r="AC107" s="148">
        <v>70</v>
      </c>
      <c r="AD107" s="148">
        <v>1</v>
      </c>
      <c r="AE107" s="148">
        <v>0</v>
      </c>
      <c r="AF107" s="55"/>
      <c r="AG107" s="31"/>
      <c r="AH107" s="31"/>
      <c r="AI107" s="31"/>
      <c r="AJ107" s="31"/>
      <c r="AK107" s="31"/>
      <c r="AL107" s="31"/>
      <c r="AM107" s="31"/>
      <c r="AN107" s="108"/>
    </row>
    <row r="108" spans="2:40" ht="15" customHeight="1" x14ac:dyDescent="0.25">
      <c r="B108" s="31"/>
      <c r="C108" s="31"/>
      <c r="D108" s="31"/>
      <c r="E108" s="31"/>
      <c r="F108" s="31"/>
      <c r="G108" s="31"/>
      <c r="H108" s="31"/>
      <c r="I108" s="31"/>
      <c r="J108" s="31"/>
      <c r="K108" s="31"/>
      <c r="L108" s="31"/>
      <c r="M108" s="31"/>
      <c r="N108" s="31"/>
      <c r="O108" s="31"/>
      <c r="P108" s="31"/>
      <c r="Q108" s="31"/>
      <c r="R108" s="31"/>
      <c r="S108" s="31"/>
      <c r="W108" s="31"/>
      <c r="X108" s="31"/>
      <c r="Y108" s="31"/>
      <c r="Z108" s="31"/>
      <c r="AA108" s="31"/>
      <c r="AB108" s="31"/>
      <c r="AC108" s="148">
        <v>75</v>
      </c>
      <c r="AD108" s="148">
        <v>1</v>
      </c>
      <c r="AE108" s="148">
        <v>0</v>
      </c>
      <c r="AF108" s="55"/>
      <c r="AG108" s="31"/>
      <c r="AH108" s="31"/>
      <c r="AI108" s="31"/>
      <c r="AJ108" s="31"/>
      <c r="AK108" s="31"/>
      <c r="AL108" s="31"/>
      <c r="AM108" s="31"/>
      <c r="AN108" s="108"/>
    </row>
    <row r="109" spans="2:40" ht="15" customHeight="1" x14ac:dyDescent="0.25">
      <c r="B109" s="31"/>
      <c r="C109" s="31"/>
      <c r="D109" s="31"/>
      <c r="E109" s="31"/>
      <c r="F109" s="31"/>
      <c r="G109" s="31"/>
      <c r="H109" s="31"/>
      <c r="I109" s="31"/>
      <c r="J109" s="31"/>
      <c r="K109" s="31"/>
      <c r="L109" s="31"/>
      <c r="M109" s="31"/>
      <c r="N109" s="31"/>
      <c r="O109" s="31"/>
      <c r="P109" s="31"/>
      <c r="Q109" s="31"/>
      <c r="R109" s="31"/>
      <c r="S109" s="31"/>
      <c r="W109" s="31"/>
      <c r="X109" s="31"/>
      <c r="Y109" s="31"/>
      <c r="Z109" s="31"/>
      <c r="AA109" s="31"/>
      <c r="AB109" s="31"/>
      <c r="AC109" s="79">
        <v>80</v>
      </c>
      <c r="AD109" s="79">
        <v>2</v>
      </c>
      <c r="AE109" s="79">
        <v>1</v>
      </c>
      <c r="AF109" s="55"/>
      <c r="AG109" s="31"/>
      <c r="AH109" s="31"/>
      <c r="AI109" s="31"/>
      <c r="AJ109" s="31"/>
      <c r="AK109" s="31"/>
      <c r="AL109" s="31"/>
      <c r="AM109" s="31"/>
      <c r="AN109" s="108"/>
    </row>
    <row r="110" spans="2:40" ht="15" customHeight="1" x14ac:dyDescent="0.25">
      <c r="B110" s="31"/>
      <c r="C110" s="31"/>
      <c r="D110" s="31"/>
      <c r="E110" s="31"/>
      <c r="F110" s="31"/>
      <c r="G110" s="31"/>
      <c r="H110" s="31"/>
      <c r="I110" s="31"/>
      <c r="J110" s="31"/>
      <c r="K110" s="31"/>
      <c r="L110" s="31"/>
      <c r="M110" s="31"/>
      <c r="N110" s="31"/>
      <c r="O110" s="31"/>
      <c r="P110" s="31"/>
      <c r="Q110" s="31"/>
      <c r="R110" s="31"/>
      <c r="S110" s="31"/>
      <c r="W110" s="31"/>
      <c r="X110" s="31"/>
      <c r="Y110" s="31"/>
      <c r="Z110" s="31"/>
      <c r="AA110" s="31"/>
      <c r="AB110" s="31"/>
      <c r="AC110" s="79">
        <v>85</v>
      </c>
      <c r="AD110" s="79">
        <v>2</v>
      </c>
      <c r="AE110" s="79">
        <v>1</v>
      </c>
      <c r="AF110" s="55"/>
      <c r="AG110" s="31"/>
      <c r="AH110" s="31"/>
      <c r="AI110" s="31"/>
      <c r="AJ110" s="31"/>
      <c r="AK110" s="31"/>
      <c r="AL110" s="31"/>
      <c r="AM110" s="31"/>
      <c r="AN110" s="108"/>
    </row>
    <row r="111" spans="2:40" ht="15" customHeight="1" x14ac:dyDescent="0.25">
      <c r="B111" s="31"/>
      <c r="C111" s="31"/>
      <c r="D111" s="31"/>
      <c r="E111" s="31"/>
      <c r="F111" s="31"/>
      <c r="G111" s="31"/>
      <c r="H111" s="31"/>
      <c r="I111" s="31"/>
      <c r="J111" s="31"/>
      <c r="K111" s="31"/>
      <c r="L111" s="31"/>
      <c r="M111" s="31"/>
      <c r="N111" s="31"/>
      <c r="O111" s="31"/>
      <c r="P111" s="31"/>
      <c r="Q111" s="31"/>
      <c r="R111" s="31"/>
      <c r="S111" s="31"/>
      <c r="W111" s="31"/>
      <c r="X111" s="31"/>
      <c r="Y111" s="31"/>
      <c r="Z111" s="31"/>
      <c r="AA111" s="31"/>
      <c r="AB111" s="31"/>
      <c r="AC111" s="79">
        <v>90</v>
      </c>
      <c r="AD111" s="79">
        <v>2</v>
      </c>
      <c r="AE111" s="79">
        <v>1</v>
      </c>
      <c r="AF111" s="55"/>
      <c r="AG111" s="31"/>
      <c r="AH111" s="31"/>
      <c r="AI111" s="31"/>
      <c r="AJ111" s="31"/>
      <c r="AK111" s="31"/>
      <c r="AL111" s="31"/>
      <c r="AM111" s="31"/>
      <c r="AN111" s="108"/>
    </row>
    <row r="112" spans="2:40" ht="15" customHeight="1" x14ac:dyDescent="0.25">
      <c r="B112" s="31"/>
      <c r="C112" s="31"/>
      <c r="D112" s="31"/>
      <c r="E112" s="31"/>
      <c r="F112" s="31"/>
      <c r="G112" s="31"/>
      <c r="H112" s="31"/>
      <c r="I112" s="31"/>
      <c r="J112" s="31"/>
      <c r="K112" s="31"/>
      <c r="L112" s="31"/>
      <c r="M112" s="31"/>
      <c r="N112" s="31"/>
      <c r="O112" s="31"/>
      <c r="P112" s="31"/>
      <c r="Q112" s="31"/>
      <c r="R112" s="31"/>
      <c r="S112" s="31"/>
      <c r="W112" s="31"/>
      <c r="X112" s="31"/>
      <c r="Y112" s="31"/>
      <c r="Z112" s="31"/>
      <c r="AA112" s="31"/>
      <c r="AB112" s="31"/>
      <c r="AC112" s="79">
        <v>95</v>
      </c>
      <c r="AD112" s="79">
        <v>2</v>
      </c>
      <c r="AE112" s="79">
        <v>1</v>
      </c>
      <c r="AF112" s="55"/>
      <c r="AG112" s="31"/>
      <c r="AH112" s="31"/>
      <c r="AI112" s="31"/>
      <c r="AJ112" s="31"/>
      <c r="AK112" s="31"/>
      <c r="AL112" s="31"/>
      <c r="AM112" s="31"/>
      <c r="AN112" s="108"/>
    </row>
    <row r="113" spans="2:40" ht="15" customHeight="1" x14ac:dyDescent="0.25">
      <c r="B113" s="31"/>
      <c r="C113" s="31"/>
      <c r="D113" s="31"/>
      <c r="E113" s="31"/>
      <c r="F113" s="31"/>
      <c r="G113" s="31"/>
      <c r="H113" s="31"/>
      <c r="I113" s="31"/>
      <c r="J113" s="31"/>
      <c r="K113" s="31"/>
      <c r="L113" s="31"/>
      <c r="M113" s="31"/>
      <c r="N113" s="31"/>
      <c r="O113" s="31"/>
      <c r="P113" s="31"/>
      <c r="Q113" s="31"/>
      <c r="R113" s="31"/>
      <c r="S113" s="31"/>
      <c r="W113" s="31"/>
      <c r="X113" s="31"/>
      <c r="Y113" s="31"/>
      <c r="Z113" s="31"/>
      <c r="AA113" s="31"/>
      <c r="AB113" s="31"/>
      <c r="AC113" s="79">
        <v>100</v>
      </c>
      <c r="AD113" s="79">
        <v>2</v>
      </c>
      <c r="AE113" s="79">
        <v>1</v>
      </c>
      <c r="AF113" s="55"/>
      <c r="AG113" s="31"/>
      <c r="AH113" s="31"/>
      <c r="AI113" s="31"/>
      <c r="AJ113" s="31"/>
      <c r="AK113" s="31"/>
      <c r="AL113" s="31"/>
      <c r="AM113" s="31"/>
      <c r="AN113" s="108"/>
    </row>
    <row r="114" spans="2:40" ht="15" customHeight="1" x14ac:dyDescent="0.25">
      <c r="B114" s="31"/>
      <c r="C114" s="31"/>
      <c r="D114" s="31"/>
      <c r="E114" s="31"/>
      <c r="F114" s="31"/>
      <c r="G114" s="31"/>
      <c r="H114" s="31"/>
      <c r="I114" s="31"/>
      <c r="J114" s="31"/>
      <c r="K114" s="31"/>
      <c r="L114" s="31"/>
      <c r="M114" s="31"/>
      <c r="N114" s="31"/>
      <c r="O114" s="31"/>
      <c r="P114" s="31"/>
      <c r="Q114" s="31"/>
      <c r="R114" s="31"/>
      <c r="S114" s="31"/>
      <c r="W114" s="31"/>
      <c r="X114" s="31"/>
      <c r="Y114" s="31"/>
      <c r="Z114" s="31"/>
      <c r="AA114" s="31"/>
      <c r="AB114" s="31"/>
      <c r="AG114" s="31"/>
      <c r="AH114" s="31"/>
      <c r="AI114" s="31"/>
      <c r="AJ114" s="31"/>
      <c r="AK114" s="31"/>
      <c r="AL114" s="31"/>
      <c r="AM114" s="31"/>
      <c r="AN114" s="108"/>
    </row>
    <row r="115" spans="2:40" ht="15" customHeight="1" x14ac:dyDescent="0.25">
      <c r="B115" s="31"/>
      <c r="C115" s="31"/>
      <c r="D115" s="31"/>
      <c r="E115" s="31"/>
      <c r="F115" s="31"/>
      <c r="G115" s="31"/>
      <c r="H115" s="31"/>
      <c r="I115" s="31"/>
      <c r="J115" s="31"/>
      <c r="K115" s="31"/>
      <c r="L115" s="31"/>
      <c r="M115" s="31"/>
      <c r="N115" s="31"/>
      <c r="O115" s="31"/>
      <c r="P115" s="31"/>
      <c r="Q115" s="31"/>
      <c r="R115" s="31"/>
      <c r="S115" s="31"/>
      <c r="W115" s="31"/>
      <c r="X115" s="31"/>
      <c r="Y115" s="31"/>
      <c r="Z115" s="31"/>
      <c r="AA115" s="31"/>
      <c r="AB115" s="31"/>
      <c r="AG115" s="31"/>
      <c r="AH115" s="31"/>
      <c r="AI115" s="31"/>
      <c r="AJ115" s="31"/>
      <c r="AK115" s="31"/>
      <c r="AL115" s="31"/>
      <c r="AM115" s="31"/>
      <c r="AN115" s="108"/>
    </row>
    <row r="116" spans="2:40" ht="15" customHeight="1" x14ac:dyDescent="0.25">
      <c r="B116" s="31"/>
      <c r="C116" s="31"/>
      <c r="D116" s="31"/>
      <c r="E116" s="31"/>
      <c r="F116" s="31"/>
      <c r="G116" s="31"/>
      <c r="H116" s="31"/>
      <c r="I116" s="31"/>
      <c r="J116" s="31"/>
      <c r="K116" s="31"/>
      <c r="L116" s="31"/>
      <c r="M116" s="31"/>
      <c r="N116" s="31"/>
      <c r="O116" s="31"/>
      <c r="P116" s="31"/>
      <c r="Q116" s="31"/>
      <c r="R116" s="31"/>
      <c r="S116" s="31"/>
      <c r="W116" s="31"/>
      <c r="X116" s="31"/>
      <c r="Y116" s="31"/>
      <c r="Z116" s="31"/>
      <c r="AA116" s="31"/>
      <c r="AB116" s="31"/>
      <c r="AG116" s="31"/>
      <c r="AH116" s="31"/>
      <c r="AI116" s="31"/>
      <c r="AJ116" s="31"/>
      <c r="AK116" s="31"/>
      <c r="AL116" s="31"/>
      <c r="AM116" s="31"/>
      <c r="AN116" s="108"/>
    </row>
    <row r="117" spans="2:40" ht="15" customHeight="1" x14ac:dyDescent="0.25">
      <c r="B117" s="31"/>
      <c r="C117" s="31"/>
      <c r="D117" s="31"/>
      <c r="E117" s="31"/>
      <c r="F117" s="31"/>
      <c r="G117" s="31"/>
      <c r="H117" s="31"/>
      <c r="I117" s="31"/>
      <c r="J117" s="31"/>
      <c r="K117" s="31"/>
      <c r="L117" s="31"/>
      <c r="M117" s="31"/>
      <c r="N117" s="31"/>
      <c r="O117" s="31"/>
      <c r="P117" s="31"/>
      <c r="Q117" s="31"/>
      <c r="R117" s="31"/>
      <c r="S117" s="31"/>
      <c r="W117" s="31"/>
      <c r="X117" s="31"/>
      <c r="Y117" s="31"/>
      <c r="Z117" s="31"/>
      <c r="AA117" s="31"/>
      <c r="AB117" s="31"/>
      <c r="AG117" s="31"/>
      <c r="AH117" s="31"/>
      <c r="AI117" s="31"/>
      <c r="AJ117" s="31"/>
      <c r="AK117" s="31"/>
      <c r="AL117" s="31"/>
      <c r="AM117" s="31"/>
      <c r="AN117" s="108"/>
    </row>
    <row r="118" spans="2:40" ht="15" customHeight="1" x14ac:dyDescent="0.25">
      <c r="B118" s="31"/>
      <c r="C118" s="31"/>
      <c r="D118" s="31"/>
      <c r="E118" s="31"/>
      <c r="F118" s="31"/>
      <c r="G118" s="31"/>
      <c r="H118" s="31"/>
      <c r="I118" s="31"/>
      <c r="J118" s="31"/>
      <c r="K118" s="31"/>
      <c r="L118" s="31"/>
      <c r="M118" s="31"/>
      <c r="N118" s="31"/>
      <c r="O118" s="31"/>
      <c r="P118" s="31"/>
      <c r="Q118" s="31"/>
      <c r="R118" s="31"/>
      <c r="S118" s="31"/>
      <c r="W118" s="31"/>
      <c r="X118" s="31"/>
      <c r="Y118" s="31"/>
      <c r="Z118" s="31"/>
      <c r="AA118" s="31"/>
      <c r="AB118" s="31"/>
      <c r="AG118" s="31"/>
      <c r="AH118" s="31"/>
      <c r="AI118" s="31"/>
      <c r="AJ118" s="31"/>
      <c r="AK118" s="31"/>
      <c r="AL118" s="31"/>
      <c r="AM118" s="31"/>
      <c r="AN118" s="108"/>
    </row>
    <row r="119" spans="2:40" ht="15" customHeight="1" x14ac:dyDescent="0.25">
      <c r="B119" s="31"/>
      <c r="C119" s="31"/>
      <c r="D119" s="31"/>
      <c r="E119" s="31"/>
      <c r="F119" s="31"/>
      <c r="G119" s="31"/>
      <c r="H119" s="31"/>
      <c r="I119" s="31"/>
      <c r="J119" s="31"/>
      <c r="K119" s="31"/>
      <c r="L119" s="31"/>
      <c r="M119" s="31"/>
      <c r="N119" s="31"/>
      <c r="O119" s="31"/>
      <c r="P119" s="31"/>
      <c r="Q119" s="31"/>
      <c r="R119" s="31"/>
      <c r="S119" s="31"/>
      <c r="W119" s="31"/>
      <c r="X119" s="31"/>
      <c r="Y119" s="31"/>
      <c r="Z119" s="31"/>
      <c r="AA119" s="31"/>
      <c r="AB119" s="31"/>
      <c r="AG119" s="31"/>
      <c r="AH119" s="31"/>
      <c r="AI119" s="31"/>
      <c r="AJ119" s="31"/>
      <c r="AK119" s="31"/>
      <c r="AL119" s="31"/>
      <c r="AM119" s="31"/>
      <c r="AN119" s="108"/>
    </row>
    <row r="120" spans="2:40" ht="15" customHeight="1" x14ac:dyDescent="0.25">
      <c r="B120" s="31"/>
      <c r="C120" s="31"/>
      <c r="D120" s="31"/>
      <c r="E120" s="31"/>
      <c r="F120" s="31"/>
      <c r="G120" s="31"/>
      <c r="H120" s="31"/>
      <c r="I120" s="31"/>
      <c r="J120" s="31"/>
      <c r="K120" s="31"/>
      <c r="L120" s="31"/>
      <c r="M120" s="31"/>
      <c r="N120" s="31"/>
      <c r="O120" s="31"/>
      <c r="P120" s="31"/>
      <c r="Q120" s="31"/>
      <c r="R120" s="31"/>
      <c r="S120" s="31"/>
      <c r="W120" s="31"/>
      <c r="X120" s="31"/>
      <c r="Y120" s="31"/>
      <c r="Z120" s="31"/>
      <c r="AA120" s="31"/>
      <c r="AB120" s="31"/>
      <c r="AG120" s="31"/>
      <c r="AH120" s="31"/>
      <c r="AI120" s="31"/>
      <c r="AJ120" s="31"/>
      <c r="AK120" s="31"/>
      <c r="AL120" s="31"/>
      <c r="AM120" s="31"/>
      <c r="AN120" s="108"/>
    </row>
    <row r="121" spans="2:40" ht="15" customHeight="1" x14ac:dyDescent="0.25">
      <c r="B121" s="31"/>
      <c r="C121" s="31"/>
      <c r="D121" s="31"/>
      <c r="E121" s="31"/>
      <c r="F121" s="31"/>
      <c r="G121" s="31"/>
      <c r="H121" s="31"/>
      <c r="I121" s="31"/>
      <c r="J121" s="31"/>
      <c r="K121" s="31"/>
      <c r="L121" s="31"/>
      <c r="M121" s="31"/>
      <c r="N121" s="31"/>
      <c r="O121" s="31"/>
      <c r="P121" s="31"/>
      <c r="Q121" s="31"/>
      <c r="R121" s="31"/>
      <c r="S121" s="31"/>
      <c r="W121" s="31"/>
      <c r="X121" s="31"/>
      <c r="Y121" s="31"/>
      <c r="Z121" s="31"/>
      <c r="AA121" s="31"/>
      <c r="AB121" s="31"/>
      <c r="AG121" s="31"/>
      <c r="AH121" s="31"/>
      <c r="AI121" s="31"/>
      <c r="AJ121" s="31"/>
      <c r="AK121" s="31"/>
      <c r="AL121" s="31"/>
      <c r="AM121" s="31"/>
      <c r="AN121" s="108"/>
    </row>
    <row r="122" spans="2:40" ht="15" customHeight="1" x14ac:dyDescent="0.25">
      <c r="B122" s="31"/>
      <c r="C122" s="31"/>
      <c r="D122" s="31"/>
      <c r="E122" s="31"/>
      <c r="F122" s="31"/>
      <c r="G122" s="31"/>
      <c r="H122" s="31"/>
      <c r="I122" s="31"/>
      <c r="J122" s="31"/>
      <c r="K122" s="31"/>
      <c r="L122" s="31"/>
      <c r="M122" s="31"/>
      <c r="N122" s="31"/>
      <c r="O122" s="31"/>
      <c r="P122" s="31"/>
      <c r="Q122" s="31"/>
      <c r="R122" s="31"/>
      <c r="S122" s="31"/>
      <c r="W122" s="31"/>
      <c r="X122" s="31"/>
      <c r="Y122" s="31"/>
      <c r="Z122" s="31"/>
      <c r="AA122" s="31"/>
      <c r="AB122" s="31"/>
      <c r="AG122" s="31"/>
      <c r="AH122" s="31"/>
      <c r="AI122" s="31"/>
      <c r="AJ122" s="31"/>
      <c r="AK122" s="31"/>
      <c r="AL122" s="31"/>
      <c r="AM122" s="31"/>
      <c r="AN122" s="108"/>
    </row>
    <row r="123" spans="2:40" ht="15" customHeight="1" x14ac:dyDescent="0.25">
      <c r="B123" s="31"/>
      <c r="C123" s="31"/>
      <c r="D123" s="31"/>
      <c r="E123" s="31"/>
      <c r="F123" s="31"/>
      <c r="G123" s="31"/>
      <c r="H123" s="31"/>
      <c r="I123" s="31"/>
      <c r="J123" s="31"/>
      <c r="K123" s="31"/>
      <c r="L123" s="31"/>
      <c r="M123" s="31"/>
      <c r="N123" s="31"/>
      <c r="O123" s="31"/>
      <c r="P123" s="31"/>
      <c r="Q123" s="31"/>
      <c r="R123" s="31"/>
      <c r="S123" s="31"/>
      <c r="W123" s="31"/>
      <c r="X123" s="31"/>
      <c r="Y123" s="31"/>
      <c r="Z123" s="31"/>
      <c r="AA123" s="31"/>
      <c r="AB123" s="31"/>
      <c r="AG123" s="31"/>
      <c r="AH123" s="31"/>
      <c r="AI123" s="31"/>
      <c r="AJ123" s="31"/>
      <c r="AK123" s="31"/>
      <c r="AL123" s="31"/>
      <c r="AM123" s="31"/>
      <c r="AN123" s="108"/>
    </row>
    <row r="124" spans="2:40" ht="15" customHeight="1" x14ac:dyDescent="0.25">
      <c r="B124" s="31"/>
      <c r="C124" s="31"/>
      <c r="D124" s="31"/>
      <c r="E124" s="31"/>
      <c r="F124" s="31"/>
      <c r="G124" s="31"/>
      <c r="H124" s="31"/>
      <c r="I124" s="31"/>
      <c r="J124" s="31"/>
      <c r="K124" s="31"/>
      <c r="L124" s="31"/>
      <c r="M124" s="31"/>
      <c r="N124" s="31"/>
      <c r="O124" s="31"/>
      <c r="P124" s="31"/>
      <c r="Q124" s="31"/>
      <c r="R124" s="31"/>
      <c r="S124" s="31"/>
      <c r="W124" s="31"/>
      <c r="X124" s="31"/>
      <c r="Y124" s="31"/>
      <c r="Z124" s="31"/>
      <c r="AA124" s="31"/>
      <c r="AB124" s="31"/>
      <c r="AC124" s="31"/>
      <c r="AD124" s="31"/>
      <c r="AE124" s="31"/>
      <c r="AF124" s="31"/>
      <c r="AG124" s="31"/>
      <c r="AH124" s="31"/>
      <c r="AI124" s="31"/>
      <c r="AJ124" s="31"/>
      <c r="AK124" s="31"/>
      <c r="AL124" s="31"/>
      <c r="AM124" s="31"/>
      <c r="AN124" s="108"/>
    </row>
    <row r="125" spans="2:40" ht="15" customHeight="1" x14ac:dyDescent="0.25">
      <c r="B125" s="31"/>
      <c r="C125" s="31"/>
      <c r="D125" s="31"/>
      <c r="E125" s="31"/>
      <c r="F125" s="31"/>
      <c r="G125" s="31"/>
      <c r="H125" s="31"/>
      <c r="I125" s="31"/>
      <c r="J125" s="31"/>
      <c r="K125" s="31"/>
      <c r="L125" s="31"/>
      <c r="M125" s="31"/>
      <c r="N125" s="31"/>
      <c r="O125" s="31"/>
      <c r="P125" s="31"/>
      <c r="Q125" s="31"/>
      <c r="R125" s="31"/>
      <c r="S125" s="31"/>
      <c r="W125" s="31"/>
      <c r="X125" s="31"/>
      <c r="Y125" s="31"/>
      <c r="Z125" s="31"/>
      <c r="AA125" s="31"/>
      <c r="AB125" s="31"/>
      <c r="AC125" s="31"/>
      <c r="AD125" s="31"/>
      <c r="AE125" s="31"/>
      <c r="AF125" s="31"/>
      <c r="AG125" s="31"/>
      <c r="AH125" s="31"/>
      <c r="AI125" s="31"/>
      <c r="AJ125" s="31"/>
      <c r="AK125" s="31"/>
      <c r="AL125" s="31"/>
      <c r="AM125" s="31"/>
      <c r="AN125" s="108"/>
    </row>
    <row r="126" spans="2:40" ht="15" customHeight="1" x14ac:dyDescent="0.25">
      <c r="B126" s="31"/>
      <c r="C126" s="31"/>
      <c r="D126" s="31"/>
      <c r="E126" s="31"/>
      <c r="F126" s="31"/>
      <c r="G126" s="31"/>
      <c r="H126" s="31"/>
      <c r="I126" s="31"/>
      <c r="J126" s="31"/>
      <c r="K126" s="31"/>
      <c r="L126" s="31"/>
      <c r="M126" s="31"/>
      <c r="N126" s="31"/>
      <c r="O126" s="31"/>
      <c r="P126" s="31"/>
      <c r="Q126" s="31"/>
      <c r="R126" s="31"/>
      <c r="S126" s="31"/>
      <c r="W126" s="31"/>
      <c r="X126" s="31"/>
      <c r="Y126" s="31"/>
      <c r="Z126" s="31"/>
      <c r="AA126" s="31"/>
      <c r="AB126" s="31"/>
      <c r="AC126" s="31"/>
      <c r="AD126" s="31"/>
      <c r="AE126" s="31"/>
      <c r="AF126" s="31"/>
      <c r="AG126" s="31"/>
      <c r="AH126" s="31"/>
      <c r="AI126" s="31"/>
      <c r="AJ126" s="31"/>
      <c r="AK126" s="31"/>
      <c r="AL126" s="31"/>
      <c r="AM126" s="31"/>
      <c r="AN126" s="108"/>
    </row>
    <row r="127" spans="2:40" ht="15" customHeight="1" x14ac:dyDescent="0.25">
      <c r="B127" s="31"/>
      <c r="C127" s="31"/>
      <c r="D127" s="31"/>
      <c r="E127" s="31"/>
      <c r="F127" s="31"/>
      <c r="G127" s="31"/>
      <c r="H127" s="31"/>
      <c r="I127" s="31"/>
      <c r="J127" s="31"/>
      <c r="K127" s="31"/>
      <c r="L127" s="31"/>
      <c r="M127" s="31"/>
      <c r="N127" s="31"/>
      <c r="O127" s="31"/>
      <c r="P127" s="31"/>
      <c r="Q127" s="31"/>
      <c r="R127" s="31"/>
      <c r="S127" s="31"/>
      <c r="W127" s="31"/>
      <c r="X127" s="31"/>
      <c r="Y127" s="31"/>
      <c r="Z127" s="31"/>
      <c r="AA127" s="31"/>
      <c r="AB127" s="31"/>
      <c r="AC127" s="31"/>
      <c r="AD127" s="31"/>
      <c r="AE127" s="31"/>
      <c r="AF127" s="31"/>
      <c r="AG127" s="31"/>
      <c r="AH127" s="31"/>
      <c r="AI127" s="31"/>
      <c r="AJ127" s="31"/>
      <c r="AK127" s="31"/>
      <c r="AL127" s="31"/>
      <c r="AM127" s="31"/>
      <c r="AN127" s="108"/>
    </row>
    <row r="128" spans="2:40" ht="15" customHeight="1" x14ac:dyDescent="0.25">
      <c r="B128" s="31"/>
      <c r="C128" s="31"/>
      <c r="D128" s="31"/>
      <c r="E128" s="31"/>
      <c r="F128" s="31"/>
      <c r="G128" s="31"/>
      <c r="H128" s="31"/>
      <c r="I128" s="31"/>
      <c r="J128" s="31"/>
      <c r="K128" s="31"/>
      <c r="L128" s="31"/>
      <c r="M128" s="31"/>
      <c r="N128" s="31"/>
      <c r="O128" s="31"/>
      <c r="P128" s="31"/>
      <c r="Q128" s="31"/>
      <c r="R128" s="31"/>
      <c r="S128" s="31"/>
      <c r="W128" s="31"/>
      <c r="X128" s="31"/>
      <c r="Y128" s="31"/>
      <c r="Z128" s="31"/>
      <c r="AA128" s="31"/>
      <c r="AB128" s="31"/>
      <c r="AC128" s="31"/>
      <c r="AD128" s="31"/>
      <c r="AE128" s="31"/>
      <c r="AF128" s="31"/>
      <c r="AG128" s="31"/>
      <c r="AH128" s="31"/>
      <c r="AI128" s="31"/>
      <c r="AJ128" s="31"/>
      <c r="AK128" s="31"/>
      <c r="AL128" s="31"/>
      <c r="AM128" s="31"/>
      <c r="AN128" s="108"/>
    </row>
    <row r="129" spans="2:40" ht="15" customHeight="1" x14ac:dyDescent="0.25">
      <c r="B129" s="31"/>
      <c r="C129" s="31"/>
      <c r="D129" s="31"/>
      <c r="E129" s="31"/>
      <c r="F129" s="31"/>
      <c r="G129" s="31"/>
      <c r="H129" s="31"/>
      <c r="I129" s="31"/>
      <c r="J129" s="31"/>
      <c r="K129" s="31"/>
      <c r="L129" s="31"/>
      <c r="M129" s="31"/>
      <c r="N129" s="31"/>
      <c r="O129" s="31"/>
      <c r="P129" s="31"/>
      <c r="Q129" s="31"/>
      <c r="R129" s="31"/>
      <c r="S129" s="31"/>
      <c r="W129" s="31"/>
      <c r="X129" s="31"/>
      <c r="Y129" s="31"/>
      <c r="Z129" s="31"/>
      <c r="AA129" s="31"/>
      <c r="AB129" s="31"/>
      <c r="AC129" s="31"/>
      <c r="AD129" s="31"/>
      <c r="AE129" s="31"/>
      <c r="AF129" s="31"/>
      <c r="AG129" s="31"/>
      <c r="AH129" s="31"/>
      <c r="AI129" s="31"/>
      <c r="AJ129" s="31"/>
      <c r="AK129" s="31"/>
      <c r="AL129" s="31"/>
      <c r="AM129" s="31"/>
      <c r="AN129" s="108"/>
    </row>
    <row r="130" spans="2:40" ht="15" customHeight="1" x14ac:dyDescent="0.25">
      <c r="B130" s="31"/>
      <c r="C130" s="31"/>
      <c r="D130" s="31"/>
      <c r="E130" s="31"/>
      <c r="F130" s="31"/>
      <c r="G130" s="31"/>
      <c r="H130" s="31"/>
      <c r="I130" s="31"/>
      <c r="J130" s="31"/>
      <c r="K130" s="31"/>
      <c r="L130" s="31"/>
      <c r="M130" s="31"/>
      <c r="N130" s="31"/>
      <c r="O130" s="31"/>
      <c r="P130" s="31"/>
      <c r="Q130" s="31"/>
      <c r="R130" s="31"/>
      <c r="S130" s="31"/>
      <c r="W130" s="31"/>
      <c r="X130" s="31"/>
      <c r="Y130" s="31"/>
      <c r="Z130" s="31"/>
      <c r="AA130" s="31"/>
      <c r="AB130" s="31"/>
      <c r="AC130" s="31"/>
      <c r="AD130" s="31"/>
      <c r="AE130" s="31"/>
      <c r="AF130" s="31"/>
      <c r="AG130" s="31"/>
      <c r="AH130" s="31"/>
      <c r="AI130" s="31"/>
      <c r="AJ130" s="31"/>
      <c r="AK130" s="31"/>
      <c r="AL130" s="31"/>
      <c r="AM130" s="31"/>
      <c r="AN130" s="108"/>
    </row>
    <row r="131" spans="2:40" ht="15" customHeight="1" x14ac:dyDescent="0.25">
      <c r="B131" s="31"/>
      <c r="C131" s="31"/>
      <c r="D131" s="31"/>
      <c r="E131" s="31"/>
      <c r="F131" s="31"/>
      <c r="G131" s="31"/>
      <c r="H131" s="31"/>
      <c r="I131" s="31"/>
      <c r="J131" s="31"/>
      <c r="K131" s="31"/>
      <c r="L131" s="31"/>
      <c r="M131" s="31"/>
      <c r="N131" s="31"/>
      <c r="O131" s="31"/>
      <c r="P131" s="31"/>
      <c r="Q131" s="31"/>
      <c r="R131" s="31"/>
      <c r="S131" s="31"/>
      <c r="W131" s="31"/>
      <c r="X131" s="31"/>
      <c r="Y131" s="31"/>
      <c r="Z131" s="31"/>
      <c r="AA131" s="31"/>
      <c r="AB131" s="31"/>
      <c r="AC131" s="31"/>
      <c r="AD131" s="31"/>
      <c r="AE131" s="31"/>
      <c r="AF131" s="31"/>
      <c r="AG131" s="31"/>
      <c r="AH131" s="31"/>
      <c r="AI131" s="31"/>
      <c r="AJ131" s="31"/>
      <c r="AK131" s="31"/>
      <c r="AL131" s="31"/>
      <c r="AM131" s="31"/>
      <c r="AN131" s="108"/>
    </row>
    <row r="132" spans="2:40" ht="15" customHeight="1" x14ac:dyDescent="0.25">
      <c r="B132" s="31"/>
      <c r="C132" s="31"/>
      <c r="D132" s="31"/>
      <c r="E132" s="31"/>
      <c r="F132" s="31"/>
      <c r="G132" s="31"/>
      <c r="H132" s="31"/>
      <c r="I132" s="31"/>
      <c r="J132" s="31"/>
      <c r="K132" s="31"/>
      <c r="L132" s="31"/>
      <c r="M132" s="31"/>
      <c r="N132" s="31"/>
      <c r="O132" s="31"/>
      <c r="P132" s="31"/>
      <c r="Q132" s="31"/>
      <c r="R132" s="31"/>
      <c r="S132" s="31"/>
      <c r="W132" s="31"/>
      <c r="X132" s="31"/>
      <c r="Y132" s="31"/>
      <c r="Z132" s="31"/>
      <c r="AA132" s="31"/>
      <c r="AB132" s="31"/>
      <c r="AC132" s="31"/>
      <c r="AD132" s="31"/>
      <c r="AE132" s="31"/>
      <c r="AF132" s="31"/>
      <c r="AG132" s="31"/>
      <c r="AH132" s="31"/>
      <c r="AI132" s="31"/>
      <c r="AJ132" s="31"/>
      <c r="AK132" s="31"/>
      <c r="AL132" s="31"/>
      <c r="AM132" s="31"/>
      <c r="AN132" s="108"/>
    </row>
    <row r="133" spans="2:40" ht="15" customHeight="1" x14ac:dyDescent="0.25">
      <c r="B133" s="31"/>
      <c r="C133" s="31"/>
      <c r="D133" s="31"/>
      <c r="E133" s="31"/>
      <c r="F133" s="31"/>
      <c r="G133" s="31"/>
      <c r="H133" s="31"/>
      <c r="I133" s="31"/>
      <c r="J133" s="31"/>
      <c r="K133" s="31"/>
      <c r="L133" s="31"/>
      <c r="M133" s="31"/>
      <c r="N133" s="31"/>
      <c r="O133" s="31"/>
      <c r="P133" s="31"/>
      <c r="Q133" s="31"/>
      <c r="R133" s="31"/>
      <c r="S133" s="31"/>
      <c r="W133" s="31"/>
      <c r="X133" s="31"/>
      <c r="Y133" s="31"/>
      <c r="Z133" s="31"/>
      <c r="AA133" s="31"/>
      <c r="AB133" s="31"/>
      <c r="AC133" s="31"/>
      <c r="AD133" s="31"/>
      <c r="AE133" s="31"/>
      <c r="AF133" s="31"/>
      <c r="AG133" s="31"/>
      <c r="AH133" s="31"/>
      <c r="AI133" s="31"/>
      <c r="AJ133" s="31"/>
      <c r="AK133" s="31"/>
      <c r="AL133" s="31"/>
      <c r="AM133" s="31"/>
      <c r="AN133" s="108"/>
    </row>
    <row r="134" spans="2:40" ht="15" customHeight="1" x14ac:dyDescent="0.25">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c r="AN134" s="108"/>
    </row>
    <row r="135" spans="2:40" ht="15" customHeight="1" x14ac:dyDescent="0.25">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c r="AN135" s="108"/>
    </row>
    <row r="136" spans="2:40" ht="15" customHeight="1" x14ac:dyDescent="0.25">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c r="AN136" s="108"/>
    </row>
    <row r="137" spans="2:40" ht="15" customHeight="1" x14ac:dyDescent="0.25">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c r="AN137" s="108"/>
    </row>
    <row r="138" spans="2:40" ht="15" customHeight="1" x14ac:dyDescent="0.25">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c r="AN138" s="108"/>
    </row>
    <row r="139" spans="2:40" ht="15" customHeight="1" x14ac:dyDescent="0.25">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108"/>
    </row>
    <row r="140" spans="2:40" ht="15" customHeight="1" x14ac:dyDescent="0.25">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c r="AN140" s="108"/>
    </row>
    <row r="141" spans="2:40" ht="15" customHeight="1" x14ac:dyDescent="0.25">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c r="AN141" s="108"/>
    </row>
    <row r="142" spans="2:40" ht="15" customHeight="1" x14ac:dyDescent="0.25">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c r="AN142" s="108"/>
    </row>
    <row r="143" spans="2:40" ht="15" customHeight="1" x14ac:dyDescent="0.25">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c r="AN143" s="108"/>
    </row>
    <row r="144" spans="2:40" ht="15" customHeight="1" x14ac:dyDescent="0.25">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c r="AN144" s="108"/>
    </row>
    <row r="145" spans="2:40" ht="15" customHeight="1" x14ac:dyDescent="0.25">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c r="AN145" s="108"/>
    </row>
    <row r="146" spans="2:40" ht="15" customHeight="1" x14ac:dyDescent="0.25">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c r="AN146" s="108"/>
    </row>
    <row r="147" spans="2:40" ht="15" customHeight="1" x14ac:dyDescent="0.25">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108"/>
    </row>
    <row r="148" spans="2:40" ht="15" customHeight="1" x14ac:dyDescent="0.25">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c r="AN148" s="108"/>
    </row>
    <row r="149" spans="2:40" ht="15" customHeight="1" x14ac:dyDescent="0.25">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c r="AN149" s="108"/>
    </row>
    <row r="150" spans="2:40" ht="15" customHeight="1" x14ac:dyDescent="0.25">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c r="AN150" s="108"/>
    </row>
    <row r="151" spans="2:40" ht="15" customHeight="1" x14ac:dyDescent="0.25">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c r="AN151" s="108"/>
    </row>
    <row r="152" spans="2:40" ht="15" customHeight="1" x14ac:dyDescent="0.25">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c r="AN152" s="108"/>
    </row>
    <row r="153" spans="2:40" ht="15" customHeight="1" x14ac:dyDescent="0.25">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c r="AN153" s="108"/>
    </row>
    <row r="154" spans="2:40" ht="15" customHeight="1" x14ac:dyDescent="0.25">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108"/>
    </row>
    <row r="155" spans="2:40" ht="15" customHeight="1" x14ac:dyDescent="0.25">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c r="AN155" s="108"/>
    </row>
    <row r="156" spans="2:40" ht="15" customHeight="1" x14ac:dyDescent="0.25">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c r="AN156" s="108"/>
    </row>
    <row r="157" spans="2:40" ht="15" customHeight="1" x14ac:dyDescent="0.25">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c r="AN157" s="108"/>
    </row>
    <row r="158" spans="2:40" ht="15" customHeight="1" x14ac:dyDescent="0.25">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c r="AN158" s="108"/>
    </row>
    <row r="159" spans="2:40" ht="15" customHeight="1" x14ac:dyDescent="0.25">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c r="AN159" s="108"/>
    </row>
    <row r="160" spans="2:40" ht="15" customHeight="1" x14ac:dyDescent="0.25">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c r="AN160" s="108"/>
    </row>
    <row r="161" spans="2:40" ht="15" customHeight="1" x14ac:dyDescent="0.25">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c r="AN161" s="108"/>
    </row>
    <row r="162" spans="2:40" ht="15" customHeight="1" x14ac:dyDescent="0.25">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c r="AN162" s="108"/>
    </row>
    <row r="163" spans="2:40" ht="15" customHeight="1" x14ac:dyDescent="0.25">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c r="AN163" s="108"/>
    </row>
    <row r="164" spans="2:40" ht="15" customHeight="1" x14ac:dyDescent="0.25">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c r="AN164" s="108"/>
    </row>
    <row r="165" spans="2:40" ht="15" customHeight="1" x14ac:dyDescent="0.25">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c r="AN165" s="108"/>
    </row>
    <row r="166" spans="2:40" ht="15" customHeight="1" x14ac:dyDescent="0.25">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c r="AN166" s="108"/>
    </row>
    <row r="167" spans="2:40" ht="15" customHeight="1" x14ac:dyDescent="0.25">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c r="AN167" s="108"/>
    </row>
    <row r="168" spans="2:40" ht="15" customHeight="1" x14ac:dyDescent="0.25">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c r="AN168" s="108"/>
    </row>
    <row r="169" spans="2:40" ht="15" customHeight="1" x14ac:dyDescent="0.25">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c r="AN169" s="108"/>
    </row>
    <row r="170" spans="2:40" ht="15" customHeight="1" x14ac:dyDescent="0.25">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c r="AN170" s="108"/>
    </row>
    <row r="171" spans="2:40" ht="15" customHeight="1" x14ac:dyDescent="0.25">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c r="AN171" s="108"/>
    </row>
    <row r="172" spans="2:40" ht="15" customHeight="1" x14ac:dyDescent="0.25">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c r="AN172" s="108"/>
    </row>
    <row r="173" spans="2:40" ht="15" customHeight="1" x14ac:dyDescent="0.25">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c r="AN173" s="108"/>
    </row>
    <row r="174" spans="2:40" ht="15" customHeight="1" x14ac:dyDescent="0.25">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c r="AN174" s="108"/>
    </row>
    <row r="175" spans="2:40" ht="15" customHeight="1" x14ac:dyDescent="0.25">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c r="AN175" s="108"/>
    </row>
    <row r="176" spans="2:40" ht="15" customHeight="1" x14ac:dyDescent="0.25">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c r="AN176" s="108"/>
    </row>
    <row r="177" spans="2:40" ht="15" customHeight="1" x14ac:dyDescent="0.25">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c r="AN177" s="108"/>
    </row>
    <row r="178" spans="2:40" ht="15" customHeight="1" x14ac:dyDescent="0.25">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c r="AN178" s="108"/>
    </row>
    <row r="179" spans="2:40" ht="15" customHeight="1" x14ac:dyDescent="0.25">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c r="AN179" s="108"/>
    </row>
    <row r="180" spans="2:40" ht="15" customHeight="1" x14ac:dyDescent="0.25">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c r="AN180" s="108"/>
    </row>
    <row r="181" spans="2:40" ht="15" customHeight="1" x14ac:dyDescent="0.25">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c r="AN181" s="108"/>
    </row>
    <row r="182" spans="2:40" ht="15" customHeight="1" x14ac:dyDescent="0.25">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c r="AN182" s="108"/>
    </row>
    <row r="183" spans="2:40" ht="15" customHeight="1" x14ac:dyDescent="0.25">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c r="AN183" s="108"/>
    </row>
    <row r="184" spans="2:40" ht="15" customHeight="1" x14ac:dyDescent="0.25">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c r="AN184" s="108"/>
    </row>
    <row r="185" spans="2:40" ht="15" customHeight="1" x14ac:dyDescent="0.25">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c r="AN185" s="108"/>
    </row>
    <row r="186" spans="2:40" ht="15" customHeight="1" x14ac:dyDescent="0.25">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108"/>
    </row>
    <row r="187" spans="2:40" ht="15" customHeight="1" x14ac:dyDescent="0.25">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108"/>
    </row>
    <row r="188" spans="2:40" ht="15" customHeight="1" x14ac:dyDescent="0.25">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108"/>
    </row>
    <row r="189" spans="2:40" ht="15" customHeight="1" x14ac:dyDescent="0.25">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108"/>
    </row>
    <row r="190" spans="2:40" ht="15" customHeight="1" x14ac:dyDescent="0.25">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108"/>
    </row>
    <row r="191" spans="2:40" ht="15" customHeight="1" x14ac:dyDescent="0.25">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c r="AN191" s="108"/>
    </row>
    <row r="192" spans="2:40" ht="15" customHeight="1" x14ac:dyDescent="0.25">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c r="AN192" s="108"/>
    </row>
    <row r="193" spans="2:40" ht="15" customHeight="1" x14ac:dyDescent="0.25">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c r="AN193" s="108"/>
    </row>
    <row r="194" spans="2:40" ht="15" customHeight="1" x14ac:dyDescent="0.25">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c r="AN194" s="108"/>
    </row>
    <row r="195" spans="2:40" ht="15" customHeight="1" x14ac:dyDescent="0.25">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c r="AN195" s="108"/>
    </row>
    <row r="196" spans="2:40" ht="15" customHeight="1" x14ac:dyDescent="0.25">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c r="AN196" s="108"/>
    </row>
    <row r="197" spans="2:40" ht="15" customHeight="1" x14ac:dyDescent="0.25">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c r="AN197" s="108"/>
    </row>
    <row r="198" spans="2:40" ht="15" customHeight="1" x14ac:dyDescent="0.25">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c r="AE198" s="31"/>
      <c r="AF198" s="31"/>
      <c r="AG198" s="31"/>
      <c r="AH198" s="31"/>
      <c r="AI198" s="31"/>
      <c r="AJ198" s="31"/>
      <c r="AK198" s="31"/>
      <c r="AL198" s="31"/>
      <c r="AM198" s="31"/>
      <c r="AN198" s="108"/>
    </row>
    <row r="199" spans="2:40" ht="15" customHeight="1" x14ac:dyDescent="0.25">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c r="AN199" s="108"/>
    </row>
    <row r="200" spans="2:40" ht="15" customHeight="1" x14ac:dyDescent="0.25">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c r="AN200" s="108"/>
    </row>
    <row r="201" spans="2:40" ht="15" customHeight="1" x14ac:dyDescent="0.25">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c r="AE201" s="31"/>
      <c r="AF201" s="31"/>
      <c r="AG201" s="31"/>
      <c r="AH201" s="31"/>
      <c r="AI201" s="31"/>
      <c r="AJ201" s="31"/>
      <c r="AK201" s="31"/>
      <c r="AL201" s="31"/>
      <c r="AM201" s="31"/>
      <c r="AN201" s="108"/>
    </row>
    <row r="202" spans="2:40" ht="15" customHeight="1" x14ac:dyDescent="0.25">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c r="AG202" s="31"/>
      <c r="AH202" s="31"/>
      <c r="AI202" s="31"/>
      <c r="AJ202" s="31"/>
      <c r="AK202" s="31"/>
      <c r="AL202" s="31"/>
      <c r="AM202" s="31"/>
      <c r="AN202" s="108"/>
    </row>
    <row r="203" spans="2:40" ht="15" customHeight="1" x14ac:dyDescent="0.25">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c r="AG203" s="31"/>
      <c r="AH203" s="31"/>
      <c r="AI203" s="31"/>
      <c r="AJ203" s="31"/>
      <c r="AK203" s="31"/>
      <c r="AL203" s="31"/>
      <c r="AM203" s="31"/>
      <c r="AN203" s="108"/>
    </row>
    <row r="204" spans="2:40" ht="15" customHeight="1" x14ac:dyDescent="0.25">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c r="AN204" s="108"/>
    </row>
    <row r="205" spans="2:40" ht="15" customHeight="1" x14ac:dyDescent="0.25">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c r="AG205" s="31"/>
      <c r="AH205" s="31"/>
      <c r="AI205" s="31"/>
      <c r="AJ205" s="31"/>
      <c r="AK205" s="31"/>
      <c r="AL205" s="31"/>
      <c r="AM205" s="31"/>
      <c r="AN205" s="108"/>
    </row>
    <row r="206" spans="2:40" ht="15" customHeight="1" x14ac:dyDescent="0.25">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c r="AG206" s="31"/>
      <c r="AH206" s="31"/>
      <c r="AI206" s="31"/>
      <c r="AJ206" s="31"/>
      <c r="AK206" s="31"/>
      <c r="AL206" s="31"/>
      <c r="AM206" s="31"/>
      <c r="AN206" s="108"/>
    </row>
    <row r="207" spans="2:40" ht="15" customHeight="1" x14ac:dyDescent="0.25">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c r="AN207" s="108"/>
    </row>
    <row r="208" spans="2:40" ht="15" customHeight="1" x14ac:dyDescent="0.25">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c r="AG208" s="31"/>
      <c r="AH208" s="31"/>
      <c r="AI208" s="31"/>
      <c r="AJ208" s="31"/>
      <c r="AK208" s="31"/>
      <c r="AL208" s="31"/>
      <c r="AM208" s="31"/>
      <c r="AN208" s="108"/>
    </row>
    <row r="209" spans="2:40" ht="15" customHeight="1" x14ac:dyDescent="0.25">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c r="AN209" s="108"/>
    </row>
    <row r="210" spans="2:40" ht="15" customHeight="1" x14ac:dyDescent="0.25">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c r="AN210" s="108"/>
    </row>
    <row r="211" spans="2:40" ht="15" customHeight="1" x14ac:dyDescent="0.25">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c r="AN211" s="108"/>
    </row>
    <row r="212" spans="2:40" ht="15" customHeight="1" x14ac:dyDescent="0.25">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c r="AN212" s="108"/>
    </row>
    <row r="213" spans="2:40" ht="15" customHeight="1" x14ac:dyDescent="0.25">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c r="AN213" s="108"/>
    </row>
    <row r="214" spans="2:40" ht="15" customHeight="1" x14ac:dyDescent="0.25">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c r="AN214" s="108"/>
    </row>
    <row r="215" spans="2:40" ht="15" customHeight="1" x14ac:dyDescent="0.25">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c r="AN215" s="108"/>
    </row>
    <row r="216" spans="2:40" ht="15" customHeight="1" x14ac:dyDescent="0.25">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c r="AN216" s="108"/>
    </row>
    <row r="217" spans="2:40" ht="15" customHeight="1" x14ac:dyDescent="0.25">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c r="AG217" s="31"/>
      <c r="AH217" s="31"/>
      <c r="AI217" s="31"/>
      <c r="AJ217" s="31"/>
      <c r="AK217" s="31"/>
      <c r="AL217" s="31"/>
      <c r="AM217" s="31"/>
      <c r="AN217" s="108"/>
    </row>
    <row r="218" spans="2:40" ht="15" customHeight="1" x14ac:dyDescent="0.25">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c r="AG218" s="31"/>
      <c r="AH218" s="31"/>
      <c r="AI218" s="31"/>
      <c r="AJ218" s="31"/>
      <c r="AK218" s="31"/>
      <c r="AL218" s="31"/>
      <c r="AM218" s="31"/>
      <c r="AN218" s="108"/>
    </row>
    <row r="219" spans="2:40" ht="15" customHeight="1" x14ac:dyDescent="0.25">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c r="AG219" s="31"/>
      <c r="AH219" s="31"/>
      <c r="AI219" s="31"/>
      <c r="AJ219" s="31"/>
      <c r="AK219" s="31"/>
      <c r="AL219" s="31"/>
      <c r="AM219" s="31"/>
      <c r="AN219" s="108"/>
    </row>
    <row r="220" spans="2:40" ht="15" customHeight="1" x14ac:dyDescent="0.25">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c r="AG220" s="31"/>
      <c r="AH220" s="31"/>
      <c r="AI220" s="31"/>
      <c r="AJ220" s="31"/>
      <c r="AK220" s="31"/>
      <c r="AL220" s="31"/>
      <c r="AM220" s="31"/>
      <c r="AN220" s="108"/>
    </row>
    <row r="221" spans="2:40" ht="15" customHeight="1" x14ac:dyDescent="0.25">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c r="AN221" s="108"/>
    </row>
    <row r="222" spans="2:40" ht="15" customHeight="1" x14ac:dyDescent="0.25">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c r="AG222" s="31"/>
      <c r="AH222" s="31"/>
      <c r="AI222" s="31"/>
      <c r="AJ222" s="31"/>
      <c r="AK222" s="31"/>
      <c r="AL222" s="31"/>
      <c r="AM222" s="31"/>
      <c r="AN222" s="108"/>
    </row>
    <row r="223" spans="2:40" ht="15" customHeight="1" x14ac:dyDescent="0.25">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c r="AG223" s="31"/>
      <c r="AH223" s="31"/>
      <c r="AI223" s="31"/>
      <c r="AJ223" s="31"/>
      <c r="AK223" s="31"/>
      <c r="AL223" s="31"/>
      <c r="AM223" s="31"/>
      <c r="AN223" s="108"/>
    </row>
    <row r="224" spans="2:40" ht="15" customHeight="1" x14ac:dyDescent="0.25">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c r="AG224" s="31"/>
      <c r="AH224" s="31"/>
      <c r="AI224" s="31"/>
      <c r="AJ224" s="31"/>
      <c r="AK224" s="31"/>
      <c r="AL224" s="31"/>
      <c r="AM224" s="31"/>
      <c r="AN224" s="108"/>
    </row>
    <row r="225" spans="2:40" ht="15" customHeight="1" x14ac:dyDescent="0.25">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c r="AG225" s="31"/>
      <c r="AH225" s="31"/>
      <c r="AI225" s="31"/>
      <c r="AJ225" s="31"/>
      <c r="AK225" s="31"/>
      <c r="AL225" s="31"/>
      <c r="AM225" s="31"/>
      <c r="AN225" s="108"/>
    </row>
    <row r="226" spans="2:40" ht="15" customHeight="1" x14ac:dyDescent="0.25">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c r="AN226" s="108"/>
    </row>
    <row r="227" spans="2:40" ht="15" customHeight="1" x14ac:dyDescent="0.25">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c r="AH227" s="31"/>
      <c r="AI227" s="31"/>
      <c r="AJ227" s="31"/>
      <c r="AK227" s="31"/>
      <c r="AL227" s="31"/>
      <c r="AM227" s="31"/>
      <c r="AN227" s="108"/>
    </row>
    <row r="228" spans="2:40" ht="15" customHeight="1" x14ac:dyDescent="0.25">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c r="AH228" s="31"/>
      <c r="AI228" s="31"/>
      <c r="AJ228" s="31"/>
      <c r="AK228" s="31"/>
      <c r="AL228" s="31"/>
      <c r="AM228" s="31"/>
      <c r="AN228" s="108"/>
    </row>
    <row r="229" spans="2:40" ht="15" customHeight="1" x14ac:dyDescent="0.25">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c r="AN229" s="108"/>
    </row>
    <row r="230" spans="2:40" ht="15" customHeight="1" x14ac:dyDescent="0.25">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c r="AN230" s="108"/>
    </row>
    <row r="231" spans="2:40" ht="15" customHeight="1" x14ac:dyDescent="0.25">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c r="AN231" s="108"/>
    </row>
    <row r="232" spans="2:40" ht="15" customHeight="1" x14ac:dyDescent="0.25">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c r="AH232" s="31"/>
      <c r="AI232" s="31"/>
      <c r="AJ232" s="31"/>
      <c r="AK232" s="31"/>
      <c r="AL232" s="31"/>
      <c r="AM232" s="31"/>
      <c r="AN232" s="108"/>
    </row>
    <row r="233" spans="2:40" ht="15" customHeight="1" x14ac:dyDescent="0.25">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c r="AH233" s="31"/>
      <c r="AI233" s="31"/>
      <c r="AJ233" s="31"/>
      <c r="AK233" s="31"/>
      <c r="AL233" s="31"/>
      <c r="AM233" s="31"/>
      <c r="AN233" s="108"/>
    </row>
    <row r="234" spans="2:40" ht="15" customHeight="1" x14ac:dyDescent="0.25">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c r="AN234" s="108"/>
    </row>
    <row r="235" spans="2:40" ht="15" customHeight="1" x14ac:dyDescent="0.25">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c r="AN235" s="108"/>
    </row>
    <row r="236" spans="2:40" ht="15" customHeight="1" x14ac:dyDescent="0.25">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c r="AN236" s="108"/>
    </row>
    <row r="237" spans="2:40" ht="15" customHeight="1" x14ac:dyDescent="0.25">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c r="AI237" s="31"/>
      <c r="AJ237" s="31"/>
      <c r="AK237" s="31"/>
      <c r="AL237" s="31"/>
      <c r="AM237" s="31"/>
      <c r="AN237" s="108"/>
    </row>
    <row r="238" spans="2:40" ht="15" customHeight="1" x14ac:dyDescent="0.25">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c r="AI238" s="31"/>
      <c r="AJ238" s="31"/>
      <c r="AK238" s="31"/>
      <c r="AL238" s="31"/>
      <c r="AM238" s="31"/>
      <c r="AN238" s="108"/>
    </row>
    <row r="239" spans="2:40" ht="15" customHeight="1" x14ac:dyDescent="0.2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c r="AI239" s="31"/>
      <c r="AJ239" s="31"/>
      <c r="AK239" s="31"/>
      <c r="AL239" s="31"/>
      <c r="AM239" s="31"/>
      <c r="AN239" s="108"/>
    </row>
    <row r="240" spans="2:40" ht="15" customHeight="1" x14ac:dyDescent="0.2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c r="AI240" s="31"/>
      <c r="AJ240" s="31"/>
      <c r="AK240" s="31"/>
      <c r="AL240" s="31"/>
      <c r="AM240" s="31"/>
      <c r="AN240" s="108"/>
    </row>
    <row r="241" spans="2:40" ht="15" customHeight="1" x14ac:dyDescent="0.2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c r="AN241" s="108"/>
    </row>
    <row r="242" spans="2:40" ht="15" customHeight="1" x14ac:dyDescent="0.2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c r="AI242" s="31"/>
      <c r="AJ242" s="31"/>
      <c r="AK242" s="31"/>
      <c r="AL242" s="31"/>
      <c r="AM242" s="31"/>
      <c r="AN242" s="108"/>
    </row>
    <row r="243" spans="2:40" ht="15" customHeight="1" x14ac:dyDescent="0.2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c r="AI243" s="31"/>
      <c r="AJ243" s="31"/>
      <c r="AK243" s="31"/>
      <c r="AL243" s="31"/>
      <c r="AM243" s="31"/>
      <c r="AN243" s="108"/>
    </row>
    <row r="244" spans="2:40" ht="15" customHeight="1" x14ac:dyDescent="0.2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c r="AI244" s="31"/>
      <c r="AJ244" s="31"/>
      <c r="AK244" s="31"/>
      <c r="AL244" s="31"/>
      <c r="AM244" s="31"/>
      <c r="AN244" s="108"/>
    </row>
    <row r="245" spans="2:40" ht="15" customHeight="1" x14ac:dyDescent="0.2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c r="AN245" s="108"/>
    </row>
    <row r="246" spans="2:40" ht="15" customHeight="1" x14ac:dyDescent="0.2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c r="AN246" s="108"/>
    </row>
    <row r="247" spans="2:40" ht="15" customHeight="1" x14ac:dyDescent="0.2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c r="AJ247" s="31"/>
      <c r="AK247" s="31"/>
      <c r="AL247" s="31"/>
      <c r="AM247" s="31"/>
      <c r="AN247" s="108"/>
    </row>
    <row r="248" spans="2:40" ht="15" customHeight="1" x14ac:dyDescent="0.2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c r="AJ248" s="31"/>
      <c r="AK248" s="31"/>
      <c r="AL248" s="31"/>
      <c r="AM248" s="31"/>
      <c r="AN248" s="108"/>
    </row>
    <row r="249" spans="2:40" ht="15" customHeight="1" x14ac:dyDescent="0.2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c r="AJ249" s="31"/>
      <c r="AK249" s="31"/>
      <c r="AL249" s="31"/>
      <c r="AM249" s="31"/>
      <c r="AN249" s="108"/>
    </row>
    <row r="250" spans="2:40" ht="15" customHeight="1" x14ac:dyDescent="0.2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c r="AJ250" s="31"/>
      <c r="AK250" s="31"/>
      <c r="AL250" s="31"/>
      <c r="AM250" s="31"/>
      <c r="AN250" s="108"/>
    </row>
    <row r="251" spans="2:40" ht="15" customHeight="1" x14ac:dyDescent="0.2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c r="AJ251" s="31"/>
      <c r="AK251" s="31"/>
      <c r="AL251" s="31"/>
      <c r="AM251" s="31"/>
      <c r="AN251" s="108"/>
    </row>
    <row r="252" spans="2:40" ht="15" customHeight="1" x14ac:dyDescent="0.2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c r="AJ252" s="31"/>
      <c r="AK252" s="31"/>
      <c r="AL252" s="31"/>
      <c r="AM252" s="31"/>
      <c r="AN252" s="108"/>
    </row>
    <row r="253" spans="2:40" ht="15" customHeight="1" x14ac:dyDescent="0.2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c r="AJ253" s="31"/>
      <c r="AK253" s="31"/>
      <c r="AL253" s="31"/>
      <c r="AM253" s="31"/>
      <c r="AN253" s="108"/>
    </row>
    <row r="254" spans="2:40" ht="15" customHeight="1" x14ac:dyDescent="0.2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c r="AJ254" s="31"/>
      <c r="AK254" s="31"/>
      <c r="AL254" s="31"/>
      <c r="AM254" s="31"/>
      <c r="AN254" s="108"/>
    </row>
    <row r="255" spans="2:40" ht="15" customHeight="1" x14ac:dyDescent="0.2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c r="AN255" s="108"/>
    </row>
    <row r="256" spans="2:40" ht="15" customHeight="1" x14ac:dyDescent="0.2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c r="AN256" s="108"/>
    </row>
    <row r="257" spans="2:40" ht="15" customHeight="1" x14ac:dyDescent="0.2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c r="AJ257" s="31"/>
      <c r="AK257" s="31"/>
      <c r="AL257" s="31"/>
      <c r="AM257" s="31"/>
      <c r="AN257" s="108"/>
    </row>
    <row r="258" spans="2:40" ht="15" customHeight="1" x14ac:dyDescent="0.2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c r="AJ258" s="31"/>
      <c r="AK258" s="31"/>
      <c r="AL258" s="31"/>
      <c r="AM258" s="31"/>
      <c r="AN258" s="108"/>
    </row>
    <row r="259" spans="2:40" ht="15" customHeight="1" x14ac:dyDescent="0.2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c r="AJ259" s="31"/>
      <c r="AK259" s="31"/>
      <c r="AL259" s="31"/>
      <c r="AM259" s="31"/>
      <c r="AN259" s="108"/>
    </row>
    <row r="260" spans="2:40" ht="15" customHeight="1" x14ac:dyDescent="0.2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c r="AJ260" s="31"/>
      <c r="AK260" s="31"/>
      <c r="AL260" s="31"/>
      <c r="AM260" s="31"/>
      <c r="AN260" s="108"/>
    </row>
    <row r="261" spans="2:40" ht="15" customHeight="1" x14ac:dyDescent="0.2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c r="AJ261" s="31"/>
      <c r="AK261" s="31"/>
      <c r="AL261" s="31"/>
      <c r="AM261" s="31"/>
      <c r="AN261" s="108"/>
    </row>
    <row r="262" spans="2:40" ht="15" customHeight="1" x14ac:dyDescent="0.2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c r="AJ262" s="31"/>
      <c r="AK262" s="31"/>
      <c r="AL262" s="31"/>
      <c r="AM262" s="31"/>
      <c r="AN262" s="108"/>
    </row>
    <row r="263" spans="2:40" ht="15" customHeight="1" x14ac:dyDescent="0.2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31"/>
      <c r="AN263" s="108"/>
    </row>
    <row r="264" spans="2:40" ht="15" customHeight="1" x14ac:dyDescent="0.2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c r="AJ264" s="31"/>
      <c r="AK264" s="31"/>
      <c r="AL264" s="31"/>
      <c r="AM264" s="31"/>
      <c r="AN264" s="108"/>
    </row>
    <row r="265" spans="2:40" ht="15" customHeight="1" x14ac:dyDescent="0.2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c r="AJ265" s="31"/>
      <c r="AK265" s="31"/>
      <c r="AL265" s="31"/>
      <c r="AM265" s="31"/>
      <c r="AN265" s="108"/>
    </row>
    <row r="266" spans="2:40" ht="15" customHeight="1" x14ac:dyDescent="0.2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c r="AJ266" s="31"/>
      <c r="AK266" s="31"/>
      <c r="AL266" s="31"/>
      <c r="AM266" s="31"/>
      <c r="AN266" s="108"/>
    </row>
    <row r="267" spans="2:40" ht="15" customHeight="1" x14ac:dyDescent="0.2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c r="AJ267" s="31"/>
      <c r="AK267" s="31"/>
      <c r="AL267" s="31"/>
      <c r="AM267" s="31"/>
      <c r="AN267" s="108"/>
    </row>
    <row r="268" spans="2:40" ht="15" customHeight="1" x14ac:dyDescent="0.2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c r="AJ268" s="31"/>
      <c r="AK268" s="31"/>
      <c r="AL268" s="31"/>
      <c r="AM268" s="31"/>
      <c r="AN268" s="108"/>
    </row>
    <row r="269" spans="2:40" ht="15" customHeight="1" x14ac:dyDescent="0.2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c r="AJ269" s="31"/>
      <c r="AK269" s="31"/>
      <c r="AL269" s="31"/>
      <c r="AM269" s="31"/>
      <c r="AN269" s="108"/>
    </row>
    <row r="270" spans="2:40" ht="15" customHeight="1" x14ac:dyDescent="0.2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c r="AJ270" s="31"/>
      <c r="AK270" s="31"/>
      <c r="AL270" s="31"/>
      <c r="AM270" s="31"/>
      <c r="AN270" s="108"/>
    </row>
    <row r="271" spans="2:40" ht="15" customHeight="1" x14ac:dyDescent="0.2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c r="AJ271" s="31"/>
      <c r="AK271" s="31"/>
      <c r="AL271" s="31"/>
      <c r="AM271" s="31"/>
      <c r="AN271" s="108"/>
    </row>
    <row r="272" spans="2:40" ht="15" customHeight="1" x14ac:dyDescent="0.2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c r="AJ272" s="31"/>
      <c r="AK272" s="31"/>
      <c r="AL272" s="31"/>
      <c r="AM272" s="31"/>
      <c r="AN272" s="108"/>
    </row>
    <row r="273" spans="2:40" ht="15" customHeight="1" x14ac:dyDescent="0.2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c r="AJ273" s="31"/>
      <c r="AK273" s="31"/>
      <c r="AL273" s="31"/>
      <c r="AM273" s="31"/>
      <c r="AN273" s="108"/>
    </row>
    <row r="274" spans="2:40" ht="15" customHeight="1" x14ac:dyDescent="0.2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c r="AJ274" s="31"/>
      <c r="AK274" s="31"/>
      <c r="AL274" s="31"/>
      <c r="AM274" s="31"/>
      <c r="AN274" s="108"/>
    </row>
    <row r="275" spans="2:40" ht="15" customHeight="1" x14ac:dyDescent="0.2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c r="AJ275" s="31"/>
      <c r="AK275" s="31"/>
      <c r="AL275" s="31"/>
      <c r="AM275" s="31"/>
      <c r="AN275" s="108"/>
    </row>
    <row r="276" spans="2:40" ht="15" customHeight="1" x14ac:dyDescent="0.2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c r="AN276" s="108"/>
    </row>
    <row r="277" spans="2:40" ht="15" customHeight="1" x14ac:dyDescent="0.2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c r="AG277" s="31"/>
      <c r="AH277" s="31"/>
      <c r="AI277" s="31"/>
      <c r="AJ277" s="31"/>
      <c r="AK277" s="31"/>
      <c r="AL277" s="31"/>
      <c r="AM277" s="31"/>
      <c r="AN277" s="108"/>
    </row>
    <row r="278" spans="2:40" ht="15" customHeight="1" x14ac:dyDescent="0.2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c r="AG278" s="31"/>
      <c r="AH278" s="31"/>
      <c r="AI278" s="31"/>
      <c r="AJ278" s="31"/>
      <c r="AK278" s="31"/>
      <c r="AL278" s="31"/>
      <c r="AM278" s="31"/>
      <c r="AN278" s="108"/>
    </row>
    <row r="279" spans="2:40" ht="15" customHeight="1" x14ac:dyDescent="0.2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c r="AN279" s="108"/>
    </row>
    <row r="280" spans="2:40" ht="15" customHeight="1" x14ac:dyDescent="0.2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c r="AG280" s="31"/>
      <c r="AH280" s="31"/>
      <c r="AI280" s="31"/>
      <c r="AJ280" s="31"/>
      <c r="AK280" s="31"/>
      <c r="AL280" s="31"/>
      <c r="AM280" s="31"/>
      <c r="AN280" s="108"/>
    </row>
    <row r="281" spans="2:40" ht="15" customHeight="1" x14ac:dyDescent="0.2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c r="AG281" s="31"/>
      <c r="AH281" s="31"/>
      <c r="AI281" s="31"/>
      <c r="AJ281" s="31"/>
      <c r="AK281" s="31"/>
      <c r="AL281" s="31"/>
      <c r="AM281" s="31"/>
      <c r="AN281" s="108"/>
    </row>
    <row r="282" spans="2:40" ht="15" customHeight="1" x14ac:dyDescent="0.2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31"/>
      <c r="AJ282" s="31"/>
      <c r="AK282" s="31"/>
      <c r="AL282" s="31"/>
      <c r="AM282" s="31"/>
      <c r="AN282" s="108"/>
    </row>
    <row r="283" spans="2:40" ht="15" customHeight="1" x14ac:dyDescent="0.2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31"/>
      <c r="AJ283" s="31"/>
      <c r="AK283" s="31"/>
      <c r="AL283" s="31"/>
      <c r="AM283" s="31"/>
      <c r="AN283" s="108"/>
    </row>
    <row r="284" spans="2:40" ht="15" customHeight="1" x14ac:dyDescent="0.2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c r="AN284" s="108"/>
    </row>
    <row r="285" spans="2:40" ht="15" customHeight="1" x14ac:dyDescent="0.2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c r="AN285" s="108"/>
    </row>
    <row r="286" spans="2:40" ht="15" customHeight="1" x14ac:dyDescent="0.2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31"/>
      <c r="AJ286" s="31"/>
      <c r="AK286" s="31"/>
      <c r="AL286" s="31"/>
      <c r="AM286" s="31"/>
      <c r="AN286" s="108"/>
    </row>
    <row r="287" spans="2:40" ht="15" customHeight="1" x14ac:dyDescent="0.2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c r="AG287" s="31"/>
      <c r="AH287" s="31"/>
      <c r="AI287" s="31"/>
      <c r="AJ287" s="31"/>
      <c r="AK287" s="31"/>
      <c r="AL287" s="31"/>
      <c r="AM287" s="31"/>
      <c r="AN287" s="108"/>
    </row>
    <row r="288" spans="2:40" ht="15" customHeight="1" x14ac:dyDescent="0.2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c r="AG288" s="31"/>
      <c r="AH288" s="31"/>
      <c r="AI288" s="31"/>
      <c r="AJ288" s="31"/>
      <c r="AK288" s="31"/>
      <c r="AL288" s="31"/>
      <c r="AM288" s="31"/>
      <c r="AN288" s="108"/>
    </row>
    <row r="289" spans="2:40" ht="15" customHeight="1" x14ac:dyDescent="0.2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c r="AG289" s="31"/>
      <c r="AH289" s="31"/>
      <c r="AI289" s="31"/>
      <c r="AJ289" s="31"/>
      <c r="AK289" s="31"/>
      <c r="AL289" s="31"/>
      <c r="AM289" s="31"/>
      <c r="AN289" s="108"/>
    </row>
    <row r="290" spans="2:40" ht="15" customHeight="1" x14ac:dyDescent="0.2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c r="AG290" s="31"/>
      <c r="AH290" s="31"/>
      <c r="AI290" s="31"/>
      <c r="AJ290" s="31"/>
      <c r="AK290" s="31"/>
      <c r="AL290" s="31"/>
      <c r="AM290" s="31"/>
      <c r="AN290" s="108"/>
    </row>
    <row r="291" spans="2:40" ht="15" customHeight="1" x14ac:dyDescent="0.2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c r="AG291" s="31"/>
      <c r="AH291" s="31"/>
      <c r="AI291" s="31"/>
      <c r="AJ291" s="31"/>
      <c r="AK291" s="31"/>
      <c r="AL291" s="31"/>
      <c r="AM291" s="31"/>
      <c r="AN291" s="108"/>
    </row>
    <row r="292" spans="2:40" ht="15" customHeight="1" x14ac:dyDescent="0.2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c r="AG292" s="31"/>
      <c r="AH292" s="31"/>
      <c r="AI292" s="31"/>
      <c r="AJ292" s="31"/>
      <c r="AK292" s="31"/>
      <c r="AL292" s="31"/>
      <c r="AM292" s="31"/>
      <c r="AN292" s="108"/>
    </row>
    <row r="293" spans="2:40" ht="15" customHeight="1" x14ac:dyDescent="0.2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c r="AG293" s="31"/>
      <c r="AH293" s="31"/>
      <c r="AI293" s="31"/>
      <c r="AJ293" s="31"/>
      <c r="AK293" s="31"/>
      <c r="AL293" s="31"/>
      <c r="AM293" s="31"/>
      <c r="AN293" s="108"/>
    </row>
    <row r="294" spans="2:40" ht="15" customHeight="1" x14ac:dyDescent="0.2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c r="AG294" s="31"/>
      <c r="AH294" s="31"/>
      <c r="AI294" s="31"/>
      <c r="AJ294" s="31"/>
      <c r="AK294" s="31"/>
      <c r="AL294" s="31"/>
      <c r="AM294" s="31"/>
      <c r="AN294" s="108"/>
    </row>
    <row r="295" spans="2:40" ht="15" customHeight="1" x14ac:dyDescent="0.2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c r="AG295" s="31"/>
      <c r="AH295" s="31"/>
      <c r="AI295" s="31"/>
      <c r="AJ295" s="31"/>
      <c r="AK295" s="31"/>
      <c r="AL295" s="31"/>
      <c r="AM295" s="31"/>
      <c r="AN295" s="108"/>
    </row>
    <row r="296" spans="2:40" ht="15" customHeight="1" x14ac:dyDescent="0.2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c r="AG296" s="31"/>
      <c r="AH296" s="31"/>
      <c r="AI296" s="31"/>
      <c r="AJ296" s="31"/>
      <c r="AK296" s="31"/>
      <c r="AL296" s="31"/>
      <c r="AM296" s="31"/>
      <c r="AN296" s="108"/>
    </row>
    <row r="297" spans="2:40" ht="15" customHeight="1" x14ac:dyDescent="0.2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c r="AG297" s="31"/>
      <c r="AH297" s="31"/>
      <c r="AI297" s="31"/>
      <c r="AJ297" s="31"/>
      <c r="AK297" s="31"/>
      <c r="AL297" s="31"/>
      <c r="AM297" s="31"/>
      <c r="AN297" s="108"/>
    </row>
    <row r="298" spans="2:40" ht="15" customHeight="1" x14ac:dyDescent="0.2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c r="AG298" s="31"/>
      <c r="AH298" s="31"/>
      <c r="AI298" s="31"/>
      <c r="AJ298" s="31"/>
      <c r="AK298" s="31"/>
      <c r="AL298" s="31"/>
      <c r="AM298" s="31"/>
      <c r="AN298" s="108"/>
    </row>
    <row r="299" spans="2:40" ht="15" customHeight="1" x14ac:dyDescent="0.2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c r="AG299" s="31"/>
      <c r="AH299" s="31"/>
      <c r="AI299" s="31"/>
      <c r="AJ299" s="31"/>
      <c r="AK299" s="31"/>
      <c r="AL299" s="31"/>
      <c r="AM299" s="31"/>
      <c r="AN299" s="108"/>
    </row>
    <row r="300" spans="2:40" ht="15" customHeight="1" x14ac:dyDescent="0.2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c r="AG300" s="31"/>
      <c r="AH300" s="31"/>
      <c r="AI300" s="31"/>
      <c r="AJ300" s="31"/>
      <c r="AK300" s="31"/>
      <c r="AL300" s="31"/>
      <c r="AM300" s="31"/>
      <c r="AN300" s="108"/>
    </row>
    <row r="301" spans="2:40" ht="15" customHeight="1" x14ac:dyDescent="0.2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c r="AG301" s="31"/>
      <c r="AH301" s="31"/>
      <c r="AI301" s="31"/>
      <c r="AJ301" s="31"/>
      <c r="AK301" s="31"/>
      <c r="AL301" s="31"/>
      <c r="AM301" s="31"/>
      <c r="AN301" s="108"/>
    </row>
    <row r="302" spans="2:40" ht="15" customHeight="1" x14ac:dyDescent="0.2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c r="AG302" s="31"/>
      <c r="AH302" s="31"/>
      <c r="AI302" s="31"/>
      <c r="AJ302" s="31"/>
      <c r="AK302" s="31"/>
      <c r="AL302" s="31"/>
      <c r="AM302" s="31"/>
      <c r="AN302" s="108"/>
    </row>
    <row r="303" spans="2:40" ht="15" customHeight="1" x14ac:dyDescent="0.2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c r="AG303" s="31"/>
      <c r="AH303" s="31"/>
      <c r="AI303" s="31"/>
      <c r="AJ303" s="31"/>
      <c r="AK303" s="31"/>
      <c r="AL303" s="31"/>
      <c r="AM303" s="31"/>
      <c r="AN303" s="108"/>
    </row>
    <row r="304" spans="2:40" ht="15" customHeight="1" x14ac:dyDescent="0.2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c r="AG304" s="31"/>
      <c r="AH304" s="31"/>
      <c r="AI304" s="31"/>
      <c r="AJ304" s="31"/>
      <c r="AK304" s="31"/>
      <c r="AL304" s="31"/>
      <c r="AM304" s="31"/>
      <c r="AN304" s="108"/>
    </row>
    <row r="305" spans="2:40" ht="15" customHeight="1" x14ac:dyDescent="0.2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c r="AN305" s="108"/>
    </row>
    <row r="306" spans="2:40" ht="15" customHeight="1" x14ac:dyDescent="0.2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c r="AN306" s="108"/>
    </row>
    <row r="307" spans="2:40" ht="15" customHeight="1" x14ac:dyDescent="0.2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c r="AN307" s="108"/>
    </row>
    <row r="308" spans="2:40" ht="15" customHeight="1" x14ac:dyDescent="0.2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c r="AG308" s="31"/>
      <c r="AH308" s="31"/>
      <c r="AI308" s="31"/>
      <c r="AJ308" s="31"/>
      <c r="AK308" s="31"/>
      <c r="AL308" s="31"/>
      <c r="AM308" s="31"/>
      <c r="AN308" s="108"/>
    </row>
    <row r="309" spans="2:40" ht="15" customHeight="1" x14ac:dyDescent="0.2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c r="AG309" s="31"/>
      <c r="AH309" s="31"/>
      <c r="AI309" s="31"/>
      <c r="AJ309" s="31"/>
      <c r="AK309" s="31"/>
      <c r="AL309" s="31"/>
      <c r="AM309" s="31"/>
      <c r="AN309" s="108"/>
    </row>
    <row r="310" spans="2:40" ht="15" customHeight="1" x14ac:dyDescent="0.2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c r="AG310" s="31"/>
      <c r="AH310" s="31"/>
      <c r="AI310" s="31"/>
      <c r="AJ310" s="31"/>
      <c r="AK310" s="31"/>
      <c r="AL310" s="31"/>
      <c r="AM310" s="31"/>
      <c r="AN310" s="108"/>
    </row>
    <row r="311" spans="2:40" ht="15" customHeight="1" x14ac:dyDescent="0.2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c r="AG311" s="31"/>
      <c r="AH311" s="31"/>
      <c r="AI311" s="31"/>
      <c r="AJ311" s="31"/>
      <c r="AK311" s="31"/>
      <c r="AL311" s="31"/>
      <c r="AM311" s="31"/>
      <c r="AN311" s="108"/>
    </row>
    <row r="312" spans="2:40" ht="15" customHeight="1" x14ac:dyDescent="0.2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c r="AG312" s="31"/>
      <c r="AH312" s="31"/>
      <c r="AI312" s="31"/>
      <c r="AJ312" s="31"/>
      <c r="AK312" s="31"/>
      <c r="AL312" s="31"/>
      <c r="AM312" s="31"/>
      <c r="AN312" s="108"/>
    </row>
    <row r="313" spans="2:40" ht="15" customHeight="1" x14ac:dyDescent="0.2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c r="AG313" s="31"/>
      <c r="AH313" s="31"/>
      <c r="AI313" s="31"/>
      <c r="AJ313" s="31"/>
      <c r="AK313" s="31"/>
      <c r="AL313" s="31"/>
      <c r="AM313" s="31"/>
      <c r="AN313" s="108"/>
    </row>
    <row r="314" spans="2:40" ht="15" customHeight="1" x14ac:dyDescent="0.2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c r="AG314" s="31"/>
      <c r="AH314" s="31"/>
      <c r="AI314" s="31"/>
      <c r="AJ314" s="31"/>
      <c r="AK314" s="31"/>
      <c r="AL314" s="31"/>
      <c r="AM314" s="31"/>
      <c r="AN314" s="108"/>
    </row>
    <row r="315" spans="2:40" ht="15" customHeight="1" x14ac:dyDescent="0.2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c r="AG315" s="31"/>
      <c r="AH315" s="31"/>
      <c r="AI315" s="31"/>
      <c r="AJ315" s="31"/>
      <c r="AK315" s="31"/>
      <c r="AL315" s="31"/>
      <c r="AM315" s="31"/>
      <c r="AN315" s="108"/>
    </row>
    <row r="316" spans="2:40" ht="15" customHeight="1" x14ac:dyDescent="0.2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c r="AG316" s="31"/>
      <c r="AH316" s="31"/>
      <c r="AI316" s="31"/>
      <c r="AJ316" s="31"/>
      <c r="AK316" s="31"/>
      <c r="AL316" s="31"/>
      <c r="AM316" s="31"/>
      <c r="AN316" s="108"/>
    </row>
    <row r="317" spans="2:40" ht="15" customHeight="1" x14ac:dyDescent="0.2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c r="AG317" s="31"/>
      <c r="AH317" s="31"/>
      <c r="AI317" s="31"/>
      <c r="AJ317" s="31"/>
      <c r="AK317" s="31"/>
      <c r="AL317" s="31"/>
      <c r="AM317" s="31"/>
      <c r="AN317" s="108"/>
    </row>
    <row r="318" spans="2:40" ht="15" customHeight="1" x14ac:dyDescent="0.2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c r="AG318" s="31"/>
      <c r="AH318" s="31"/>
      <c r="AI318" s="31"/>
      <c r="AJ318" s="31"/>
      <c r="AK318" s="31"/>
      <c r="AL318" s="31"/>
      <c r="AM318" s="31"/>
      <c r="AN318" s="108"/>
    </row>
    <row r="319" spans="2:40" ht="15" customHeight="1" x14ac:dyDescent="0.2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c r="AG319" s="31"/>
      <c r="AH319" s="31"/>
      <c r="AI319" s="31"/>
      <c r="AJ319" s="31"/>
      <c r="AK319" s="31"/>
      <c r="AL319" s="31"/>
      <c r="AM319" s="31"/>
      <c r="AN319" s="108"/>
    </row>
    <row r="320" spans="2:40" ht="15" customHeight="1" x14ac:dyDescent="0.2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c r="AG320" s="31"/>
      <c r="AH320" s="31"/>
      <c r="AI320" s="31"/>
      <c r="AJ320" s="31"/>
      <c r="AK320" s="31"/>
      <c r="AL320" s="31"/>
      <c r="AM320" s="31"/>
      <c r="AN320" s="108"/>
    </row>
    <row r="321" spans="2:40" ht="15" customHeight="1" x14ac:dyDescent="0.2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c r="AG321" s="31"/>
      <c r="AH321" s="31"/>
      <c r="AI321" s="31"/>
      <c r="AJ321" s="31"/>
      <c r="AK321" s="31"/>
      <c r="AL321" s="31"/>
      <c r="AM321" s="31"/>
      <c r="AN321" s="108"/>
    </row>
    <row r="322" spans="2:40" ht="15" customHeight="1" x14ac:dyDescent="0.2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c r="AG322" s="31"/>
      <c r="AH322" s="31"/>
      <c r="AI322" s="31"/>
      <c r="AJ322" s="31"/>
      <c r="AK322" s="31"/>
      <c r="AL322" s="31"/>
      <c r="AM322" s="31"/>
      <c r="AN322" s="108"/>
    </row>
    <row r="323" spans="2:40" ht="15" customHeight="1" x14ac:dyDescent="0.2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c r="AG323" s="31"/>
      <c r="AH323" s="31"/>
      <c r="AI323" s="31"/>
      <c r="AJ323" s="31"/>
      <c r="AK323" s="31"/>
      <c r="AL323" s="31"/>
      <c r="AM323" s="31"/>
      <c r="AN323" s="108"/>
    </row>
    <row r="324" spans="2:40" ht="15" customHeight="1" x14ac:dyDescent="0.2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c r="AG324" s="31"/>
      <c r="AH324" s="31"/>
      <c r="AI324" s="31"/>
      <c r="AJ324" s="31"/>
      <c r="AK324" s="31"/>
      <c r="AL324" s="31"/>
      <c r="AM324" s="31"/>
      <c r="AN324" s="108"/>
    </row>
    <row r="325" spans="2:40" ht="15" customHeight="1" x14ac:dyDescent="0.2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c r="AG325" s="31"/>
      <c r="AH325" s="31"/>
      <c r="AI325" s="31"/>
      <c r="AJ325" s="31"/>
      <c r="AK325" s="31"/>
      <c r="AL325" s="31"/>
      <c r="AM325" s="31"/>
      <c r="AN325" s="108"/>
    </row>
    <row r="326" spans="2:40" ht="15" customHeight="1" x14ac:dyDescent="0.2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c r="AG326" s="31"/>
      <c r="AH326" s="31"/>
      <c r="AI326" s="31"/>
      <c r="AJ326" s="31"/>
      <c r="AK326" s="31"/>
      <c r="AL326" s="31"/>
      <c r="AM326" s="31"/>
      <c r="AN326" s="108"/>
    </row>
    <row r="327" spans="2:40" ht="15" customHeight="1" x14ac:dyDescent="0.2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c r="AG327" s="31"/>
      <c r="AH327" s="31"/>
      <c r="AI327" s="31"/>
      <c r="AJ327" s="31"/>
      <c r="AK327" s="31"/>
      <c r="AL327" s="31"/>
      <c r="AM327" s="31"/>
      <c r="AN327" s="108"/>
    </row>
    <row r="328" spans="2:40" ht="15" customHeight="1" x14ac:dyDescent="0.2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c r="AG328" s="31"/>
      <c r="AH328" s="31"/>
      <c r="AI328" s="31"/>
      <c r="AJ328" s="31"/>
      <c r="AK328" s="31"/>
      <c r="AL328" s="31"/>
      <c r="AM328" s="31"/>
      <c r="AN328" s="108"/>
    </row>
    <row r="329" spans="2:40" ht="15" customHeight="1" x14ac:dyDescent="0.2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c r="AG329" s="31"/>
      <c r="AH329" s="31"/>
      <c r="AI329" s="31"/>
      <c r="AJ329" s="31"/>
      <c r="AK329" s="31"/>
      <c r="AL329" s="31"/>
      <c r="AM329" s="31"/>
      <c r="AN329" s="108"/>
    </row>
    <row r="330" spans="2:40" ht="15" customHeight="1" x14ac:dyDescent="0.2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c r="AG330" s="31"/>
      <c r="AH330" s="31"/>
      <c r="AI330" s="31"/>
      <c r="AJ330" s="31"/>
      <c r="AK330" s="31"/>
      <c r="AL330" s="31"/>
      <c r="AM330" s="31"/>
      <c r="AN330" s="108"/>
    </row>
    <row r="331" spans="2:40" ht="15" customHeight="1" x14ac:dyDescent="0.2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c r="AG331" s="31"/>
      <c r="AH331" s="31"/>
      <c r="AI331" s="31"/>
      <c r="AJ331" s="31"/>
      <c r="AK331" s="31"/>
      <c r="AL331" s="31"/>
      <c r="AM331" s="31"/>
      <c r="AN331" s="108"/>
    </row>
    <row r="332" spans="2:40" ht="15" customHeight="1" x14ac:dyDescent="0.2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c r="AG332" s="31"/>
      <c r="AH332" s="31"/>
      <c r="AI332" s="31"/>
      <c r="AJ332" s="31"/>
      <c r="AK332" s="31"/>
      <c r="AL332" s="31"/>
      <c r="AM332" s="31"/>
      <c r="AN332" s="108"/>
    </row>
    <row r="333" spans="2:40" ht="15" customHeight="1" x14ac:dyDescent="0.2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c r="AG333" s="31"/>
      <c r="AH333" s="31"/>
      <c r="AI333" s="31"/>
      <c r="AJ333" s="31"/>
      <c r="AK333" s="31"/>
      <c r="AL333" s="31"/>
      <c r="AM333" s="31"/>
      <c r="AN333" s="108"/>
    </row>
    <row r="334" spans="2:40" ht="15" customHeight="1" x14ac:dyDescent="0.2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c r="AG334" s="31"/>
      <c r="AH334" s="31"/>
      <c r="AI334" s="31"/>
      <c r="AJ334" s="31"/>
      <c r="AK334" s="31"/>
      <c r="AL334" s="31"/>
      <c r="AM334" s="31"/>
      <c r="AN334" s="108"/>
    </row>
    <row r="335" spans="2:40" ht="15" customHeight="1" x14ac:dyDescent="0.2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c r="AG335" s="31"/>
      <c r="AH335" s="31"/>
      <c r="AI335" s="31"/>
      <c r="AJ335" s="31"/>
      <c r="AK335" s="31"/>
      <c r="AL335" s="31"/>
      <c r="AM335" s="31"/>
      <c r="AN335" s="108"/>
    </row>
    <row r="336" spans="2:40" ht="15" customHeight="1" x14ac:dyDescent="0.2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c r="AG336" s="31"/>
      <c r="AH336" s="31"/>
      <c r="AI336" s="31"/>
      <c r="AJ336" s="31"/>
      <c r="AK336" s="31"/>
      <c r="AL336" s="31"/>
      <c r="AM336" s="31"/>
      <c r="AN336" s="108"/>
    </row>
    <row r="337" spans="2:40" ht="15" customHeight="1" x14ac:dyDescent="0.2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1"/>
      <c r="AI337" s="31"/>
      <c r="AJ337" s="31"/>
      <c r="AK337" s="31"/>
      <c r="AL337" s="31"/>
      <c r="AM337" s="31"/>
      <c r="AN337" s="108"/>
    </row>
    <row r="338" spans="2:40" ht="15" customHeight="1" x14ac:dyDescent="0.2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c r="AG338" s="31"/>
      <c r="AH338" s="31"/>
      <c r="AI338" s="31"/>
      <c r="AJ338" s="31"/>
      <c r="AK338" s="31"/>
      <c r="AL338" s="31"/>
      <c r="AM338" s="31"/>
      <c r="AN338" s="108"/>
    </row>
    <row r="339" spans="2:40" ht="15" customHeight="1" x14ac:dyDescent="0.2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c r="AL339" s="31"/>
      <c r="AM339" s="31"/>
      <c r="AN339" s="108"/>
    </row>
    <row r="340" spans="2:40" ht="15" customHeight="1" x14ac:dyDescent="0.2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c r="AG340" s="31"/>
      <c r="AH340" s="31"/>
      <c r="AI340" s="31"/>
      <c r="AJ340" s="31"/>
      <c r="AK340" s="31"/>
      <c r="AL340" s="31"/>
      <c r="AM340" s="31"/>
      <c r="AN340" s="108"/>
    </row>
    <row r="341" spans="2:40" ht="15" customHeight="1" x14ac:dyDescent="0.2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c r="AG341" s="31"/>
      <c r="AH341" s="31"/>
      <c r="AI341" s="31"/>
      <c r="AJ341" s="31"/>
      <c r="AK341" s="31"/>
      <c r="AL341" s="31"/>
      <c r="AM341" s="31"/>
      <c r="AN341" s="108"/>
    </row>
    <row r="342" spans="2:40" ht="15" customHeight="1" x14ac:dyDescent="0.2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c r="AG342" s="31"/>
      <c r="AH342" s="31"/>
      <c r="AI342" s="31"/>
      <c r="AJ342" s="31"/>
      <c r="AK342" s="31"/>
      <c r="AL342" s="31"/>
      <c r="AM342" s="31"/>
      <c r="AN342" s="108"/>
    </row>
    <row r="343" spans="2:40" ht="15" customHeight="1" x14ac:dyDescent="0.2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c r="AG343" s="31"/>
      <c r="AH343" s="31"/>
      <c r="AI343" s="31"/>
      <c r="AJ343" s="31"/>
      <c r="AK343" s="31"/>
      <c r="AL343" s="31"/>
      <c r="AM343" s="31"/>
      <c r="AN343" s="108"/>
    </row>
    <row r="344" spans="2:40" ht="15" customHeight="1" x14ac:dyDescent="0.2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c r="AG344" s="31"/>
      <c r="AH344" s="31"/>
      <c r="AI344" s="31"/>
      <c r="AJ344" s="31"/>
      <c r="AK344" s="31"/>
      <c r="AL344" s="31"/>
      <c r="AM344" s="31"/>
      <c r="AN344" s="108"/>
    </row>
    <row r="345" spans="2:40" ht="15" customHeight="1" x14ac:dyDescent="0.2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c r="AG345" s="31"/>
      <c r="AH345" s="31"/>
      <c r="AI345" s="31"/>
      <c r="AJ345" s="31"/>
      <c r="AK345" s="31"/>
      <c r="AL345" s="31"/>
      <c r="AM345" s="31"/>
      <c r="AN345" s="108"/>
    </row>
    <row r="346" spans="2:40" ht="15" customHeight="1" x14ac:dyDescent="0.2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c r="AG346" s="31"/>
      <c r="AH346" s="31"/>
      <c r="AI346" s="31"/>
      <c r="AJ346" s="31"/>
      <c r="AK346" s="31"/>
      <c r="AL346" s="31"/>
      <c r="AM346" s="31"/>
      <c r="AN346" s="108"/>
    </row>
    <row r="347" spans="2:40" ht="15" customHeight="1" x14ac:dyDescent="0.2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c r="AG347" s="31"/>
      <c r="AH347" s="31"/>
      <c r="AI347" s="31"/>
      <c r="AJ347" s="31"/>
      <c r="AK347" s="31"/>
      <c r="AL347" s="31"/>
      <c r="AM347" s="31"/>
      <c r="AN347" s="108"/>
    </row>
    <row r="348" spans="2:40" ht="15" customHeight="1" x14ac:dyDescent="0.2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c r="AG348" s="31"/>
      <c r="AH348" s="31"/>
      <c r="AI348" s="31"/>
      <c r="AJ348" s="31"/>
      <c r="AK348" s="31"/>
      <c r="AL348" s="31"/>
      <c r="AM348" s="31"/>
      <c r="AN348" s="108"/>
    </row>
    <row r="349" spans="2:40" ht="15" customHeight="1" x14ac:dyDescent="0.2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c r="AG349" s="31"/>
      <c r="AH349" s="31"/>
      <c r="AI349" s="31"/>
      <c r="AJ349" s="31"/>
      <c r="AK349" s="31"/>
      <c r="AL349" s="31"/>
      <c r="AM349" s="31"/>
      <c r="AN349" s="108"/>
    </row>
    <row r="350" spans="2:40" ht="15" customHeight="1" x14ac:dyDescent="0.2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c r="AG350" s="31"/>
      <c r="AH350" s="31"/>
      <c r="AI350" s="31"/>
      <c r="AJ350" s="31"/>
      <c r="AK350" s="31"/>
      <c r="AL350" s="31"/>
      <c r="AM350" s="31"/>
      <c r="AN350" s="108"/>
    </row>
    <row r="351" spans="2:40" ht="15" customHeight="1" x14ac:dyDescent="0.2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c r="AG351" s="31"/>
      <c r="AH351" s="31"/>
      <c r="AI351" s="31"/>
      <c r="AJ351" s="31"/>
      <c r="AK351" s="31"/>
      <c r="AL351" s="31"/>
      <c r="AM351" s="31"/>
      <c r="AN351" s="108"/>
    </row>
    <row r="352" spans="2:40" ht="15" customHeight="1" x14ac:dyDescent="0.2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c r="AG352" s="31"/>
      <c r="AH352" s="31"/>
      <c r="AI352" s="31"/>
      <c r="AJ352" s="31"/>
      <c r="AK352" s="31"/>
      <c r="AL352" s="31"/>
      <c r="AM352" s="31"/>
      <c r="AN352" s="108"/>
    </row>
    <row r="353" spans="2:40" ht="15" customHeight="1" x14ac:dyDescent="0.2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c r="AG353" s="31"/>
      <c r="AH353" s="31"/>
      <c r="AI353" s="31"/>
      <c r="AJ353" s="31"/>
      <c r="AK353" s="31"/>
      <c r="AL353" s="31"/>
      <c r="AM353" s="31"/>
      <c r="AN353" s="108"/>
    </row>
    <row r="354" spans="2:40" ht="15" customHeight="1" x14ac:dyDescent="0.2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1"/>
      <c r="AJ354" s="31"/>
      <c r="AK354" s="31"/>
      <c r="AL354" s="31"/>
      <c r="AM354" s="31"/>
      <c r="AN354" s="108"/>
    </row>
    <row r="355" spans="2:40" ht="15" customHeight="1" x14ac:dyDescent="0.2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c r="AG355" s="31"/>
      <c r="AH355" s="31"/>
      <c r="AI355" s="31"/>
      <c r="AJ355" s="31"/>
      <c r="AK355" s="31"/>
      <c r="AL355" s="31"/>
      <c r="AM355" s="31"/>
      <c r="AN355" s="108"/>
    </row>
    <row r="356" spans="2:40" ht="15" customHeight="1" x14ac:dyDescent="0.2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c r="AG356" s="31"/>
      <c r="AH356" s="31"/>
      <c r="AI356" s="31"/>
      <c r="AJ356" s="31"/>
      <c r="AK356" s="31"/>
      <c r="AL356" s="31"/>
      <c r="AM356" s="31"/>
      <c r="AN356" s="108"/>
    </row>
    <row r="357" spans="2:40" ht="15" customHeight="1" x14ac:dyDescent="0.2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c r="AG357" s="31"/>
      <c r="AH357" s="31"/>
      <c r="AI357" s="31"/>
      <c r="AJ357" s="31"/>
      <c r="AK357" s="31"/>
      <c r="AL357" s="31"/>
      <c r="AM357" s="31"/>
      <c r="AN357" s="108"/>
    </row>
    <row r="358" spans="2:40" ht="15" customHeight="1" x14ac:dyDescent="0.2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c r="AG358" s="31"/>
      <c r="AH358" s="31"/>
      <c r="AI358" s="31"/>
      <c r="AJ358" s="31"/>
      <c r="AK358" s="31"/>
      <c r="AL358" s="31"/>
      <c r="AM358" s="31"/>
      <c r="AN358" s="108"/>
    </row>
    <row r="359" spans="2:40" ht="15" customHeight="1" x14ac:dyDescent="0.2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c r="AG359" s="31"/>
      <c r="AH359" s="31"/>
      <c r="AI359" s="31"/>
      <c r="AJ359" s="31"/>
      <c r="AK359" s="31"/>
      <c r="AL359" s="31"/>
      <c r="AM359" s="31"/>
      <c r="AN359" s="108"/>
    </row>
    <row r="360" spans="2:40" ht="15" customHeight="1" x14ac:dyDescent="0.2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c r="AG360" s="31"/>
      <c r="AH360" s="31"/>
      <c r="AI360" s="31"/>
      <c r="AJ360" s="31"/>
      <c r="AK360" s="31"/>
      <c r="AL360" s="31"/>
      <c r="AM360" s="31"/>
      <c r="AN360" s="108"/>
    </row>
    <row r="361" spans="2:40" ht="15" customHeight="1" x14ac:dyDescent="0.2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108"/>
    </row>
    <row r="362" spans="2:40" ht="15" customHeight="1" x14ac:dyDescent="0.2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c r="AG362" s="31"/>
      <c r="AH362" s="31"/>
      <c r="AI362" s="31"/>
      <c r="AJ362" s="31"/>
      <c r="AK362" s="31"/>
      <c r="AL362" s="31"/>
      <c r="AM362" s="31"/>
      <c r="AN362" s="108"/>
    </row>
    <row r="363" spans="2:40" ht="15" customHeight="1" x14ac:dyDescent="0.2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c r="AG363" s="31"/>
      <c r="AH363" s="31"/>
      <c r="AI363" s="31"/>
      <c r="AJ363" s="31"/>
      <c r="AK363" s="31"/>
      <c r="AL363" s="31"/>
      <c r="AM363" s="31"/>
      <c r="AN363" s="108"/>
    </row>
    <row r="364" spans="2:40" ht="15" customHeight="1" x14ac:dyDescent="0.2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c r="AG364" s="31"/>
      <c r="AH364" s="31"/>
      <c r="AI364" s="31"/>
      <c r="AJ364" s="31"/>
      <c r="AK364" s="31"/>
      <c r="AL364" s="31"/>
      <c r="AM364" s="31"/>
      <c r="AN364" s="108"/>
    </row>
    <row r="365" spans="2:40" ht="15" customHeight="1" x14ac:dyDescent="0.2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c r="AG365" s="31"/>
      <c r="AH365" s="31"/>
      <c r="AI365" s="31"/>
      <c r="AJ365" s="31"/>
      <c r="AK365" s="31"/>
      <c r="AL365" s="31"/>
      <c r="AM365" s="31"/>
      <c r="AN365" s="108"/>
    </row>
    <row r="366" spans="2:40" ht="15" customHeight="1" x14ac:dyDescent="0.2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c r="AG366" s="31"/>
      <c r="AH366" s="31"/>
      <c r="AI366" s="31"/>
      <c r="AJ366" s="31"/>
      <c r="AK366" s="31"/>
      <c r="AL366" s="31"/>
      <c r="AM366" s="31"/>
      <c r="AN366" s="108"/>
    </row>
    <row r="367" spans="2:40" ht="15" customHeight="1" x14ac:dyDescent="0.2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c r="AG367" s="31"/>
      <c r="AH367" s="31"/>
      <c r="AI367" s="31"/>
      <c r="AJ367" s="31"/>
      <c r="AK367" s="31"/>
      <c r="AL367" s="31"/>
      <c r="AM367" s="31"/>
      <c r="AN367" s="108"/>
    </row>
    <row r="368" spans="2:40" ht="15" customHeight="1" x14ac:dyDescent="0.2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1"/>
      <c r="AI368" s="31"/>
      <c r="AJ368" s="31"/>
      <c r="AK368" s="31"/>
      <c r="AL368" s="31"/>
      <c r="AM368" s="31"/>
      <c r="AN368" s="108"/>
    </row>
    <row r="369" spans="2:40" ht="15" customHeight="1" x14ac:dyDescent="0.2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c r="AG369" s="31"/>
      <c r="AH369" s="31"/>
      <c r="AI369" s="31"/>
      <c r="AJ369" s="31"/>
      <c r="AK369" s="31"/>
      <c r="AL369" s="31"/>
      <c r="AM369" s="31"/>
      <c r="AN369" s="108"/>
    </row>
    <row r="370" spans="2:40" ht="15" customHeight="1" x14ac:dyDescent="0.2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c r="AG370" s="31"/>
      <c r="AH370" s="31"/>
      <c r="AI370" s="31"/>
      <c r="AJ370" s="31"/>
      <c r="AK370" s="31"/>
      <c r="AL370" s="31"/>
      <c r="AM370" s="31"/>
      <c r="AN370" s="108"/>
    </row>
    <row r="371" spans="2:40" ht="15" customHeight="1" x14ac:dyDescent="0.2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c r="AG371" s="31"/>
      <c r="AH371" s="31"/>
      <c r="AI371" s="31"/>
      <c r="AJ371" s="31"/>
      <c r="AK371" s="31"/>
      <c r="AL371" s="31"/>
      <c r="AM371" s="31"/>
      <c r="AN371" s="108"/>
    </row>
    <row r="372" spans="2:40" ht="15" customHeight="1" x14ac:dyDescent="0.2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c r="AG372" s="31"/>
      <c r="AH372" s="31"/>
      <c r="AI372" s="31"/>
      <c r="AJ372" s="31"/>
      <c r="AK372" s="31"/>
      <c r="AL372" s="31"/>
      <c r="AM372" s="31"/>
      <c r="AN372" s="108"/>
    </row>
    <row r="373" spans="2:40" ht="15" customHeight="1" x14ac:dyDescent="0.2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c r="AG373" s="31"/>
      <c r="AH373" s="31"/>
      <c r="AI373" s="31"/>
      <c r="AJ373" s="31"/>
      <c r="AK373" s="31"/>
      <c r="AL373" s="31"/>
      <c r="AM373" s="31"/>
      <c r="AN373" s="108"/>
    </row>
    <row r="374" spans="2:40" ht="15" customHeight="1" x14ac:dyDescent="0.2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c r="AG374" s="31"/>
      <c r="AH374" s="31"/>
      <c r="AI374" s="31"/>
      <c r="AJ374" s="31"/>
      <c r="AK374" s="31"/>
      <c r="AL374" s="31"/>
      <c r="AM374" s="31"/>
      <c r="AN374" s="108"/>
    </row>
    <row r="375" spans="2:40" ht="15" customHeight="1" x14ac:dyDescent="0.2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1"/>
      <c r="AJ375" s="31"/>
      <c r="AK375" s="31"/>
      <c r="AL375" s="31"/>
      <c r="AM375" s="31"/>
      <c r="AN375" s="108"/>
    </row>
    <row r="376" spans="2:40" ht="15" customHeight="1" x14ac:dyDescent="0.2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c r="AG376" s="31"/>
      <c r="AH376" s="31"/>
      <c r="AI376" s="31"/>
      <c r="AJ376" s="31"/>
      <c r="AK376" s="31"/>
      <c r="AL376" s="31"/>
      <c r="AM376" s="31"/>
      <c r="AN376" s="108"/>
    </row>
    <row r="377" spans="2:40" ht="15" customHeight="1" x14ac:dyDescent="0.2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c r="AG377" s="31"/>
      <c r="AH377" s="31"/>
      <c r="AI377" s="31"/>
      <c r="AJ377" s="31"/>
      <c r="AK377" s="31"/>
      <c r="AL377" s="31"/>
      <c r="AM377" s="31"/>
      <c r="AN377" s="108"/>
    </row>
    <row r="378" spans="2:40" ht="15" customHeight="1" x14ac:dyDescent="0.2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c r="AG378" s="31"/>
      <c r="AH378" s="31"/>
      <c r="AI378" s="31"/>
      <c r="AJ378" s="31"/>
      <c r="AK378" s="31"/>
      <c r="AL378" s="31"/>
      <c r="AM378" s="31"/>
      <c r="AN378" s="108"/>
    </row>
    <row r="379" spans="2:40" ht="15" customHeight="1" x14ac:dyDescent="0.2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c r="AG379" s="31"/>
      <c r="AH379" s="31"/>
      <c r="AI379" s="31"/>
      <c r="AJ379" s="31"/>
      <c r="AK379" s="31"/>
      <c r="AL379" s="31"/>
      <c r="AM379" s="31"/>
      <c r="AN379" s="108"/>
    </row>
    <row r="380" spans="2:40" ht="15" customHeight="1" x14ac:dyDescent="0.2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c r="AG380" s="31"/>
      <c r="AH380" s="31"/>
      <c r="AI380" s="31"/>
      <c r="AJ380" s="31"/>
      <c r="AK380" s="31"/>
      <c r="AL380" s="31"/>
      <c r="AM380" s="31"/>
      <c r="AN380" s="108"/>
    </row>
    <row r="381" spans="2:40" ht="15" customHeight="1" x14ac:dyDescent="0.2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c r="AG381" s="31"/>
      <c r="AH381" s="31"/>
      <c r="AI381" s="31"/>
      <c r="AJ381" s="31"/>
      <c r="AK381" s="31"/>
      <c r="AL381" s="31"/>
      <c r="AM381" s="31"/>
      <c r="AN381" s="108"/>
    </row>
    <row r="382" spans="2:40" ht="15" customHeight="1" x14ac:dyDescent="0.2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c r="AG382" s="31"/>
      <c r="AH382" s="31"/>
      <c r="AI382" s="31"/>
      <c r="AJ382" s="31"/>
      <c r="AK382" s="31"/>
      <c r="AL382" s="31"/>
      <c r="AM382" s="31"/>
      <c r="AN382" s="108"/>
    </row>
    <row r="383" spans="2:40" ht="15" customHeight="1" x14ac:dyDescent="0.2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c r="AG383" s="31"/>
      <c r="AH383" s="31"/>
      <c r="AI383" s="31"/>
      <c r="AJ383" s="31"/>
      <c r="AK383" s="31"/>
      <c r="AL383" s="31"/>
      <c r="AM383" s="31"/>
      <c r="AN383" s="108"/>
    </row>
    <row r="384" spans="2:40" ht="15" customHeight="1" x14ac:dyDescent="0.2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c r="AG384" s="31"/>
      <c r="AH384" s="31"/>
      <c r="AI384" s="31"/>
      <c r="AJ384" s="31"/>
      <c r="AK384" s="31"/>
      <c r="AL384" s="31"/>
      <c r="AM384" s="31"/>
      <c r="AN384" s="108"/>
    </row>
    <row r="385" spans="2:40" ht="15" customHeight="1" x14ac:dyDescent="0.2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c r="AG385" s="31"/>
      <c r="AH385" s="31"/>
      <c r="AI385" s="31"/>
      <c r="AJ385" s="31"/>
      <c r="AK385" s="31"/>
      <c r="AL385" s="31"/>
      <c r="AM385" s="31"/>
      <c r="AN385" s="108"/>
    </row>
    <row r="386" spans="2:40" ht="15" customHeight="1" x14ac:dyDescent="0.2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c r="AG386" s="31"/>
      <c r="AH386" s="31"/>
      <c r="AI386" s="31"/>
      <c r="AJ386" s="31"/>
      <c r="AK386" s="31"/>
      <c r="AL386" s="31"/>
      <c r="AM386" s="31"/>
      <c r="AN386" s="108"/>
    </row>
    <row r="387" spans="2:40" ht="15" customHeight="1" x14ac:dyDescent="0.2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c r="AG387" s="31"/>
      <c r="AH387" s="31"/>
      <c r="AI387" s="31"/>
      <c r="AJ387" s="31"/>
      <c r="AK387" s="31"/>
      <c r="AL387" s="31"/>
      <c r="AM387" s="31"/>
      <c r="AN387" s="108"/>
    </row>
    <row r="388" spans="2:40" ht="15" customHeight="1" x14ac:dyDescent="0.2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c r="AG388" s="31"/>
      <c r="AH388" s="31"/>
      <c r="AI388" s="31"/>
      <c r="AJ388" s="31"/>
      <c r="AK388" s="31"/>
      <c r="AL388" s="31"/>
      <c r="AM388" s="31"/>
      <c r="AN388" s="108"/>
    </row>
    <row r="389" spans="2:40" ht="15" customHeight="1" x14ac:dyDescent="0.2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c r="AG389" s="31"/>
      <c r="AH389" s="31"/>
      <c r="AI389" s="31"/>
      <c r="AJ389" s="31"/>
      <c r="AK389" s="31"/>
      <c r="AL389" s="31"/>
      <c r="AM389" s="31"/>
      <c r="AN389" s="108"/>
    </row>
    <row r="390" spans="2:40" ht="15" customHeight="1" x14ac:dyDescent="0.2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c r="AG390" s="31"/>
      <c r="AH390" s="31"/>
      <c r="AI390" s="31"/>
      <c r="AJ390" s="31"/>
      <c r="AK390" s="31"/>
      <c r="AL390" s="31"/>
      <c r="AM390" s="31"/>
      <c r="AN390" s="108"/>
    </row>
    <row r="391" spans="2:40" ht="15" customHeight="1" x14ac:dyDescent="0.2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1"/>
      <c r="AI391" s="31"/>
      <c r="AJ391" s="31"/>
      <c r="AK391" s="31"/>
      <c r="AL391" s="31"/>
      <c r="AM391" s="31"/>
      <c r="AN391" s="108"/>
    </row>
    <row r="392" spans="2:40" ht="15" customHeight="1" x14ac:dyDescent="0.2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c r="AG392" s="31"/>
      <c r="AH392" s="31"/>
      <c r="AI392" s="31"/>
      <c r="AJ392" s="31"/>
      <c r="AK392" s="31"/>
      <c r="AL392" s="31"/>
      <c r="AM392" s="31"/>
      <c r="AN392" s="108"/>
    </row>
    <row r="393" spans="2:40" ht="15" customHeight="1" x14ac:dyDescent="0.2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c r="AG393" s="31"/>
      <c r="AH393" s="31"/>
      <c r="AI393" s="31"/>
      <c r="AJ393" s="31"/>
      <c r="AK393" s="31"/>
      <c r="AL393" s="31"/>
      <c r="AM393" s="31"/>
      <c r="AN393" s="108"/>
    </row>
    <row r="394" spans="2:40" ht="15" customHeight="1" x14ac:dyDescent="0.2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c r="AG394" s="31"/>
      <c r="AH394" s="31"/>
      <c r="AI394" s="31"/>
      <c r="AJ394" s="31"/>
      <c r="AK394" s="31"/>
      <c r="AL394" s="31"/>
      <c r="AM394" s="31"/>
      <c r="AN394" s="108"/>
    </row>
    <row r="395" spans="2:40" ht="15" customHeight="1" x14ac:dyDescent="0.2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c r="AG395" s="31"/>
      <c r="AH395" s="31"/>
      <c r="AI395" s="31"/>
      <c r="AJ395" s="31"/>
      <c r="AK395" s="31"/>
      <c r="AL395" s="31"/>
      <c r="AM395" s="31"/>
      <c r="AN395" s="108"/>
    </row>
    <row r="396" spans="2:40" ht="15" customHeight="1" x14ac:dyDescent="0.2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c r="AG396" s="31"/>
      <c r="AH396" s="31"/>
      <c r="AI396" s="31"/>
      <c r="AJ396" s="31"/>
      <c r="AK396" s="31"/>
      <c r="AL396" s="31"/>
      <c r="AM396" s="31"/>
      <c r="AN396" s="108"/>
    </row>
    <row r="397" spans="2:40" ht="15" customHeight="1" x14ac:dyDescent="0.2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c r="AG397" s="31"/>
      <c r="AH397" s="31"/>
      <c r="AI397" s="31"/>
      <c r="AJ397" s="31"/>
      <c r="AK397" s="31"/>
      <c r="AL397" s="31"/>
      <c r="AM397" s="31"/>
      <c r="AN397" s="108"/>
    </row>
    <row r="398" spans="2:40" ht="15" customHeight="1" x14ac:dyDescent="0.2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1"/>
      <c r="AI398" s="31"/>
      <c r="AJ398" s="31"/>
      <c r="AK398" s="31"/>
      <c r="AL398" s="31"/>
      <c r="AM398" s="31"/>
      <c r="AN398" s="108"/>
    </row>
    <row r="399" spans="2:40" ht="15" customHeight="1" x14ac:dyDescent="0.2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c r="AG399" s="31"/>
      <c r="AH399" s="31"/>
      <c r="AI399" s="31"/>
      <c r="AJ399" s="31"/>
      <c r="AK399" s="31"/>
      <c r="AL399" s="31"/>
      <c r="AM399" s="31"/>
      <c r="AN399" s="108"/>
    </row>
    <row r="400" spans="2:40" ht="15" customHeight="1" x14ac:dyDescent="0.2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c r="AG400" s="31"/>
      <c r="AH400" s="31"/>
      <c r="AI400" s="31"/>
      <c r="AJ400" s="31"/>
      <c r="AK400" s="31"/>
      <c r="AL400" s="31"/>
      <c r="AM400" s="31"/>
      <c r="AN400" s="108"/>
    </row>
    <row r="401" spans="2:40" ht="15" customHeight="1" x14ac:dyDescent="0.2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c r="AG401" s="31"/>
      <c r="AH401" s="31"/>
      <c r="AI401" s="31"/>
      <c r="AJ401" s="31"/>
      <c r="AK401" s="31"/>
      <c r="AL401" s="31"/>
      <c r="AM401" s="31"/>
      <c r="AN401" s="108"/>
    </row>
    <row r="402" spans="2:40" ht="15" customHeight="1" x14ac:dyDescent="0.2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c r="AG402" s="31"/>
      <c r="AH402" s="31"/>
      <c r="AI402" s="31"/>
      <c r="AJ402" s="31"/>
      <c r="AK402" s="31"/>
      <c r="AL402" s="31"/>
      <c r="AM402" s="31"/>
      <c r="AN402" s="108"/>
    </row>
    <row r="403" spans="2:40" ht="15" customHeight="1" x14ac:dyDescent="0.2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c r="AG403" s="31"/>
      <c r="AH403" s="31"/>
      <c r="AI403" s="31"/>
      <c r="AJ403" s="31"/>
      <c r="AK403" s="31"/>
      <c r="AL403" s="31"/>
      <c r="AM403" s="31"/>
      <c r="AN403" s="108"/>
    </row>
    <row r="404" spans="2:40" ht="15" customHeight="1" x14ac:dyDescent="0.2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c r="AG404" s="31"/>
      <c r="AH404" s="31"/>
      <c r="AI404" s="31"/>
      <c r="AJ404" s="31"/>
      <c r="AK404" s="31"/>
      <c r="AL404" s="31"/>
      <c r="AM404" s="31"/>
      <c r="AN404" s="108"/>
    </row>
    <row r="405" spans="2:40" ht="15" customHeight="1" x14ac:dyDescent="0.2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1"/>
      <c r="AJ405" s="31"/>
      <c r="AK405" s="31"/>
      <c r="AL405" s="31"/>
      <c r="AM405" s="31"/>
      <c r="AN405" s="108"/>
    </row>
    <row r="406" spans="2:40" ht="15" customHeight="1" x14ac:dyDescent="0.2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c r="AG406" s="31"/>
      <c r="AH406" s="31"/>
      <c r="AI406" s="31"/>
      <c r="AJ406" s="31"/>
      <c r="AK406" s="31"/>
      <c r="AL406" s="31"/>
      <c r="AM406" s="31"/>
      <c r="AN406" s="108"/>
    </row>
    <row r="407" spans="2:40" ht="15" customHeight="1" x14ac:dyDescent="0.2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c r="AG407" s="31"/>
      <c r="AH407" s="31"/>
      <c r="AI407" s="31"/>
      <c r="AJ407" s="31"/>
      <c r="AK407" s="31"/>
      <c r="AL407" s="31"/>
      <c r="AM407" s="31"/>
      <c r="AN407" s="108"/>
    </row>
    <row r="408" spans="2:40" ht="15" customHeight="1" x14ac:dyDescent="0.2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c r="AG408" s="31"/>
      <c r="AH408" s="31"/>
      <c r="AI408" s="31"/>
      <c r="AJ408" s="31"/>
      <c r="AK408" s="31"/>
      <c r="AL408" s="31"/>
      <c r="AM408" s="31"/>
      <c r="AN408" s="108"/>
    </row>
    <row r="409" spans="2:40" ht="15" customHeight="1" x14ac:dyDescent="0.2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c r="AG409" s="31"/>
      <c r="AH409" s="31"/>
      <c r="AI409" s="31"/>
      <c r="AJ409" s="31"/>
      <c r="AK409" s="31"/>
      <c r="AL409" s="31"/>
      <c r="AM409" s="31"/>
      <c r="AN409" s="108"/>
    </row>
    <row r="410" spans="2:40" ht="15" customHeight="1" x14ac:dyDescent="0.2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c r="AG410" s="31"/>
      <c r="AH410" s="31"/>
      <c r="AI410" s="31"/>
      <c r="AJ410" s="31"/>
      <c r="AK410" s="31"/>
      <c r="AL410" s="31"/>
      <c r="AM410" s="31"/>
      <c r="AN410" s="108"/>
    </row>
    <row r="411" spans="2:40" ht="15" customHeight="1" x14ac:dyDescent="0.2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c r="AG411" s="31"/>
      <c r="AH411" s="31"/>
      <c r="AI411" s="31"/>
      <c r="AJ411" s="31"/>
      <c r="AK411" s="31"/>
      <c r="AL411" s="31"/>
      <c r="AM411" s="31"/>
      <c r="AN411" s="108"/>
    </row>
    <row r="412" spans="2:40" ht="15" customHeight="1" x14ac:dyDescent="0.2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c r="AG412" s="31"/>
      <c r="AH412" s="31"/>
      <c r="AI412" s="31"/>
      <c r="AJ412" s="31"/>
      <c r="AK412" s="31"/>
      <c r="AL412" s="31"/>
      <c r="AM412" s="31"/>
      <c r="AN412" s="108"/>
    </row>
    <row r="413" spans="2:40" ht="15" customHeight="1" x14ac:dyDescent="0.2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c r="AG413" s="31"/>
      <c r="AH413" s="31"/>
      <c r="AI413" s="31"/>
      <c r="AJ413" s="31"/>
      <c r="AK413" s="31"/>
      <c r="AL413" s="31"/>
      <c r="AM413" s="31"/>
      <c r="AN413" s="108"/>
    </row>
    <row r="414" spans="2:40" ht="15" customHeight="1" x14ac:dyDescent="0.2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c r="AG414" s="31"/>
      <c r="AH414" s="31"/>
      <c r="AI414" s="31"/>
      <c r="AJ414" s="31"/>
      <c r="AK414" s="31"/>
      <c r="AL414" s="31"/>
      <c r="AM414" s="31"/>
      <c r="AN414" s="108"/>
    </row>
    <row r="415" spans="2:40" ht="15" customHeight="1" x14ac:dyDescent="0.2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c r="AG415" s="31"/>
      <c r="AH415" s="31"/>
      <c r="AI415" s="31"/>
      <c r="AJ415" s="31"/>
      <c r="AK415" s="31"/>
      <c r="AL415" s="31"/>
      <c r="AM415" s="31"/>
      <c r="AN415" s="108"/>
    </row>
    <row r="416" spans="2:40" ht="15" customHeight="1" x14ac:dyDescent="0.2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c r="AG416" s="31"/>
      <c r="AH416" s="31"/>
      <c r="AI416" s="31"/>
      <c r="AJ416" s="31"/>
      <c r="AK416" s="31"/>
      <c r="AL416" s="31"/>
      <c r="AM416" s="31"/>
      <c r="AN416" s="108"/>
    </row>
    <row r="417" spans="2:40" ht="15" customHeight="1" x14ac:dyDescent="0.2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c r="AG417" s="31"/>
      <c r="AH417" s="31"/>
      <c r="AI417" s="31"/>
      <c r="AJ417" s="31"/>
      <c r="AK417" s="31"/>
      <c r="AL417" s="31"/>
      <c r="AM417" s="31"/>
      <c r="AN417" s="108"/>
    </row>
    <row r="418" spans="2:40" ht="15" customHeight="1" x14ac:dyDescent="0.2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c r="AG418" s="31"/>
      <c r="AH418" s="31"/>
      <c r="AI418" s="31"/>
      <c r="AJ418" s="31"/>
      <c r="AK418" s="31"/>
      <c r="AL418" s="31"/>
      <c r="AM418" s="31"/>
      <c r="AN418" s="108"/>
    </row>
    <row r="419" spans="2:40" ht="15" customHeight="1" x14ac:dyDescent="0.2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c r="AG419" s="31"/>
      <c r="AH419" s="31"/>
      <c r="AI419" s="31"/>
      <c r="AJ419" s="31"/>
      <c r="AK419" s="31"/>
      <c r="AL419" s="31"/>
      <c r="AM419" s="31"/>
      <c r="AN419" s="108"/>
    </row>
    <row r="420" spans="2:40" ht="15" customHeight="1" x14ac:dyDescent="0.2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c r="AG420" s="31"/>
      <c r="AH420" s="31"/>
      <c r="AI420" s="31"/>
      <c r="AJ420" s="31"/>
      <c r="AK420" s="31"/>
      <c r="AL420" s="31"/>
      <c r="AM420" s="31"/>
      <c r="AN420" s="108"/>
    </row>
    <row r="421" spans="2:40" ht="15" customHeight="1" x14ac:dyDescent="0.2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c r="AG421" s="31"/>
      <c r="AH421" s="31"/>
      <c r="AI421" s="31"/>
      <c r="AJ421" s="31"/>
      <c r="AK421" s="31"/>
      <c r="AL421" s="31"/>
      <c r="AM421" s="31"/>
      <c r="AN421" s="108"/>
    </row>
    <row r="422" spans="2:40" ht="15" customHeight="1" x14ac:dyDescent="0.2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c r="AG422" s="31"/>
      <c r="AH422" s="31"/>
      <c r="AI422" s="31"/>
      <c r="AJ422" s="31"/>
      <c r="AK422" s="31"/>
      <c r="AL422" s="31"/>
      <c r="AM422" s="31"/>
      <c r="AN422" s="108"/>
    </row>
    <row r="423" spans="2:40" ht="15" customHeight="1" x14ac:dyDescent="0.2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c r="AG423" s="31"/>
      <c r="AH423" s="31"/>
      <c r="AI423" s="31"/>
      <c r="AJ423" s="31"/>
      <c r="AK423" s="31"/>
      <c r="AL423" s="31"/>
      <c r="AM423" s="31"/>
      <c r="AN423" s="108"/>
    </row>
    <row r="424" spans="2:40" ht="15" customHeight="1" x14ac:dyDescent="0.2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c r="AG424" s="31"/>
      <c r="AH424" s="31"/>
      <c r="AI424" s="31"/>
      <c r="AJ424" s="31"/>
      <c r="AK424" s="31"/>
      <c r="AL424" s="31"/>
      <c r="AM424" s="31"/>
      <c r="AN424" s="108"/>
    </row>
    <row r="425" spans="2:40" ht="15" customHeight="1" x14ac:dyDescent="0.2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c r="AG425" s="31"/>
      <c r="AH425" s="31"/>
      <c r="AI425" s="31"/>
      <c r="AJ425" s="31"/>
      <c r="AK425" s="31"/>
      <c r="AL425" s="31"/>
      <c r="AM425" s="31"/>
      <c r="AN425" s="108"/>
    </row>
    <row r="426" spans="2:40" ht="15" customHeight="1" x14ac:dyDescent="0.2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c r="AG426" s="31"/>
      <c r="AH426" s="31"/>
      <c r="AI426" s="31"/>
      <c r="AJ426" s="31"/>
      <c r="AK426" s="31"/>
      <c r="AL426" s="31"/>
      <c r="AM426" s="31"/>
      <c r="AN426" s="108"/>
    </row>
    <row r="427" spans="2:40" ht="15" customHeight="1" x14ac:dyDescent="0.2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c r="AG427" s="31"/>
      <c r="AH427" s="31"/>
      <c r="AI427" s="31"/>
      <c r="AJ427" s="31"/>
      <c r="AK427" s="31"/>
      <c r="AL427" s="31"/>
      <c r="AM427" s="31"/>
      <c r="AN427" s="108"/>
    </row>
    <row r="428" spans="2:40" ht="15" customHeight="1" x14ac:dyDescent="0.2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c r="AG428" s="31"/>
      <c r="AH428" s="31"/>
      <c r="AI428" s="31"/>
      <c r="AJ428" s="31"/>
      <c r="AK428" s="31"/>
      <c r="AL428" s="31"/>
      <c r="AM428" s="31"/>
      <c r="AN428" s="108"/>
    </row>
    <row r="429" spans="2:40" ht="15" customHeight="1" x14ac:dyDescent="0.2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c r="AG429" s="31"/>
      <c r="AH429" s="31"/>
      <c r="AI429" s="31"/>
      <c r="AJ429" s="31"/>
      <c r="AK429" s="31"/>
      <c r="AL429" s="31"/>
      <c r="AM429" s="31"/>
      <c r="AN429" s="108"/>
    </row>
    <row r="430" spans="2:40" ht="15" customHeight="1" x14ac:dyDescent="0.2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c r="AG430" s="31"/>
      <c r="AH430" s="31"/>
      <c r="AI430" s="31"/>
      <c r="AJ430" s="31"/>
      <c r="AK430" s="31"/>
      <c r="AL430" s="31"/>
      <c r="AM430" s="31"/>
      <c r="AN430" s="108"/>
    </row>
    <row r="431" spans="2:40" ht="15" customHeight="1" x14ac:dyDescent="0.2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c r="AG431" s="31"/>
      <c r="AH431" s="31"/>
      <c r="AI431" s="31"/>
      <c r="AJ431" s="31"/>
      <c r="AK431" s="31"/>
      <c r="AL431" s="31"/>
      <c r="AM431" s="31"/>
      <c r="AN431" s="108"/>
    </row>
    <row r="432" spans="2:40" ht="15" customHeight="1" x14ac:dyDescent="0.2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c r="AG432" s="31"/>
      <c r="AH432" s="31"/>
      <c r="AI432" s="31"/>
      <c r="AJ432" s="31"/>
      <c r="AK432" s="31"/>
      <c r="AL432" s="31"/>
      <c r="AM432" s="31"/>
      <c r="AN432" s="108"/>
    </row>
    <row r="433" spans="2:40" ht="15" customHeight="1" x14ac:dyDescent="0.2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c r="AG433" s="31"/>
      <c r="AH433" s="31"/>
      <c r="AI433" s="31"/>
      <c r="AJ433" s="31"/>
      <c r="AK433" s="31"/>
      <c r="AL433" s="31"/>
      <c r="AM433" s="31"/>
      <c r="AN433" s="108"/>
    </row>
    <row r="434" spans="2:40" ht="15" customHeight="1" x14ac:dyDescent="0.2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c r="AG434" s="31"/>
      <c r="AH434" s="31"/>
      <c r="AI434" s="31"/>
      <c r="AJ434" s="31"/>
      <c r="AK434" s="31"/>
      <c r="AL434" s="31"/>
      <c r="AM434" s="31"/>
      <c r="AN434" s="108"/>
    </row>
    <row r="435" spans="2:40" ht="15" customHeight="1" x14ac:dyDescent="0.2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c r="AG435" s="31"/>
      <c r="AH435" s="31"/>
      <c r="AI435" s="31"/>
      <c r="AJ435" s="31"/>
      <c r="AK435" s="31"/>
      <c r="AL435" s="31"/>
      <c r="AM435" s="31"/>
      <c r="AN435" s="108"/>
    </row>
    <row r="436" spans="2:40" ht="15" customHeight="1" x14ac:dyDescent="0.2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c r="AG436" s="31"/>
      <c r="AH436" s="31"/>
      <c r="AI436" s="31"/>
      <c r="AJ436" s="31"/>
      <c r="AK436" s="31"/>
      <c r="AL436" s="31"/>
      <c r="AM436" s="31"/>
      <c r="AN436" s="108"/>
    </row>
    <row r="437" spans="2:40" ht="15" customHeight="1" x14ac:dyDescent="0.2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c r="AG437" s="31"/>
      <c r="AH437" s="31"/>
      <c r="AI437" s="31"/>
      <c r="AJ437" s="31"/>
      <c r="AK437" s="31"/>
      <c r="AL437" s="31"/>
      <c r="AM437" s="31"/>
      <c r="AN437" s="108"/>
    </row>
    <row r="438" spans="2:40" ht="15" customHeight="1" x14ac:dyDescent="0.2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c r="AG438" s="31"/>
      <c r="AH438" s="31"/>
      <c r="AI438" s="31"/>
      <c r="AJ438" s="31"/>
      <c r="AK438" s="31"/>
      <c r="AL438" s="31"/>
      <c r="AM438" s="31"/>
      <c r="AN438" s="108"/>
    </row>
    <row r="439" spans="2:40" ht="15" customHeight="1" x14ac:dyDescent="0.2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c r="AG439" s="31"/>
      <c r="AH439" s="31"/>
      <c r="AI439" s="31"/>
      <c r="AJ439" s="31"/>
      <c r="AK439" s="31"/>
      <c r="AL439" s="31"/>
      <c r="AM439" s="31"/>
      <c r="AN439" s="108"/>
    </row>
    <row r="440" spans="2:40" ht="15" customHeight="1" x14ac:dyDescent="0.2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c r="AG440" s="31"/>
      <c r="AH440" s="31"/>
      <c r="AI440" s="31"/>
      <c r="AJ440" s="31"/>
      <c r="AK440" s="31"/>
      <c r="AL440" s="31"/>
      <c r="AM440" s="31"/>
      <c r="AN440" s="108"/>
    </row>
    <row r="441" spans="2:40" ht="15" customHeight="1" x14ac:dyDescent="0.2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c r="AG441" s="31"/>
      <c r="AH441" s="31"/>
      <c r="AI441" s="31"/>
      <c r="AJ441" s="31"/>
      <c r="AK441" s="31"/>
      <c r="AL441" s="31"/>
      <c r="AM441" s="31"/>
      <c r="AN441" s="108"/>
    </row>
    <row r="442" spans="2:40" ht="15" customHeight="1" x14ac:dyDescent="0.2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c r="AG442" s="31"/>
      <c r="AH442" s="31"/>
      <c r="AI442" s="31"/>
      <c r="AJ442" s="31"/>
      <c r="AK442" s="31"/>
      <c r="AL442" s="31"/>
      <c r="AM442" s="31"/>
      <c r="AN442" s="108"/>
    </row>
    <row r="443" spans="2:40" ht="15" customHeight="1" x14ac:dyDescent="0.2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c r="AG443" s="31"/>
      <c r="AH443" s="31"/>
      <c r="AI443" s="31"/>
      <c r="AJ443" s="31"/>
      <c r="AK443" s="31"/>
      <c r="AL443" s="31"/>
      <c r="AM443" s="31"/>
      <c r="AN443" s="108"/>
    </row>
    <row r="444" spans="2:40" ht="15" customHeight="1" x14ac:dyDescent="0.2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c r="AG444" s="31"/>
      <c r="AH444" s="31"/>
      <c r="AI444" s="31"/>
      <c r="AJ444" s="31"/>
      <c r="AK444" s="31"/>
      <c r="AL444" s="31"/>
      <c r="AM444" s="31"/>
      <c r="AN444" s="108"/>
    </row>
    <row r="445" spans="2:40" ht="15" customHeight="1" x14ac:dyDescent="0.2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c r="AG445" s="31"/>
      <c r="AH445" s="31"/>
      <c r="AI445" s="31"/>
      <c r="AJ445" s="31"/>
      <c r="AK445" s="31"/>
      <c r="AL445" s="31"/>
      <c r="AM445" s="31"/>
      <c r="AN445" s="108"/>
    </row>
    <row r="446" spans="2:40" ht="15" customHeight="1" x14ac:dyDescent="0.2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c r="AG446" s="31"/>
      <c r="AH446" s="31"/>
      <c r="AI446" s="31"/>
      <c r="AJ446" s="31"/>
      <c r="AK446" s="31"/>
      <c r="AL446" s="31"/>
      <c r="AM446" s="31"/>
      <c r="AN446" s="108"/>
    </row>
    <row r="447" spans="2:40" ht="15" customHeight="1" x14ac:dyDescent="0.2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c r="AG447" s="31"/>
      <c r="AH447" s="31"/>
      <c r="AI447" s="31"/>
      <c r="AJ447" s="31"/>
      <c r="AK447" s="31"/>
      <c r="AL447" s="31"/>
      <c r="AM447" s="31"/>
      <c r="AN447" s="108"/>
    </row>
    <row r="448" spans="2:40" ht="15" customHeight="1" x14ac:dyDescent="0.2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c r="AG448" s="31"/>
      <c r="AH448" s="31"/>
      <c r="AI448" s="31"/>
      <c r="AJ448" s="31"/>
      <c r="AK448" s="31"/>
      <c r="AL448" s="31"/>
      <c r="AM448" s="31"/>
      <c r="AN448" s="108"/>
    </row>
    <row r="449" spans="2:40" ht="15" customHeight="1" x14ac:dyDescent="0.2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c r="AG449" s="31"/>
      <c r="AH449" s="31"/>
      <c r="AI449" s="31"/>
      <c r="AJ449" s="31"/>
      <c r="AK449" s="31"/>
      <c r="AL449" s="31"/>
      <c r="AM449" s="31"/>
      <c r="AN449" s="108"/>
    </row>
    <row r="450" spans="2:40" ht="15" customHeight="1" x14ac:dyDescent="0.2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c r="AG450" s="31"/>
      <c r="AH450" s="31"/>
      <c r="AI450" s="31"/>
      <c r="AJ450" s="31"/>
      <c r="AK450" s="31"/>
      <c r="AL450" s="31"/>
      <c r="AM450" s="31"/>
      <c r="AN450" s="108"/>
    </row>
    <row r="451" spans="2:40" ht="15" customHeight="1" x14ac:dyDescent="0.2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c r="AG451" s="31"/>
      <c r="AH451" s="31"/>
      <c r="AI451" s="31"/>
      <c r="AJ451" s="31"/>
      <c r="AK451" s="31"/>
      <c r="AL451" s="31"/>
      <c r="AM451" s="31"/>
      <c r="AN451" s="108"/>
    </row>
    <row r="452" spans="2:40" ht="15" customHeight="1" x14ac:dyDescent="0.2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c r="AG452" s="31"/>
      <c r="AH452" s="31"/>
      <c r="AI452" s="31"/>
      <c r="AJ452" s="31"/>
      <c r="AK452" s="31"/>
      <c r="AL452" s="31"/>
      <c r="AM452" s="31"/>
      <c r="AN452" s="108"/>
    </row>
    <row r="453" spans="2:40" ht="15" customHeight="1" x14ac:dyDescent="0.2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c r="AG453" s="31"/>
      <c r="AH453" s="31"/>
      <c r="AI453" s="31"/>
      <c r="AJ453" s="31"/>
      <c r="AK453" s="31"/>
      <c r="AL453" s="31"/>
      <c r="AM453" s="31"/>
      <c r="AN453" s="108"/>
    </row>
    <row r="454" spans="2:40" ht="15" customHeight="1" x14ac:dyDescent="0.2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c r="AG454" s="31"/>
      <c r="AH454" s="31"/>
      <c r="AI454" s="31"/>
      <c r="AJ454" s="31"/>
      <c r="AK454" s="31"/>
      <c r="AL454" s="31"/>
      <c r="AM454" s="31"/>
      <c r="AN454" s="108"/>
    </row>
    <row r="455" spans="2:40" ht="15" customHeight="1" x14ac:dyDescent="0.2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c r="AG455" s="31"/>
      <c r="AH455" s="31"/>
      <c r="AI455" s="31"/>
      <c r="AJ455" s="31"/>
      <c r="AK455" s="31"/>
      <c r="AL455" s="31"/>
      <c r="AM455" s="31"/>
      <c r="AN455" s="108"/>
    </row>
    <row r="456" spans="2:40" ht="15" customHeight="1" x14ac:dyDescent="0.2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c r="AG456" s="31"/>
      <c r="AH456" s="31"/>
      <c r="AI456" s="31"/>
      <c r="AJ456" s="31"/>
      <c r="AK456" s="31"/>
      <c r="AL456" s="31"/>
      <c r="AM456" s="31"/>
      <c r="AN456" s="108"/>
    </row>
    <row r="457" spans="2:40" ht="15" customHeight="1" x14ac:dyDescent="0.2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c r="AG457" s="31"/>
      <c r="AH457" s="31"/>
      <c r="AI457" s="31"/>
      <c r="AJ457" s="31"/>
      <c r="AK457" s="31"/>
      <c r="AL457" s="31"/>
      <c r="AM457" s="31"/>
      <c r="AN457" s="108"/>
    </row>
    <row r="458" spans="2:40" ht="15" customHeight="1" x14ac:dyDescent="0.2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c r="AG458" s="31"/>
      <c r="AH458" s="31"/>
      <c r="AI458" s="31"/>
      <c r="AJ458" s="31"/>
      <c r="AK458" s="31"/>
      <c r="AL458" s="31"/>
      <c r="AM458" s="31"/>
      <c r="AN458" s="108"/>
    </row>
    <row r="459" spans="2:40" ht="15" customHeight="1" x14ac:dyDescent="0.2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c r="AG459" s="31"/>
      <c r="AH459" s="31"/>
      <c r="AI459" s="31"/>
      <c r="AJ459" s="31"/>
      <c r="AK459" s="31"/>
      <c r="AL459" s="31"/>
      <c r="AM459" s="31"/>
      <c r="AN459" s="108"/>
    </row>
    <row r="460" spans="2:40" ht="15" customHeight="1" x14ac:dyDescent="0.2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c r="AG460" s="31"/>
      <c r="AH460" s="31"/>
      <c r="AI460" s="31"/>
      <c r="AJ460" s="31"/>
      <c r="AK460" s="31"/>
      <c r="AL460" s="31"/>
      <c r="AM460" s="31"/>
      <c r="AN460" s="108"/>
    </row>
    <row r="461" spans="2:40" ht="15" customHeight="1" x14ac:dyDescent="0.2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c r="AG461" s="31"/>
      <c r="AH461" s="31"/>
      <c r="AI461" s="31"/>
      <c r="AJ461" s="31"/>
      <c r="AK461" s="31"/>
      <c r="AL461" s="31"/>
      <c r="AM461" s="31"/>
      <c r="AN461" s="108"/>
    </row>
    <row r="462" spans="2:40" ht="15" customHeight="1" x14ac:dyDescent="0.2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c r="AG462" s="31"/>
      <c r="AH462" s="31"/>
      <c r="AI462" s="31"/>
      <c r="AJ462" s="31"/>
      <c r="AK462" s="31"/>
      <c r="AL462" s="31"/>
      <c r="AM462" s="31"/>
      <c r="AN462" s="108"/>
    </row>
    <row r="463" spans="2:40" ht="15" customHeight="1" x14ac:dyDescent="0.2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c r="AG463" s="31"/>
      <c r="AH463" s="31"/>
      <c r="AI463" s="31"/>
      <c r="AJ463" s="31"/>
      <c r="AK463" s="31"/>
      <c r="AL463" s="31"/>
      <c r="AM463" s="31"/>
      <c r="AN463" s="108"/>
    </row>
    <row r="464" spans="2:40" ht="15" customHeight="1" x14ac:dyDescent="0.2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c r="AG464" s="31"/>
      <c r="AH464" s="31"/>
      <c r="AI464" s="31"/>
      <c r="AJ464" s="31"/>
      <c r="AK464" s="31"/>
      <c r="AL464" s="31"/>
      <c r="AM464" s="31"/>
      <c r="AN464" s="108"/>
    </row>
    <row r="465" spans="2:40" ht="15" customHeight="1" x14ac:dyDescent="0.2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c r="AG465" s="31"/>
      <c r="AH465" s="31"/>
      <c r="AI465" s="31"/>
      <c r="AJ465" s="31"/>
      <c r="AK465" s="31"/>
      <c r="AL465" s="31"/>
      <c r="AM465" s="31"/>
      <c r="AN465" s="108"/>
    </row>
    <row r="466" spans="2:40" ht="15" customHeight="1" x14ac:dyDescent="0.2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c r="AG466" s="31"/>
      <c r="AH466" s="31"/>
      <c r="AI466" s="31"/>
      <c r="AJ466" s="31"/>
      <c r="AK466" s="31"/>
      <c r="AL466" s="31"/>
      <c r="AM466" s="31"/>
      <c r="AN466" s="108"/>
    </row>
    <row r="467" spans="2:40" ht="15" customHeight="1" x14ac:dyDescent="0.2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c r="AG467" s="31"/>
      <c r="AH467" s="31"/>
      <c r="AI467" s="31"/>
      <c r="AJ467" s="31"/>
      <c r="AK467" s="31"/>
      <c r="AL467" s="31"/>
      <c r="AM467" s="31"/>
      <c r="AN467" s="108"/>
    </row>
    <row r="468" spans="2:40" ht="15" customHeight="1" x14ac:dyDescent="0.2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c r="AG468" s="31"/>
      <c r="AH468" s="31"/>
      <c r="AI468" s="31"/>
      <c r="AJ468" s="31"/>
      <c r="AK468" s="31"/>
      <c r="AL468" s="31"/>
      <c r="AM468" s="31"/>
      <c r="AN468" s="108"/>
    </row>
    <row r="469" spans="2:40" ht="15" customHeight="1" x14ac:dyDescent="0.2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c r="AG469" s="31"/>
      <c r="AH469" s="31"/>
      <c r="AI469" s="31"/>
      <c r="AJ469" s="31"/>
      <c r="AK469" s="31"/>
      <c r="AL469" s="31"/>
      <c r="AM469" s="31"/>
      <c r="AN469" s="108"/>
    </row>
    <row r="470" spans="2:40" ht="15" customHeight="1" x14ac:dyDescent="0.2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c r="AG470" s="31"/>
      <c r="AH470" s="31"/>
      <c r="AI470" s="31"/>
      <c r="AJ470" s="31"/>
      <c r="AK470" s="31"/>
      <c r="AL470" s="31"/>
      <c r="AM470" s="31"/>
      <c r="AN470" s="108"/>
    </row>
    <row r="471" spans="2:40" ht="15" customHeight="1" x14ac:dyDescent="0.2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c r="AG471" s="31"/>
      <c r="AH471" s="31"/>
      <c r="AI471" s="31"/>
      <c r="AJ471" s="31"/>
      <c r="AK471" s="31"/>
      <c r="AL471" s="31"/>
      <c r="AM471" s="31"/>
      <c r="AN471" s="108"/>
    </row>
    <row r="472" spans="2:40" ht="15" customHeight="1" x14ac:dyDescent="0.2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c r="AG472" s="31"/>
      <c r="AH472" s="31"/>
      <c r="AI472" s="31"/>
      <c r="AJ472" s="31"/>
      <c r="AK472" s="31"/>
      <c r="AL472" s="31"/>
      <c r="AM472" s="31"/>
      <c r="AN472" s="108"/>
    </row>
    <row r="473" spans="2:40" ht="15" customHeight="1" x14ac:dyDescent="0.2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c r="AG473" s="31"/>
      <c r="AH473" s="31"/>
      <c r="AI473" s="31"/>
      <c r="AJ473" s="31"/>
      <c r="AK473" s="31"/>
      <c r="AL473" s="31"/>
      <c r="AM473" s="31"/>
      <c r="AN473" s="108"/>
    </row>
    <row r="474" spans="2:40" ht="15" customHeight="1" x14ac:dyDescent="0.2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c r="AG474" s="31"/>
      <c r="AH474" s="31"/>
      <c r="AI474" s="31"/>
      <c r="AJ474" s="31"/>
      <c r="AK474" s="31"/>
      <c r="AL474" s="31"/>
      <c r="AM474" s="31"/>
      <c r="AN474" s="108"/>
    </row>
    <row r="475" spans="2:40" ht="15" customHeight="1" x14ac:dyDescent="0.2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c r="AG475" s="31"/>
      <c r="AH475" s="31"/>
      <c r="AI475" s="31"/>
      <c r="AJ475" s="31"/>
      <c r="AK475" s="31"/>
      <c r="AL475" s="31"/>
      <c r="AM475" s="31"/>
      <c r="AN475" s="108"/>
    </row>
    <row r="476" spans="2:40" ht="15" customHeight="1" x14ac:dyDescent="0.2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c r="AG476" s="31"/>
      <c r="AH476" s="31"/>
      <c r="AI476" s="31"/>
      <c r="AJ476" s="31"/>
      <c r="AK476" s="31"/>
      <c r="AL476" s="31"/>
      <c r="AM476" s="31"/>
      <c r="AN476" s="108"/>
    </row>
    <row r="477" spans="2:40" ht="15" customHeight="1" x14ac:dyDescent="0.2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c r="AG477" s="31"/>
      <c r="AH477" s="31"/>
      <c r="AI477" s="31"/>
      <c r="AJ477" s="31"/>
      <c r="AK477" s="31"/>
      <c r="AL477" s="31"/>
      <c r="AM477" s="31"/>
      <c r="AN477" s="108"/>
    </row>
    <row r="478" spans="2:40" ht="15" customHeight="1" x14ac:dyDescent="0.2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c r="AG478" s="31"/>
      <c r="AH478" s="31"/>
      <c r="AI478" s="31"/>
      <c r="AJ478" s="31"/>
      <c r="AK478" s="31"/>
      <c r="AL478" s="31"/>
      <c r="AM478" s="31"/>
      <c r="AN478" s="108"/>
    </row>
    <row r="479" spans="2:40" ht="15" customHeight="1" x14ac:dyDescent="0.2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c r="AG479" s="31"/>
      <c r="AH479" s="31"/>
      <c r="AI479" s="31"/>
      <c r="AJ479" s="31"/>
      <c r="AK479" s="31"/>
      <c r="AL479" s="31"/>
      <c r="AM479" s="31"/>
      <c r="AN479" s="108"/>
    </row>
    <row r="480" spans="2:40" ht="15" customHeight="1" x14ac:dyDescent="0.2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c r="AG480" s="31"/>
      <c r="AH480" s="31"/>
      <c r="AI480" s="31"/>
      <c r="AJ480" s="31"/>
      <c r="AK480" s="31"/>
      <c r="AL480" s="31"/>
      <c r="AM480" s="31"/>
      <c r="AN480" s="108"/>
    </row>
    <row r="481" spans="2:40" ht="15" customHeight="1" x14ac:dyDescent="0.2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c r="AG481" s="31"/>
      <c r="AH481" s="31"/>
      <c r="AI481" s="31"/>
      <c r="AJ481" s="31"/>
      <c r="AK481" s="31"/>
      <c r="AL481" s="31"/>
      <c r="AM481" s="31"/>
      <c r="AN481" s="108"/>
    </row>
    <row r="482" spans="2:40" ht="15" customHeight="1" x14ac:dyDescent="0.2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c r="AG482" s="31"/>
      <c r="AH482" s="31"/>
      <c r="AI482" s="31"/>
      <c r="AJ482" s="31"/>
      <c r="AK482" s="31"/>
      <c r="AL482" s="31"/>
      <c r="AM482" s="31"/>
      <c r="AN482" s="108"/>
    </row>
    <row r="483" spans="2:40" ht="15" customHeight="1" x14ac:dyDescent="0.2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c r="AG483" s="31"/>
      <c r="AH483" s="31"/>
      <c r="AI483" s="31"/>
      <c r="AJ483" s="31"/>
      <c r="AK483" s="31"/>
      <c r="AL483" s="31"/>
      <c r="AM483" s="31"/>
      <c r="AN483" s="108"/>
    </row>
    <row r="484" spans="2:40" ht="15" customHeight="1" x14ac:dyDescent="0.2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c r="AN484" s="108"/>
    </row>
    <row r="485" spans="2:40" ht="15" customHeight="1" x14ac:dyDescent="0.2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c r="AG485" s="31"/>
      <c r="AH485" s="31"/>
      <c r="AI485" s="31"/>
      <c r="AJ485" s="31"/>
      <c r="AK485" s="31"/>
      <c r="AL485" s="31"/>
      <c r="AM485" s="31"/>
      <c r="AN485" s="108"/>
    </row>
    <row r="486" spans="2:40" ht="15" customHeight="1" x14ac:dyDescent="0.2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c r="AG486" s="31"/>
      <c r="AH486" s="31"/>
      <c r="AI486" s="31"/>
      <c r="AJ486" s="31"/>
      <c r="AK486" s="31"/>
      <c r="AL486" s="31"/>
      <c r="AM486" s="31"/>
      <c r="AN486" s="108"/>
    </row>
    <row r="487" spans="2:40" ht="15" customHeight="1" x14ac:dyDescent="0.2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c r="AG487" s="31"/>
      <c r="AH487" s="31"/>
      <c r="AI487" s="31"/>
      <c r="AJ487" s="31"/>
      <c r="AK487" s="31"/>
      <c r="AL487" s="31"/>
      <c r="AM487" s="31"/>
      <c r="AN487" s="108"/>
    </row>
    <row r="488" spans="2:40" ht="15" customHeight="1" x14ac:dyDescent="0.2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c r="AG488" s="31"/>
      <c r="AH488" s="31"/>
      <c r="AI488" s="31"/>
      <c r="AJ488" s="31"/>
      <c r="AK488" s="31"/>
      <c r="AL488" s="31"/>
      <c r="AM488" s="31"/>
      <c r="AN488" s="108"/>
    </row>
    <row r="489" spans="2:40" ht="15" customHeight="1" x14ac:dyDescent="0.2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c r="AG489" s="31"/>
      <c r="AH489" s="31"/>
      <c r="AI489" s="31"/>
      <c r="AJ489" s="31"/>
      <c r="AK489" s="31"/>
      <c r="AL489" s="31"/>
      <c r="AM489" s="31"/>
      <c r="AN489" s="108"/>
    </row>
    <row r="490" spans="2:40" ht="15" customHeight="1" x14ac:dyDescent="0.2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c r="AG490" s="31"/>
      <c r="AH490" s="31"/>
      <c r="AI490" s="31"/>
      <c r="AJ490" s="31"/>
      <c r="AK490" s="31"/>
      <c r="AL490" s="31"/>
      <c r="AM490" s="31"/>
      <c r="AN490" s="108"/>
    </row>
    <row r="491" spans="2:40" ht="15" customHeight="1" x14ac:dyDescent="0.2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c r="AG491" s="31"/>
      <c r="AH491" s="31"/>
      <c r="AI491" s="31"/>
      <c r="AJ491" s="31"/>
      <c r="AK491" s="31"/>
      <c r="AL491" s="31"/>
      <c r="AM491" s="31"/>
      <c r="AN491" s="108"/>
    </row>
    <row r="492" spans="2:40" ht="15" customHeight="1" x14ac:dyDescent="0.2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c r="AG492" s="31"/>
      <c r="AH492" s="31"/>
      <c r="AI492" s="31"/>
      <c r="AJ492" s="31"/>
      <c r="AK492" s="31"/>
      <c r="AL492" s="31"/>
      <c r="AM492" s="31"/>
      <c r="AN492" s="108"/>
    </row>
    <row r="493" spans="2:40" ht="15" customHeight="1" x14ac:dyDescent="0.2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c r="AG493" s="31"/>
      <c r="AH493" s="31"/>
      <c r="AI493" s="31"/>
      <c r="AJ493" s="31"/>
      <c r="AK493" s="31"/>
      <c r="AL493" s="31"/>
      <c r="AM493" s="31"/>
      <c r="AN493" s="108"/>
    </row>
    <row r="494" spans="2:40" ht="15" customHeight="1" x14ac:dyDescent="0.2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c r="AG494" s="31"/>
      <c r="AH494" s="31"/>
      <c r="AI494" s="31"/>
      <c r="AJ494" s="31"/>
      <c r="AK494" s="31"/>
      <c r="AL494" s="31"/>
      <c r="AM494" s="31"/>
      <c r="AN494" s="108"/>
    </row>
    <row r="495" spans="2:40" ht="15" customHeight="1" x14ac:dyDescent="0.2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c r="AG495" s="31"/>
      <c r="AH495" s="31"/>
      <c r="AI495" s="31"/>
      <c r="AJ495" s="31"/>
      <c r="AK495" s="31"/>
      <c r="AL495" s="31"/>
      <c r="AM495" s="31"/>
      <c r="AN495" s="108"/>
    </row>
    <row r="496" spans="2:40" ht="15" customHeight="1" x14ac:dyDescent="0.2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c r="AG496" s="31"/>
      <c r="AH496" s="31"/>
      <c r="AI496" s="31"/>
      <c r="AJ496" s="31"/>
      <c r="AK496" s="31"/>
      <c r="AL496" s="31"/>
      <c r="AM496" s="31"/>
      <c r="AN496" s="108"/>
    </row>
    <row r="497" spans="2:40" ht="15" customHeight="1" x14ac:dyDescent="0.2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c r="AG497" s="31"/>
      <c r="AH497" s="31"/>
      <c r="AI497" s="31"/>
      <c r="AJ497" s="31"/>
      <c r="AK497" s="31"/>
      <c r="AL497" s="31"/>
      <c r="AM497" s="31"/>
      <c r="AN497" s="108"/>
    </row>
    <row r="498" spans="2:40" ht="15" customHeight="1" x14ac:dyDescent="0.2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c r="AG498" s="31"/>
      <c r="AH498" s="31"/>
      <c r="AI498" s="31"/>
      <c r="AJ498" s="31"/>
      <c r="AK498" s="31"/>
      <c r="AL498" s="31"/>
      <c r="AM498" s="31"/>
      <c r="AN498" s="108"/>
    </row>
    <row r="499" spans="2:40" ht="15" customHeight="1" x14ac:dyDescent="0.2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c r="AG499" s="31"/>
      <c r="AH499" s="31"/>
      <c r="AI499" s="31"/>
      <c r="AJ499" s="31"/>
      <c r="AK499" s="31"/>
      <c r="AL499" s="31"/>
      <c r="AM499" s="31"/>
      <c r="AN499" s="108"/>
    </row>
    <row r="500" spans="2:40" ht="15" customHeight="1" x14ac:dyDescent="0.2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c r="AG500" s="31"/>
      <c r="AH500" s="31"/>
      <c r="AI500" s="31"/>
      <c r="AJ500" s="31"/>
      <c r="AK500" s="31"/>
      <c r="AL500" s="31"/>
      <c r="AM500" s="31"/>
      <c r="AN500" s="108"/>
    </row>
    <row r="501" spans="2:40" ht="15" customHeight="1" x14ac:dyDescent="0.2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c r="AG501" s="31"/>
      <c r="AH501" s="31"/>
      <c r="AI501" s="31"/>
      <c r="AJ501" s="31"/>
      <c r="AK501" s="31"/>
      <c r="AL501" s="31"/>
      <c r="AM501" s="31"/>
      <c r="AN501" s="108"/>
    </row>
    <row r="502" spans="2:40" ht="15" customHeight="1" x14ac:dyDescent="0.2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c r="AG502" s="31"/>
      <c r="AH502" s="31"/>
      <c r="AI502" s="31"/>
      <c r="AJ502" s="31"/>
      <c r="AK502" s="31"/>
      <c r="AL502" s="31"/>
      <c r="AM502" s="31"/>
      <c r="AN502" s="108"/>
    </row>
    <row r="503" spans="2:40" ht="15" customHeight="1" x14ac:dyDescent="0.2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c r="AG503" s="31"/>
      <c r="AH503" s="31"/>
      <c r="AI503" s="31"/>
      <c r="AJ503" s="31"/>
      <c r="AK503" s="31"/>
      <c r="AL503" s="31"/>
      <c r="AM503" s="31"/>
      <c r="AN503" s="108"/>
    </row>
    <row r="504" spans="2:40" ht="15" customHeight="1" x14ac:dyDescent="0.2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c r="AG504" s="31"/>
      <c r="AH504" s="31"/>
      <c r="AI504" s="31"/>
      <c r="AJ504" s="31"/>
      <c r="AK504" s="31"/>
      <c r="AL504" s="31"/>
      <c r="AM504" s="31"/>
      <c r="AN504" s="108"/>
    </row>
    <row r="505" spans="2:40" ht="15" customHeight="1" x14ac:dyDescent="0.25">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c r="AG505" s="31"/>
      <c r="AH505" s="31"/>
      <c r="AI505" s="31"/>
      <c r="AJ505" s="31"/>
      <c r="AK505" s="31"/>
      <c r="AL505" s="31"/>
      <c r="AM505" s="31"/>
      <c r="AN505" s="108"/>
    </row>
    <row r="506" spans="2:40" ht="15" customHeight="1" x14ac:dyDescent="0.25">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c r="AG506" s="31"/>
      <c r="AH506" s="31"/>
      <c r="AI506" s="31"/>
      <c r="AJ506" s="31"/>
      <c r="AK506" s="31"/>
      <c r="AL506" s="31"/>
      <c r="AM506" s="31"/>
      <c r="AN506" s="108"/>
    </row>
    <row r="507" spans="2:40" ht="15" customHeight="1" x14ac:dyDescent="0.25">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c r="AG507" s="31"/>
      <c r="AH507" s="31"/>
      <c r="AI507" s="31"/>
      <c r="AJ507" s="31"/>
      <c r="AK507" s="31"/>
      <c r="AL507" s="31"/>
      <c r="AM507" s="31"/>
      <c r="AN507" s="108"/>
    </row>
    <row r="508" spans="2:40" ht="15" customHeight="1" x14ac:dyDescent="0.25">
      <c r="B508" s="31"/>
      <c r="C508" s="31"/>
      <c r="D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c r="AG508" s="31"/>
      <c r="AH508" s="31"/>
      <c r="AI508" s="31"/>
      <c r="AJ508" s="31"/>
      <c r="AK508" s="31"/>
      <c r="AL508" s="31"/>
      <c r="AM508" s="31"/>
      <c r="AN508" s="108"/>
    </row>
    <row r="509" spans="2:40" ht="15" customHeight="1" x14ac:dyDescent="0.25">
      <c r="B509" s="31"/>
      <c r="C509" s="31"/>
      <c r="D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c r="AG509" s="31"/>
      <c r="AH509" s="31"/>
      <c r="AI509" s="31"/>
      <c r="AJ509" s="31"/>
      <c r="AK509" s="31"/>
      <c r="AL509" s="31"/>
      <c r="AM509" s="31"/>
      <c r="AN509" s="108"/>
    </row>
    <row r="510" spans="2:40" ht="15" customHeight="1" x14ac:dyDescent="0.25">
      <c r="B510" s="31"/>
      <c r="C510" s="31"/>
      <c r="D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c r="AG510" s="31"/>
      <c r="AH510" s="31"/>
      <c r="AI510" s="31"/>
      <c r="AJ510" s="31"/>
      <c r="AK510" s="31"/>
      <c r="AL510" s="31"/>
      <c r="AM510" s="31"/>
      <c r="AN510" s="108"/>
    </row>
    <row r="511" spans="2:40" ht="15" customHeight="1" x14ac:dyDescent="0.25">
      <c r="B511" s="31"/>
      <c r="C511" s="31"/>
      <c r="D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c r="AG511" s="31"/>
      <c r="AH511" s="31"/>
      <c r="AI511" s="31"/>
      <c r="AJ511" s="31"/>
      <c r="AK511" s="31"/>
      <c r="AL511" s="31"/>
      <c r="AM511" s="31"/>
      <c r="AN511" s="108"/>
    </row>
    <row r="512" spans="2:40" ht="15" customHeight="1" x14ac:dyDescent="0.25">
      <c r="B512" s="31"/>
      <c r="C512" s="31"/>
      <c r="D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c r="AG512" s="31"/>
      <c r="AH512" s="31"/>
      <c r="AI512" s="31"/>
      <c r="AJ512" s="31"/>
      <c r="AK512" s="31"/>
      <c r="AL512" s="31"/>
      <c r="AM512" s="31"/>
      <c r="AN512" s="108"/>
    </row>
    <row r="513" spans="2:40" ht="15" customHeight="1" x14ac:dyDescent="0.25">
      <c r="B513" s="31"/>
      <c r="C513" s="31"/>
      <c r="D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c r="AG513" s="31"/>
      <c r="AH513" s="31"/>
      <c r="AI513" s="31"/>
      <c r="AJ513" s="31"/>
      <c r="AK513" s="31"/>
      <c r="AL513" s="31"/>
      <c r="AM513" s="31"/>
      <c r="AN513" s="108"/>
    </row>
    <row r="514" spans="2:40" ht="15" customHeight="1" x14ac:dyDescent="0.25">
      <c r="B514" s="31"/>
      <c r="C514" s="31"/>
      <c r="D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c r="AG514" s="31"/>
      <c r="AH514" s="31"/>
      <c r="AI514" s="31"/>
      <c r="AJ514" s="31"/>
      <c r="AK514" s="31"/>
      <c r="AL514" s="31"/>
      <c r="AM514" s="31"/>
      <c r="AN514" s="108"/>
    </row>
    <row r="515" spans="2:40" ht="15" customHeight="1" x14ac:dyDescent="0.25">
      <c r="B515" s="31"/>
      <c r="C515" s="31"/>
      <c r="D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c r="AG515" s="31"/>
      <c r="AH515" s="31"/>
      <c r="AI515" s="31"/>
      <c r="AJ515" s="31"/>
      <c r="AK515" s="31"/>
      <c r="AL515" s="31"/>
      <c r="AM515" s="31"/>
      <c r="AN515" s="108"/>
    </row>
    <row r="516" spans="2:40" ht="15" customHeight="1" x14ac:dyDescent="0.25">
      <c r="B516" s="31"/>
      <c r="C516" s="31"/>
      <c r="D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c r="AG516" s="31"/>
      <c r="AH516" s="31"/>
      <c r="AI516" s="31"/>
      <c r="AJ516" s="31"/>
      <c r="AK516" s="31"/>
      <c r="AL516" s="31"/>
      <c r="AM516" s="31"/>
      <c r="AN516" s="108"/>
    </row>
    <row r="517" spans="2:40" ht="15" customHeight="1" x14ac:dyDescent="0.25">
      <c r="B517" s="31"/>
      <c r="C517" s="31"/>
      <c r="D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c r="AG517" s="31"/>
      <c r="AH517" s="31"/>
      <c r="AI517" s="31"/>
      <c r="AJ517" s="31"/>
      <c r="AK517" s="31"/>
      <c r="AL517" s="31"/>
      <c r="AM517" s="31"/>
      <c r="AN517" s="108"/>
    </row>
    <row r="518" spans="2:40" ht="15" customHeight="1" x14ac:dyDescent="0.25">
      <c r="B518" s="31"/>
      <c r="C518" s="31"/>
      <c r="D518" s="31"/>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c r="AG518" s="31"/>
      <c r="AH518" s="31"/>
      <c r="AI518" s="31"/>
      <c r="AJ518" s="31"/>
      <c r="AK518" s="31"/>
      <c r="AL518" s="31"/>
      <c r="AM518" s="31"/>
      <c r="AN518" s="108"/>
    </row>
    <row r="519" spans="2:40" ht="15" customHeight="1" x14ac:dyDescent="0.25">
      <c r="B519" s="31"/>
      <c r="C519" s="31"/>
      <c r="D519" s="31"/>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c r="AG519" s="31"/>
      <c r="AH519" s="31"/>
      <c r="AI519" s="31"/>
      <c r="AJ519" s="31"/>
      <c r="AK519" s="31"/>
      <c r="AL519" s="31"/>
      <c r="AM519" s="31"/>
      <c r="AN519" s="108"/>
    </row>
    <row r="520" spans="2:40" ht="15" customHeight="1" thickBot="1" x14ac:dyDescent="0.3">
      <c r="B520" s="31"/>
      <c r="C520" s="31"/>
      <c r="D520" s="31"/>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c r="AG520" s="31"/>
      <c r="AH520" s="31"/>
      <c r="AI520" s="31"/>
      <c r="AJ520" s="31"/>
      <c r="AK520" s="31"/>
      <c r="AL520" s="31"/>
      <c r="AM520" s="31"/>
      <c r="AN520" s="108"/>
    </row>
    <row r="521" spans="2:40" ht="18" customHeight="1" x14ac:dyDescent="0.25">
      <c r="B521" s="31"/>
      <c r="C521" s="31"/>
      <c r="D521" s="31"/>
      <c r="E521" s="80" t="s">
        <v>503</v>
      </c>
      <c r="F521" s="81" t="s">
        <v>2</v>
      </c>
      <c r="G521" s="82" t="s">
        <v>77</v>
      </c>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c r="AG521" s="31"/>
      <c r="AH521" s="31"/>
      <c r="AI521" s="31"/>
      <c r="AJ521" s="31"/>
      <c r="AK521" s="31"/>
      <c r="AL521" s="31"/>
      <c r="AM521" s="31"/>
      <c r="AN521" s="108"/>
    </row>
    <row r="522" spans="2:40" ht="18" customHeight="1" x14ac:dyDescent="0.25">
      <c r="B522" s="31"/>
      <c r="C522" s="31"/>
      <c r="D522" s="31"/>
      <c r="E522" s="80" t="s">
        <v>56</v>
      </c>
      <c r="F522" s="83" t="s">
        <v>4</v>
      </c>
      <c r="G522" s="82" t="s">
        <v>72</v>
      </c>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c r="AG522" s="31"/>
      <c r="AH522" s="31"/>
      <c r="AI522" s="31"/>
      <c r="AJ522" s="31"/>
      <c r="AK522" s="31"/>
      <c r="AL522" s="31"/>
      <c r="AM522" s="31"/>
      <c r="AN522" s="108"/>
    </row>
    <row r="523" spans="2:40" ht="18" customHeight="1" x14ac:dyDescent="0.25">
      <c r="B523" s="31"/>
      <c r="C523" s="31"/>
      <c r="D523" s="31"/>
      <c r="E523" s="80" t="s">
        <v>64</v>
      </c>
      <c r="F523" s="83" t="s">
        <v>6</v>
      </c>
      <c r="G523" s="82" t="s">
        <v>78</v>
      </c>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c r="AG523" s="31"/>
      <c r="AH523" s="31"/>
      <c r="AI523" s="31"/>
      <c r="AJ523" s="31"/>
      <c r="AK523" s="31"/>
      <c r="AL523" s="31"/>
      <c r="AM523" s="31"/>
      <c r="AN523" s="108"/>
    </row>
    <row r="524" spans="2:40" ht="18" customHeight="1" x14ac:dyDescent="0.25">
      <c r="B524" s="31"/>
      <c r="C524" s="31"/>
      <c r="D524" s="31"/>
      <c r="E524" s="80" t="s">
        <v>504</v>
      </c>
      <c r="F524" s="83" t="s">
        <v>8</v>
      </c>
      <c r="G524" s="82" t="s">
        <v>200</v>
      </c>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c r="AG524" s="31"/>
      <c r="AH524" s="31"/>
      <c r="AI524" s="31"/>
      <c r="AJ524" s="31"/>
      <c r="AK524" s="31"/>
      <c r="AL524" s="31"/>
      <c r="AM524" s="31"/>
      <c r="AN524" s="108"/>
    </row>
    <row r="525" spans="2:40" ht="18" customHeight="1" x14ac:dyDescent="0.25">
      <c r="B525" s="31"/>
      <c r="C525" s="31"/>
      <c r="D525" s="31"/>
      <c r="E525" s="80" t="s">
        <v>505</v>
      </c>
      <c r="F525" s="83" t="s">
        <v>10</v>
      </c>
      <c r="G525" s="82" t="s">
        <v>79</v>
      </c>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c r="AG525" s="31"/>
      <c r="AH525" s="31"/>
      <c r="AI525" s="31"/>
      <c r="AJ525" s="31"/>
      <c r="AK525" s="31"/>
      <c r="AL525" s="31"/>
      <c r="AM525" s="31"/>
      <c r="AN525" s="108"/>
    </row>
    <row r="526" spans="2:40" ht="18" customHeight="1" x14ac:dyDescent="0.25">
      <c r="B526" s="31"/>
      <c r="C526" s="31"/>
      <c r="D526" s="31"/>
      <c r="E526" s="80" t="s">
        <v>506</v>
      </c>
      <c r="F526" s="83" t="s">
        <v>12</v>
      </c>
      <c r="G526" s="82" t="s">
        <v>174</v>
      </c>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c r="AN526" s="108"/>
    </row>
    <row r="527" spans="2:40" ht="18" customHeight="1" x14ac:dyDescent="0.25">
      <c r="B527" s="31"/>
      <c r="C527" s="31"/>
      <c r="D527" s="31"/>
      <c r="E527" s="80" t="s">
        <v>65</v>
      </c>
      <c r="G527" s="82" t="s">
        <v>80</v>
      </c>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c r="AG527" s="31"/>
      <c r="AH527" s="31"/>
      <c r="AI527" s="31"/>
      <c r="AJ527" s="31"/>
      <c r="AK527" s="31"/>
      <c r="AL527" s="31"/>
      <c r="AM527" s="31"/>
      <c r="AN527" s="108"/>
    </row>
    <row r="528" spans="2:40" ht="18" customHeight="1" x14ac:dyDescent="0.25">
      <c r="B528" s="31"/>
      <c r="C528" s="31"/>
      <c r="D528" s="31"/>
      <c r="E528" s="80" t="s">
        <v>66</v>
      </c>
      <c r="G528" s="82" t="s">
        <v>447</v>
      </c>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c r="AG528" s="31"/>
      <c r="AH528" s="31"/>
      <c r="AI528" s="31"/>
      <c r="AJ528" s="31"/>
      <c r="AK528" s="31"/>
      <c r="AL528" s="31"/>
      <c r="AM528" s="31"/>
      <c r="AN528" s="108"/>
    </row>
    <row r="529" spans="2:40" ht="18" customHeight="1" x14ac:dyDescent="0.25">
      <c r="B529" s="31"/>
      <c r="C529" s="31"/>
      <c r="D529" s="31"/>
      <c r="E529" s="80" t="s">
        <v>86</v>
      </c>
      <c r="G529" s="82" t="s">
        <v>261</v>
      </c>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c r="AG529" s="31"/>
      <c r="AH529" s="31"/>
      <c r="AI529" s="31"/>
      <c r="AJ529" s="31"/>
      <c r="AK529" s="31"/>
      <c r="AL529" s="31"/>
      <c r="AM529" s="31"/>
      <c r="AN529" s="108"/>
    </row>
    <row r="530" spans="2:40" ht="18" customHeight="1" x14ac:dyDescent="0.25">
      <c r="B530" s="31"/>
      <c r="C530" s="31"/>
      <c r="D530" s="31"/>
      <c r="E530" s="80" t="s">
        <v>67</v>
      </c>
      <c r="G530" s="82" t="s">
        <v>81</v>
      </c>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c r="AG530" s="31"/>
      <c r="AH530" s="31"/>
      <c r="AI530" s="31"/>
      <c r="AJ530" s="31"/>
      <c r="AK530" s="31"/>
      <c r="AL530" s="31"/>
      <c r="AM530" s="31"/>
      <c r="AN530" s="108"/>
    </row>
    <row r="531" spans="2:40" ht="18" customHeight="1" x14ac:dyDescent="0.25">
      <c r="B531" s="31"/>
      <c r="C531" s="31"/>
      <c r="D531" s="31"/>
      <c r="E531" s="80" t="s">
        <v>76</v>
      </c>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c r="AG531" s="31"/>
      <c r="AH531" s="31"/>
      <c r="AI531" s="31"/>
      <c r="AJ531" s="31"/>
      <c r="AK531" s="31"/>
      <c r="AL531" s="31"/>
      <c r="AM531" s="31"/>
      <c r="AN531" s="108"/>
    </row>
    <row r="532" spans="2:40" ht="18" customHeight="1" x14ac:dyDescent="0.25">
      <c r="B532" s="31"/>
      <c r="C532" s="31"/>
      <c r="D532" s="31"/>
      <c r="E532" s="80" t="s">
        <v>507</v>
      </c>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c r="AG532" s="31"/>
      <c r="AH532" s="31"/>
      <c r="AI532" s="31"/>
      <c r="AJ532" s="31"/>
      <c r="AK532" s="31"/>
      <c r="AL532" s="31"/>
      <c r="AM532" s="31"/>
      <c r="AN532" s="108"/>
    </row>
    <row r="533" spans="2:40" ht="18" customHeight="1" x14ac:dyDescent="0.25">
      <c r="B533" s="31"/>
      <c r="C533" s="31"/>
      <c r="D533" s="31"/>
      <c r="E533" s="80" t="s">
        <v>69</v>
      </c>
      <c r="H533" s="31"/>
      <c r="I533" s="31"/>
      <c r="J533" s="31"/>
      <c r="K533" s="31"/>
      <c r="L533" s="31"/>
      <c r="M533" s="31"/>
      <c r="N533" s="31"/>
      <c r="O533" s="31"/>
      <c r="P533" s="31"/>
      <c r="Q533" s="31"/>
      <c r="R533" s="31"/>
      <c r="S533" s="31"/>
      <c r="T533" s="31"/>
      <c r="U533" s="31"/>
      <c r="V533" s="31"/>
      <c r="W533" s="31"/>
      <c r="X533" s="31"/>
      <c r="Y533" s="31"/>
      <c r="Z533" s="31"/>
      <c r="AA533" s="31"/>
      <c r="AB533" s="31"/>
      <c r="AC533" s="31"/>
      <c r="AD533" s="31"/>
      <c r="AE533" s="31"/>
      <c r="AF533" s="31"/>
      <c r="AG533" s="31"/>
      <c r="AH533" s="31"/>
      <c r="AI533" s="31"/>
      <c r="AJ533" s="31"/>
      <c r="AK533" s="31"/>
      <c r="AL533" s="31"/>
      <c r="AM533" s="31"/>
      <c r="AN533" s="108"/>
    </row>
    <row r="534" spans="2:40" ht="18" customHeight="1" x14ac:dyDescent="0.25">
      <c r="B534" s="31"/>
      <c r="C534" s="31"/>
      <c r="D534" s="31"/>
      <c r="E534" s="80" t="s">
        <v>70</v>
      </c>
      <c r="H534" s="31"/>
      <c r="I534" s="31"/>
      <c r="J534" s="31"/>
      <c r="K534" s="31"/>
      <c r="L534" s="31"/>
      <c r="M534" s="31"/>
      <c r="N534" s="31"/>
      <c r="O534" s="31"/>
      <c r="P534" s="31"/>
      <c r="Q534" s="31"/>
      <c r="R534" s="31"/>
      <c r="S534" s="31"/>
      <c r="T534" s="31"/>
      <c r="U534" s="31"/>
      <c r="V534" s="31"/>
      <c r="W534" s="31"/>
      <c r="X534" s="31"/>
      <c r="Y534" s="31"/>
      <c r="Z534" s="31"/>
      <c r="AA534" s="31"/>
      <c r="AB534" s="31"/>
      <c r="AC534" s="31"/>
      <c r="AD534" s="31"/>
      <c r="AE534" s="31"/>
      <c r="AF534" s="31"/>
      <c r="AG534" s="31"/>
      <c r="AH534" s="31"/>
      <c r="AI534" s="31"/>
      <c r="AJ534" s="31"/>
      <c r="AK534" s="31"/>
      <c r="AL534" s="31"/>
      <c r="AM534" s="31"/>
      <c r="AN534" s="108"/>
    </row>
    <row r="535" spans="2:40" ht="18" customHeight="1" x14ac:dyDescent="0.25">
      <c r="B535" s="31"/>
      <c r="C535" s="31"/>
      <c r="D535" s="31"/>
      <c r="E535" s="80" t="s">
        <v>71</v>
      </c>
      <c r="H535" s="31"/>
      <c r="I535" s="31"/>
      <c r="J535" s="31"/>
      <c r="K535" s="31"/>
      <c r="L535" s="31"/>
      <c r="M535" s="31"/>
      <c r="N535" s="31"/>
      <c r="O535" s="31"/>
      <c r="P535" s="31"/>
      <c r="Q535" s="31"/>
      <c r="R535" s="31"/>
      <c r="S535" s="31"/>
      <c r="T535" s="31"/>
      <c r="U535" s="31"/>
      <c r="V535" s="31"/>
      <c r="W535" s="31"/>
      <c r="X535" s="31"/>
      <c r="Y535" s="31"/>
      <c r="Z535" s="31"/>
      <c r="AA535" s="31"/>
      <c r="AB535" s="31"/>
      <c r="AC535" s="31"/>
      <c r="AD535" s="31"/>
      <c r="AE535" s="31"/>
      <c r="AF535" s="31"/>
      <c r="AG535" s="31"/>
      <c r="AH535" s="31"/>
      <c r="AI535" s="31"/>
      <c r="AJ535" s="31"/>
      <c r="AK535" s="31"/>
      <c r="AL535" s="31"/>
      <c r="AM535" s="31"/>
      <c r="AN535" s="108"/>
    </row>
  </sheetData>
  <sheetProtection password="A4D3" sheet="1" objects="1" scenarios="1" insertRows="0" autoFilter="0"/>
  <autoFilter ref="A9:WWW48">
    <filterColumn colId="0" showButton="0"/>
    <filterColumn colId="10" showButton="0"/>
    <filterColumn colId="26" showButton="0"/>
    <filterColumn colId="27" showButton="0"/>
    <filterColumn colId="37" showButton="0"/>
  </autoFilter>
  <mergeCells count="139">
    <mergeCell ref="K31:L31"/>
    <mergeCell ref="A15:A33"/>
    <mergeCell ref="B15:B33"/>
    <mergeCell ref="K32:L32"/>
    <mergeCell ref="K33:L33"/>
    <mergeCell ref="A10:A11"/>
    <mergeCell ref="G7:G9"/>
    <mergeCell ref="K10:L10"/>
    <mergeCell ref="D7:D8"/>
    <mergeCell ref="E7:E9"/>
    <mergeCell ref="F7:F8"/>
    <mergeCell ref="H7:I8"/>
    <mergeCell ref="B10:B11"/>
    <mergeCell ref="K23:L23"/>
    <mergeCell ref="A13:A14"/>
    <mergeCell ref="B13:B14"/>
    <mergeCell ref="K25:L25"/>
    <mergeCell ref="K26:L26"/>
    <mergeCell ref="K27:L27"/>
    <mergeCell ref="K17:L17"/>
    <mergeCell ref="K18:L18"/>
    <mergeCell ref="K11:L11"/>
    <mergeCell ref="K28:L28"/>
    <mergeCell ref="K16:L16"/>
    <mergeCell ref="K47:L47"/>
    <mergeCell ref="K48:L48"/>
    <mergeCell ref="B43:B44"/>
    <mergeCell ref="A43:A44"/>
    <mergeCell ref="B34:B35"/>
    <mergeCell ref="B36:B38"/>
    <mergeCell ref="B39:B40"/>
    <mergeCell ref="B41:B42"/>
    <mergeCell ref="A41:A42"/>
    <mergeCell ref="A39:A40"/>
    <mergeCell ref="K34:L34"/>
    <mergeCell ref="K35:L35"/>
    <mergeCell ref="K36:L36"/>
    <mergeCell ref="K38:L38"/>
    <mergeCell ref="K39:L39"/>
    <mergeCell ref="K40:L40"/>
    <mergeCell ref="K44:L44"/>
    <mergeCell ref="K45:L45"/>
    <mergeCell ref="K46:L46"/>
    <mergeCell ref="A34:A35"/>
    <mergeCell ref="A36:A38"/>
    <mergeCell ref="O90:R90"/>
    <mergeCell ref="AE90:AH90"/>
    <mergeCell ref="O88:R88"/>
    <mergeCell ref="AE88:AH88"/>
    <mergeCell ref="O89:R89"/>
    <mergeCell ref="AE89:AH89"/>
    <mergeCell ref="M58:M59"/>
    <mergeCell ref="Q58:R59"/>
    <mergeCell ref="S58:S59"/>
    <mergeCell ref="W58:W59"/>
    <mergeCell ref="O86:R86"/>
    <mergeCell ref="AE86:AL86"/>
    <mergeCell ref="O87:R87"/>
    <mergeCell ref="AE87:AH87"/>
    <mergeCell ref="D60:E60"/>
    <mergeCell ref="L60:L61"/>
    <mergeCell ref="M60:M61"/>
    <mergeCell ref="Q60:R61"/>
    <mergeCell ref="S60:S61"/>
    <mergeCell ref="W60:W61"/>
    <mergeCell ref="H61:J61"/>
    <mergeCell ref="N58:P59"/>
    <mergeCell ref="N60:P61"/>
    <mergeCell ref="I58:J58"/>
    <mergeCell ref="L58:L59"/>
    <mergeCell ref="H62:J62"/>
    <mergeCell ref="H63:J63"/>
    <mergeCell ref="H64:J64"/>
    <mergeCell ref="N69:S69"/>
    <mergeCell ref="Q62:R62"/>
    <mergeCell ref="Q63:R63"/>
    <mergeCell ref="N62:P62"/>
    <mergeCell ref="N63:P63"/>
    <mergeCell ref="I56:J56"/>
    <mergeCell ref="L56:L57"/>
    <mergeCell ref="I57:J57"/>
    <mergeCell ref="N56:P57"/>
    <mergeCell ref="I53:J53"/>
    <mergeCell ref="L53:L55"/>
    <mergeCell ref="M54:M55"/>
    <mergeCell ref="M53:R53"/>
    <mergeCell ref="L52:R52"/>
    <mergeCell ref="N54:P55"/>
    <mergeCell ref="M56:M57"/>
    <mergeCell ref="Q56:R57"/>
    <mergeCell ref="S56:S57"/>
    <mergeCell ref="W56:W57"/>
    <mergeCell ref="Q54:R55"/>
    <mergeCell ref="S54:S55"/>
    <mergeCell ref="K37:L37"/>
    <mergeCell ref="K29:L29"/>
    <mergeCell ref="K30:L30"/>
    <mergeCell ref="AN1:AO1"/>
    <mergeCell ref="AN2:AO2"/>
    <mergeCell ref="AN3:AO3"/>
    <mergeCell ref="K19:L19"/>
    <mergeCell ref="K20:L20"/>
    <mergeCell ref="AA46:AC46"/>
    <mergeCell ref="K12:L12"/>
    <mergeCell ref="AA12:AC12"/>
    <mergeCell ref="W7:X8"/>
    <mergeCell ref="Z7:Z9"/>
    <mergeCell ref="AA7:AC9"/>
    <mergeCell ref="K13:L13"/>
    <mergeCell ref="K14:L14"/>
    <mergeCell ref="K15:L15"/>
    <mergeCell ref="K41:L41"/>
    <mergeCell ref="K42:L42"/>
    <mergeCell ref="K43:L43"/>
    <mergeCell ref="AA11:AC11"/>
    <mergeCell ref="K22:L22"/>
    <mergeCell ref="K24:L24"/>
    <mergeCell ref="K21:L21"/>
    <mergeCell ref="AG8:AG9"/>
    <mergeCell ref="AH8:AI8"/>
    <mergeCell ref="AD7:AJ7"/>
    <mergeCell ref="AJ8:AJ9"/>
    <mergeCell ref="AK7:AO7"/>
    <mergeCell ref="AK8:AK9"/>
    <mergeCell ref="AN8:AN9"/>
    <mergeCell ref="AO8:AO9"/>
    <mergeCell ref="AA10:AC10"/>
    <mergeCell ref="AL8:AM9"/>
    <mergeCell ref="A5:B5"/>
    <mergeCell ref="M5:N5"/>
    <mergeCell ref="J7:J9"/>
    <mergeCell ref="K7:S8"/>
    <mergeCell ref="AD8:AD9"/>
    <mergeCell ref="AE8:AF8"/>
    <mergeCell ref="K9:L9"/>
    <mergeCell ref="F1:AL1"/>
    <mergeCell ref="F2:AL3"/>
    <mergeCell ref="A1:E3"/>
    <mergeCell ref="A7:B9"/>
  </mergeCells>
  <conditionalFormatting sqref="H10:I48 W12:X48">
    <cfRule type="cellIs" dxfId="28" priority="51" operator="between">
      <formula>5</formula>
      <formula>9</formula>
    </cfRule>
    <cfRule type="cellIs" dxfId="27" priority="52" operator="equal">
      <formula>10</formula>
    </cfRule>
    <cfRule type="cellIs" dxfId="26" priority="53" operator="equal">
      <formula>20</formula>
    </cfRule>
    <cfRule type="cellIs" dxfId="25" priority="54" operator="greaterThanOrEqual">
      <formula>2</formula>
    </cfRule>
    <cfRule type="cellIs" dxfId="24" priority="55" operator="greaterThanOrEqual">
      <formula>1</formula>
    </cfRule>
  </conditionalFormatting>
  <conditionalFormatting sqref="J10:J48 Z10:Z48">
    <cfRule type="containsText" dxfId="23" priority="47" operator="containsText" text="Extrema">
      <formula>NOT(ISERROR(SEARCH("Extrema",J10)))</formula>
    </cfRule>
    <cfRule type="containsText" dxfId="22" priority="48" operator="containsText" text="Alta">
      <formula>NOT(ISERROR(SEARCH("Alta",J10)))</formula>
    </cfRule>
    <cfRule type="containsText" dxfId="21" priority="49" operator="containsText" text="Moderada">
      <formula>NOT(ISERROR(SEARCH("Moderada",J10)))</formula>
    </cfRule>
    <cfRule type="containsText" dxfId="20" priority="50" operator="containsText" text="Baja">
      <formula>NOT(ISERROR(SEARCH("Baja",J10)))</formula>
    </cfRule>
  </conditionalFormatting>
  <conditionalFormatting sqref="I10:I48">
    <cfRule type="cellIs" dxfId="19" priority="46" operator="between">
      <formula>5</formula>
      <formula>9</formula>
    </cfRule>
  </conditionalFormatting>
  <conditionalFormatting sqref="H10:H48">
    <cfRule type="cellIs" dxfId="18" priority="44" operator="equal">
      <formula>4</formula>
    </cfRule>
    <cfRule type="cellIs" dxfId="17" priority="45" operator="equal">
      <formula>3</formula>
    </cfRule>
  </conditionalFormatting>
  <conditionalFormatting sqref="H10:H48">
    <cfRule type="cellIs" dxfId="16" priority="28" operator="greaterThanOrEqual">
      <formula>5</formula>
    </cfRule>
  </conditionalFormatting>
  <conditionalFormatting sqref="W12:W48">
    <cfRule type="cellIs" dxfId="15" priority="10" operator="equal">
      <formula>3</formula>
    </cfRule>
    <cfRule type="cellIs" dxfId="14" priority="11" operator="greaterThanOrEqual">
      <formula>5</formula>
    </cfRule>
  </conditionalFormatting>
  <conditionalFormatting sqref="W12:W48">
    <cfRule type="cellIs" dxfId="13" priority="9" operator="equal">
      <formula>4</formula>
    </cfRule>
  </conditionalFormatting>
  <conditionalFormatting sqref="X10:X11">
    <cfRule type="cellIs" dxfId="12" priority="20" operator="between">
      <formula>5</formula>
      <formula>9</formula>
    </cfRule>
    <cfRule type="cellIs" dxfId="11" priority="21" operator="equal">
      <formula>10</formula>
    </cfRule>
    <cfRule type="cellIs" dxfId="10" priority="22" operator="equal">
      <formula>20</formula>
    </cfRule>
    <cfRule type="cellIs" dxfId="9" priority="23" operator="greaterThanOrEqual">
      <formula>2</formula>
    </cfRule>
    <cfRule type="cellIs" dxfId="8" priority="24" operator="greaterThanOrEqual">
      <formula>1</formula>
    </cfRule>
  </conditionalFormatting>
  <conditionalFormatting sqref="W10:W11">
    <cfRule type="cellIs" dxfId="7" priority="4" operator="between">
      <formula>5</formula>
      <formula>9</formula>
    </cfRule>
    <cfRule type="cellIs" dxfId="6" priority="5" operator="equal">
      <formula>10</formula>
    </cfRule>
    <cfRule type="cellIs" dxfId="5" priority="6" operator="equal">
      <formula>20</formula>
    </cfRule>
    <cfRule type="cellIs" dxfId="4" priority="7" operator="greaterThanOrEqual">
      <formula>2</formula>
    </cfRule>
    <cfRule type="cellIs" dxfId="3" priority="8" operator="greaterThanOrEqual">
      <formula>1</formula>
    </cfRule>
  </conditionalFormatting>
  <conditionalFormatting sqref="W10:W11">
    <cfRule type="cellIs" dxfId="2" priority="2" operator="equal">
      <formula>3</formula>
    </cfRule>
    <cfRule type="cellIs" dxfId="1" priority="3" operator="greaterThanOrEqual">
      <formula>5</formula>
    </cfRule>
  </conditionalFormatting>
  <conditionalFormatting sqref="W10:W11">
    <cfRule type="cellIs" dxfId="0" priority="1" operator="equal">
      <formula>4</formula>
    </cfRule>
  </conditionalFormatting>
  <dataValidations count="15">
    <dataValidation type="list" allowBlank="1" showInputMessage="1" showErrorMessage="1" sqref="N65572:R65586 JL65572:JO65586 TH65572:TK65586 ADD65572:ADG65586 AMZ65572:ANC65586 AWV65572:AWY65586 BGR65572:BGU65586 BQN65572:BQQ65586 CAJ65572:CAM65586 CKF65572:CKI65586 CUB65572:CUE65586 DDX65572:DEA65586 DNT65572:DNW65586 DXP65572:DXS65586 EHL65572:EHO65586 ERH65572:ERK65586 FBD65572:FBG65586 FKZ65572:FLC65586 FUV65572:FUY65586 GER65572:GEU65586 GON65572:GOQ65586 GYJ65572:GYM65586 HIF65572:HII65586 HSB65572:HSE65586 IBX65572:ICA65586 ILT65572:ILW65586 IVP65572:IVS65586 JFL65572:JFO65586 JPH65572:JPK65586 JZD65572:JZG65586 KIZ65572:KJC65586 KSV65572:KSY65586 LCR65572:LCU65586 LMN65572:LMQ65586 LWJ65572:LWM65586 MGF65572:MGI65586 MQB65572:MQE65586 MZX65572:NAA65586 NJT65572:NJW65586 NTP65572:NTS65586 ODL65572:ODO65586 ONH65572:ONK65586 OXD65572:OXG65586 PGZ65572:PHC65586 PQV65572:PQY65586 QAR65572:QAU65586 QKN65572:QKQ65586 QUJ65572:QUM65586 REF65572:REI65586 ROB65572:ROE65586 RXX65572:RYA65586 SHT65572:SHW65586 SRP65572:SRS65586 TBL65572:TBO65586 TLH65572:TLK65586 TVD65572:TVG65586 UEZ65572:UFC65586 UOV65572:UOY65586 UYR65572:UYU65586 VIN65572:VIQ65586 VSJ65572:VSM65586 WCF65572:WCI65586 WMB65572:WME65586 WVX65572:WWA65586 N131108:R131122 JL131108:JO131122 TH131108:TK131122 ADD131108:ADG131122 AMZ131108:ANC131122 AWV131108:AWY131122 BGR131108:BGU131122 BQN131108:BQQ131122 CAJ131108:CAM131122 CKF131108:CKI131122 CUB131108:CUE131122 DDX131108:DEA131122 DNT131108:DNW131122 DXP131108:DXS131122 EHL131108:EHO131122 ERH131108:ERK131122 FBD131108:FBG131122 FKZ131108:FLC131122 FUV131108:FUY131122 GER131108:GEU131122 GON131108:GOQ131122 GYJ131108:GYM131122 HIF131108:HII131122 HSB131108:HSE131122 IBX131108:ICA131122 ILT131108:ILW131122 IVP131108:IVS131122 JFL131108:JFO131122 JPH131108:JPK131122 JZD131108:JZG131122 KIZ131108:KJC131122 KSV131108:KSY131122 LCR131108:LCU131122 LMN131108:LMQ131122 LWJ131108:LWM131122 MGF131108:MGI131122 MQB131108:MQE131122 MZX131108:NAA131122 NJT131108:NJW131122 NTP131108:NTS131122 ODL131108:ODO131122 ONH131108:ONK131122 OXD131108:OXG131122 PGZ131108:PHC131122 PQV131108:PQY131122 QAR131108:QAU131122 QKN131108:QKQ131122 QUJ131108:QUM131122 REF131108:REI131122 ROB131108:ROE131122 RXX131108:RYA131122 SHT131108:SHW131122 SRP131108:SRS131122 TBL131108:TBO131122 TLH131108:TLK131122 TVD131108:TVG131122 UEZ131108:UFC131122 UOV131108:UOY131122 UYR131108:UYU131122 VIN131108:VIQ131122 VSJ131108:VSM131122 WCF131108:WCI131122 WMB131108:WME131122 WVX131108:WWA131122 N196644:R196658 JL196644:JO196658 TH196644:TK196658 ADD196644:ADG196658 AMZ196644:ANC196658 AWV196644:AWY196658 BGR196644:BGU196658 BQN196644:BQQ196658 CAJ196644:CAM196658 CKF196644:CKI196658 CUB196644:CUE196658 DDX196644:DEA196658 DNT196644:DNW196658 DXP196644:DXS196658 EHL196644:EHO196658 ERH196644:ERK196658 FBD196644:FBG196658 FKZ196644:FLC196658 FUV196644:FUY196658 GER196644:GEU196658 GON196644:GOQ196658 GYJ196644:GYM196658 HIF196644:HII196658 HSB196644:HSE196658 IBX196644:ICA196658 ILT196644:ILW196658 IVP196644:IVS196658 JFL196644:JFO196658 JPH196644:JPK196658 JZD196644:JZG196658 KIZ196644:KJC196658 KSV196644:KSY196658 LCR196644:LCU196658 LMN196644:LMQ196658 LWJ196644:LWM196658 MGF196644:MGI196658 MQB196644:MQE196658 MZX196644:NAA196658 NJT196644:NJW196658 NTP196644:NTS196658 ODL196644:ODO196658 ONH196644:ONK196658 OXD196644:OXG196658 PGZ196644:PHC196658 PQV196644:PQY196658 QAR196644:QAU196658 QKN196644:QKQ196658 QUJ196644:QUM196658 REF196644:REI196658 ROB196644:ROE196658 RXX196644:RYA196658 SHT196644:SHW196658 SRP196644:SRS196658 TBL196644:TBO196658 TLH196644:TLK196658 TVD196644:TVG196658 UEZ196644:UFC196658 UOV196644:UOY196658 UYR196644:UYU196658 VIN196644:VIQ196658 VSJ196644:VSM196658 WCF196644:WCI196658 WMB196644:WME196658 WVX196644:WWA196658 N262180:R262194 JL262180:JO262194 TH262180:TK262194 ADD262180:ADG262194 AMZ262180:ANC262194 AWV262180:AWY262194 BGR262180:BGU262194 BQN262180:BQQ262194 CAJ262180:CAM262194 CKF262180:CKI262194 CUB262180:CUE262194 DDX262180:DEA262194 DNT262180:DNW262194 DXP262180:DXS262194 EHL262180:EHO262194 ERH262180:ERK262194 FBD262180:FBG262194 FKZ262180:FLC262194 FUV262180:FUY262194 GER262180:GEU262194 GON262180:GOQ262194 GYJ262180:GYM262194 HIF262180:HII262194 HSB262180:HSE262194 IBX262180:ICA262194 ILT262180:ILW262194 IVP262180:IVS262194 JFL262180:JFO262194 JPH262180:JPK262194 JZD262180:JZG262194 KIZ262180:KJC262194 KSV262180:KSY262194 LCR262180:LCU262194 LMN262180:LMQ262194 LWJ262180:LWM262194 MGF262180:MGI262194 MQB262180:MQE262194 MZX262180:NAA262194 NJT262180:NJW262194 NTP262180:NTS262194 ODL262180:ODO262194 ONH262180:ONK262194 OXD262180:OXG262194 PGZ262180:PHC262194 PQV262180:PQY262194 QAR262180:QAU262194 QKN262180:QKQ262194 QUJ262180:QUM262194 REF262180:REI262194 ROB262180:ROE262194 RXX262180:RYA262194 SHT262180:SHW262194 SRP262180:SRS262194 TBL262180:TBO262194 TLH262180:TLK262194 TVD262180:TVG262194 UEZ262180:UFC262194 UOV262180:UOY262194 UYR262180:UYU262194 VIN262180:VIQ262194 VSJ262180:VSM262194 WCF262180:WCI262194 WMB262180:WME262194 WVX262180:WWA262194 N327716:R327730 JL327716:JO327730 TH327716:TK327730 ADD327716:ADG327730 AMZ327716:ANC327730 AWV327716:AWY327730 BGR327716:BGU327730 BQN327716:BQQ327730 CAJ327716:CAM327730 CKF327716:CKI327730 CUB327716:CUE327730 DDX327716:DEA327730 DNT327716:DNW327730 DXP327716:DXS327730 EHL327716:EHO327730 ERH327716:ERK327730 FBD327716:FBG327730 FKZ327716:FLC327730 FUV327716:FUY327730 GER327716:GEU327730 GON327716:GOQ327730 GYJ327716:GYM327730 HIF327716:HII327730 HSB327716:HSE327730 IBX327716:ICA327730 ILT327716:ILW327730 IVP327716:IVS327730 JFL327716:JFO327730 JPH327716:JPK327730 JZD327716:JZG327730 KIZ327716:KJC327730 KSV327716:KSY327730 LCR327716:LCU327730 LMN327716:LMQ327730 LWJ327716:LWM327730 MGF327716:MGI327730 MQB327716:MQE327730 MZX327716:NAA327730 NJT327716:NJW327730 NTP327716:NTS327730 ODL327716:ODO327730 ONH327716:ONK327730 OXD327716:OXG327730 PGZ327716:PHC327730 PQV327716:PQY327730 QAR327716:QAU327730 QKN327716:QKQ327730 QUJ327716:QUM327730 REF327716:REI327730 ROB327716:ROE327730 RXX327716:RYA327730 SHT327716:SHW327730 SRP327716:SRS327730 TBL327716:TBO327730 TLH327716:TLK327730 TVD327716:TVG327730 UEZ327716:UFC327730 UOV327716:UOY327730 UYR327716:UYU327730 VIN327716:VIQ327730 VSJ327716:VSM327730 WCF327716:WCI327730 WMB327716:WME327730 WVX327716:WWA327730 N393252:R393266 JL393252:JO393266 TH393252:TK393266 ADD393252:ADG393266 AMZ393252:ANC393266 AWV393252:AWY393266 BGR393252:BGU393266 BQN393252:BQQ393266 CAJ393252:CAM393266 CKF393252:CKI393266 CUB393252:CUE393266 DDX393252:DEA393266 DNT393252:DNW393266 DXP393252:DXS393266 EHL393252:EHO393266 ERH393252:ERK393266 FBD393252:FBG393266 FKZ393252:FLC393266 FUV393252:FUY393266 GER393252:GEU393266 GON393252:GOQ393266 GYJ393252:GYM393266 HIF393252:HII393266 HSB393252:HSE393266 IBX393252:ICA393266 ILT393252:ILW393266 IVP393252:IVS393266 JFL393252:JFO393266 JPH393252:JPK393266 JZD393252:JZG393266 KIZ393252:KJC393266 KSV393252:KSY393266 LCR393252:LCU393266 LMN393252:LMQ393266 LWJ393252:LWM393266 MGF393252:MGI393266 MQB393252:MQE393266 MZX393252:NAA393266 NJT393252:NJW393266 NTP393252:NTS393266 ODL393252:ODO393266 ONH393252:ONK393266 OXD393252:OXG393266 PGZ393252:PHC393266 PQV393252:PQY393266 QAR393252:QAU393266 QKN393252:QKQ393266 QUJ393252:QUM393266 REF393252:REI393266 ROB393252:ROE393266 RXX393252:RYA393266 SHT393252:SHW393266 SRP393252:SRS393266 TBL393252:TBO393266 TLH393252:TLK393266 TVD393252:TVG393266 UEZ393252:UFC393266 UOV393252:UOY393266 UYR393252:UYU393266 VIN393252:VIQ393266 VSJ393252:VSM393266 WCF393252:WCI393266 WMB393252:WME393266 WVX393252:WWA393266 N458788:R458802 JL458788:JO458802 TH458788:TK458802 ADD458788:ADG458802 AMZ458788:ANC458802 AWV458788:AWY458802 BGR458788:BGU458802 BQN458788:BQQ458802 CAJ458788:CAM458802 CKF458788:CKI458802 CUB458788:CUE458802 DDX458788:DEA458802 DNT458788:DNW458802 DXP458788:DXS458802 EHL458788:EHO458802 ERH458788:ERK458802 FBD458788:FBG458802 FKZ458788:FLC458802 FUV458788:FUY458802 GER458788:GEU458802 GON458788:GOQ458802 GYJ458788:GYM458802 HIF458788:HII458802 HSB458788:HSE458802 IBX458788:ICA458802 ILT458788:ILW458802 IVP458788:IVS458802 JFL458788:JFO458802 JPH458788:JPK458802 JZD458788:JZG458802 KIZ458788:KJC458802 KSV458788:KSY458802 LCR458788:LCU458802 LMN458788:LMQ458802 LWJ458788:LWM458802 MGF458788:MGI458802 MQB458788:MQE458802 MZX458788:NAA458802 NJT458788:NJW458802 NTP458788:NTS458802 ODL458788:ODO458802 ONH458788:ONK458802 OXD458788:OXG458802 PGZ458788:PHC458802 PQV458788:PQY458802 QAR458788:QAU458802 QKN458788:QKQ458802 QUJ458788:QUM458802 REF458788:REI458802 ROB458788:ROE458802 RXX458788:RYA458802 SHT458788:SHW458802 SRP458788:SRS458802 TBL458788:TBO458802 TLH458788:TLK458802 TVD458788:TVG458802 UEZ458788:UFC458802 UOV458788:UOY458802 UYR458788:UYU458802 VIN458788:VIQ458802 VSJ458788:VSM458802 WCF458788:WCI458802 WMB458788:WME458802 WVX458788:WWA458802 N524324:R524338 JL524324:JO524338 TH524324:TK524338 ADD524324:ADG524338 AMZ524324:ANC524338 AWV524324:AWY524338 BGR524324:BGU524338 BQN524324:BQQ524338 CAJ524324:CAM524338 CKF524324:CKI524338 CUB524324:CUE524338 DDX524324:DEA524338 DNT524324:DNW524338 DXP524324:DXS524338 EHL524324:EHO524338 ERH524324:ERK524338 FBD524324:FBG524338 FKZ524324:FLC524338 FUV524324:FUY524338 GER524324:GEU524338 GON524324:GOQ524338 GYJ524324:GYM524338 HIF524324:HII524338 HSB524324:HSE524338 IBX524324:ICA524338 ILT524324:ILW524338 IVP524324:IVS524338 JFL524324:JFO524338 JPH524324:JPK524338 JZD524324:JZG524338 KIZ524324:KJC524338 KSV524324:KSY524338 LCR524324:LCU524338 LMN524324:LMQ524338 LWJ524324:LWM524338 MGF524324:MGI524338 MQB524324:MQE524338 MZX524324:NAA524338 NJT524324:NJW524338 NTP524324:NTS524338 ODL524324:ODO524338 ONH524324:ONK524338 OXD524324:OXG524338 PGZ524324:PHC524338 PQV524324:PQY524338 QAR524324:QAU524338 QKN524324:QKQ524338 QUJ524324:QUM524338 REF524324:REI524338 ROB524324:ROE524338 RXX524324:RYA524338 SHT524324:SHW524338 SRP524324:SRS524338 TBL524324:TBO524338 TLH524324:TLK524338 TVD524324:TVG524338 UEZ524324:UFC524338 UOV524324:UOY524338 UYR524324:UYU524338 VIN524324:VIQ524338 VSJ524324:VSM524338 WCF524324:WCI524338 WMB524324:WME524338 WVX524324:WWA524338 N589860:R589874 JL589860:JO589874 TH589860:TK589874 ADD589860:ADG589874 AMZ589860:ANC589874 AWV589860:AWY589874 BGR589860:BGU589874 BQN589860:BQQ589874 CAJ589860:CAM589874 CKF589860:CKI589874 CUB589860:CUE589874 DDX589860:DEA589874 DNT589860:DNW589874 DXP589860:DXS589874 EHL589860:EHO589874 ERH589860:ERK589874 FBD589860:FBG589874 FKZ589860:FLC589874 FUV589860:FUY589874 GER589860:GEU589874 GON589860:GOQ589874 GYJ589860:GYM589874 HIF589860:HII589874 HSB589860:HSE589874 IBX589860:ICA589874 ILT589860:ILW589874 IVP589860:IVS589874 JFL589860:JFO589874 JPH589860:JPK589874 JZD589860:JZG589874 KIZ589860:KJC589874 KSV589860:KSY589874 LCR589860:LCU589874 LMN589860:LMQ589874 LWJ589860:LWM589874 MGF589860:MGI589874 MQB589860:MQE589874 MZX589860:NAA589874 NJT589860:NJW589874 NTP589860:NTS589874 ODL589860:ODO589874 ONH589860:ONK589874 OXD589860:OXG589874 PGZ589860:PHC589874 PQV589860:PQY589874 QAR589860:QAU589874 QKN589860:QKQ589874 QUJ589860:QUM589874 REF589860:REI589874 ROB589860:ROE589874 RXX589860:RYA589874 SHT589860:SHW589874 SRP589860:SRS589874 TBL589860:TBO589874 TLH589860:TLK589874 TVD589860:TVG589874 UEZ589860:UFC589874 UOV589860:UOY589874 UYR589860:UYU589874 VIN589860:VIQ589874 VSJ589860:VSM589874 WCF589860:WCI589874 WMB589860:WME589874 WVX589860:WWA589874 N655396:R655410 JL655396:JO655410 TH655396:TK655410 ADD655396:ADG655410 AMZ655396:ANC655410 AWV655396:AWY655410 BGR655396:BGU655410 BQN655396:BQQ655410 CAJ655396:CAM655410 CKF655396:CKI655410 CUB655396:CUE655410 DDX655396:DEA655410 DNT655396:DNW655410 DXP655396:DXS655410 EHL655396:EHO655410 ERH655396:ERK655410 FBD655396:FBG655410 FKZ655396:FLC655410 FUV655396:FUY655410 GER655396:GEU655410 GON655396:GOQ655410 GYJ655396:GYM655410 HIF655396:HII655410 HSB655396:HSE655410 IBX655396:ICA655410 ILT655396:ILW655410 IVP655396:IVS655410 JFL655396:JFO655410 JPH655396:JPK655410 JZD655396:JZG655410 KIZ655396:KJC655410 KSV655396:KSY655410 LCR655396:LCU655410 LMN655396:LMQ655410 LWJ655396:LWM655410 MGF655396:MGI655410 MQB655396:MQE655410 MZX655396:NAA655410 NJT655396:NJW655410 NTP655396:NTS655410 ODL655396:ODO655410 ONH655396:ONK655410 OXD655396:OXG655410 PGZ655396:PHC655410 PQV655396:PQY655410 QAR655396:QAU655410 QKN655396:QKQ655410 QUJ655396:QUM655410 REF655396:REI655410 ROB655396:ROE655410 RXX655396:RYA655410 SHT655396:SHW655410 SRP655396:SRS655410 TBL655396:TBO655410 TLH655396:TLK655410 TVD655396:TVG655410 UEZ655396:UFC655410 UOV655396:UOY655410 UYR655396:UYU655410 VIN655396:VIQ655410 VSJ655396:VSM655410 WCF655396:WCI655410 WMB655396:WME655410 WVX655396:WWA655410 N720932:R720946 JL720932:JO720946 TH720932:TK720946 ADD720932:ADG720946 AMZ720932:ANC720946 AWV720932:AWY720946 BGR720932:BGU720946 BQN720932:BQQ720946 CAJ720932:CAM720946 CKF720932:CKI720946 CUB720932:CUE720946 DDX720932:DEA720946 DNT720932:DNW720946 DXP720932:DXS720946 EHL720932:EHO720946 ERH720932:ERK720946 FBD720932:FBG720946 FKZ720932:FLC720946 FUV720932:FUY720946 GER720932:GEU720946 GON720932:GOQ720946 GYJ720932:GYM720946 HIF720932:HII720946 HSB720932:HSE720946 IBX720932:ICA720946 ILT720932:ILW720946 IVP720932:IVS720946 JFL720932:JFO720946 JPH720932:JPK720946 JZD720932:JZG720946 KIZ720932:KJC720946 KSV720932:KSY720946 LCR720932:LCU720946 LMN720932:LMQ720946 LWJ720932:LWM720946 MGF720932:MGI720946 MQB720932:MQE720946 MZX720932:NAA720946 NJT720932:NJW720946 NTP720932:NTS720946 ODL720932:ODO720946 ONH720932:ONK720946 OXD720932:OXG720946 PGZ720932:PHC720946 PQV720932:PQY720946 QAR720932:QAU720946 QKN720932:QKQ720946 QUJ720932:QUM720946 REF720932:REI720946 ROB720932:ROE720946 RXX720932:RYA720946 SHT720932:SHW720946 SRP720932:SRS720946 TBL720932:TBO720946 TLH720932:TLK720946 TVD720932:TVG720946 UEZ720932:UFC720946 UOV720932:UOY720946 UYR720932:UYU720946 VIN720932:VIQ720946 VSJ720932:VSM720946 WCF720932:WCI720946 WMB720932:WME720946 WVX720932:WWA720946 N786468:R786482 JL786468:JO786482 TH786468:TK786482 ADD786468:ADG786482 AMZ786468:ANC786482 AWV786468:AWY786482 BGR786468:BGU786482 BQN786468:BQQ786482 CAJ786468:CAM786482 CKF786468:CKI786482 CUB786468:CUE786482 DDX786468:DEA786482 DNT786468:DNW786482 DXP786468:DXS786482 EHL786468:EHO786482 ERH786468:ERK786482 FBD786468:FBG786482 FKZ786468:FLC786482 FUV786468:FUY786482 GER786468:GEU786482 GON786468:GOQ786482 GYJ786468:GYM786482 HIF786468:HII786482 HSB786468:HSE786482 IBX786468:ICA786482 ILT786468:ILW786482 IVP786468:IVS786482 JFL786468:JFO786482 JPH786468:JPK786482 JZD786468:JZG786482 KIZ786468:KJC786482 KSV786468:KSY786482 LCR786468:LCU786482 LMN786468:LMQ786482 LWJ786468:LWM786482 MGF786468:MGI786482 MQB786468:MQE786482 MZX786468:NAA786482 NJT786468:NJW786482 NTP786468:NTS786482 ODL786468:ODO786482 ONH786468:ONK786482 OXD786468:OXG786482 PGZ786468:PHC786482 PQV786468:PQY786482 QAR786468:QAU786482 QKN786468:QKQ786482 QUJ786468:QUM786482 REF786468:REI786482 ROB786468:ROE786482 RXX786468:RYA786482 SHT786468:SHW786482 SRP786468:SRS786482 TBL786468:TBO786482 TLH786468:TLK786482 TVD786468:TVG786482 UEZ786468:UFC786482 UOV786468:UOY786482 UYR786468:UYU786482 VIN786468:VIQ786482 VSJ786468:VSM786482 WCF786468:WCI786482 WMB786468:WME786482 WVX786468:WWA786482 N852004:R852018 JL852004:JO852018 TH852004:TK852018 ADD852004:ADG852018 AMZ852004:ANC852018 AWV852004:AWY852018 BGR852004:BGU852018 BQN852004:BQQ852018 CAJ852004:CAM852018 CKF852004:CKI852018 CUB852004:CUE852018 DDX852004:DEA852018 DNT852004:DNW852018 DXP852004:DXS852018 EHL852004:EHO852018 ERH852004:ERK852018 FBD852004:FBG852018 FKZ852004:FLC852018 FUV852004:FUY852018 GER852004:GEU852018 GON852004:GOQ852018 GYJ852004:GYM852018 HIF852004:HII852018 HSB852004:HSE852018 IBX852004:ICA852018 ILT852004:ILW852018 IVP852004:IVS852018 JFL852004:JFO852018 JPH852004:JPK852018 JZD852004:JZG852018 KIZ852004:KJC852018 KSV852004:KSY852018 LCR852004:LCU852018 LMN852004:LMQ852018 LWJ852004:LWM852018 MGF852004:MGI852018 MQB852004:MQE852018 MZX852004:NAA852018 NJT852004:NJW852018 NTP852004:NTS852018 ODL852004:ODO852018 ONH852004:ONK852018 OXD852004:OXG852018 PGZ852004:PHC852018 PQV852004:PQY852018 QAR852004:QAU852018 QKN852004:QKQ852018 QUJ852004:QUM852018 REF852004:REI852018 ROB852004:ROE852018 RXX852004:RYA852018 SHT852004:SHW852018 SRP852004:SRS852018 TBL852004:TBO852018 TLH852004:TLK852018 TVD852004:TVG852018 UEZ852004:UFC852018 UOV852004:UOY852018 UYR852004:UYU852018 VIN852004:VIQ852018 VSJ852004:VSM852018 WCF852004:WCI852018 WMB852004:WME852018 WVX852004:WWA852018 N917540:R917554 JL917540:JO917554 TH917540:TK917554 ADD917540:ADG917554 AMZ917540:ANC917554 AWV917540:AWY917554 BGR917540:BGU917554 BQN917540:BQQ917554 CAJ917540:CAM917554 CKF917540:CKI917554 CUB917540:CUE917554 DDX917540:DEA917554 DNT917540:DNW917554 DXP917540:DXS917554 EHL917540:EHO917554 ERH917540:ERK917554 FBD917540:FBG917554 FKZ917540:FLC917554 FUV917540:FUY917554 GER917540:GEU917554 GON917540:GOQ917554 GYJ917540:GYM917554 HIF917540:HII917554 HSB917540:HSE917554 IBX917540:ICA917554 ILT917540:ILW917554 IVP917540:IVS917554 JFL917540:JFO917554 JPH917540:JPK917554 JZD917540:JZG917554 KIZ917540:KJC917554 KSV917540:KSY917554 LCR917540:LCU917554 LMN917540:LMQ917554 LWJ917540:LWM917554 MGF917540:MGI917554 MQB917540:MQE917554 MZX917540:NAA917554 NJT917540:NJW917554 NTP917540:NTS917554 ODL917540:ODO917554 ONH917540:ONK917554 OXD917540:OXG917554 PGZ917540:PHC917554 PQV917540:PQY917554 QAR917540:QAU917554 QKN917540:QKQ917554 QUJ917540:QUM917554 REF917540:REI917554 ROB917540:ROE917554 RXX917540:RYA917554 SHT917540:SHW917554 SRP917540:SRS917554 TBL917540:TBO917554 TLH917540:TLK917554 TVD917540:TVG917554 UEZ917540:UFC917554 UOV917540:UOY917554 UYR917540:UYU917554 VIN917540:VIQ917554 VSJ917540:VSM917554 WCF917540:WCI917554 WMB917540:WME917554 WVX917540:WWA917554 N983076:R983090 JL983076:JO983090 TH983076:TK983090 ADD983076:ADG983090 AMZ983076:ANC983090 AWV983076:AWY983090 BGR983076:BGU983090 BQN983076:BQQ983090 CAJ983076:CAM983090 CKF983076:CKI983090 CUB983076:CUE983090 DDX983076:DEA983090 DNT983076:DNW983090 DXP983076:DXS983090 EHL983076:EHO983090 ERH983076:ERK983090 FBD983076:FBG983090 FKZ983076:FLC983090 FUV983076:FUY983090 GER983076:GEU983090 GON983076:GOQ983090 GYJ983076:GYM983090 HIF983076:HII983090 HSB983076:HSE983090 IBX983076:ICA983090 ILT983076:ILW983090 IVP983076:IVS983090 JFL983076:JFO983090 JPH983076:JPK983090 JZD983076:JZG983090 KIZ983076:KJC983090 KSV983076:KSY983090 LCR983076:LCU983090 LMN983076:LMQ983090 LWJ983076:LWM983090 MGF983076:MGI983090 MQB983076:MQE983090 MZX983076:NAA983090 NJT983076:NJW983090 NTP983076:NTS983090 ODL983076:ODO983090 ONH983076:ONK983090 OXD983076:OXG983090 PGZ983076:PHC983090 PQV983076:PQY983090 QAR983076:QAU983090 QKN983076:QKQ983090 QUJ983076:QUM983090 REF983076:REI983090 ROB983076:ROE983090 RXX983076:RYA983090 SHT983076:SHW983090 SRP983076:SRS983090 TBL983076:TBO983090 TLH983076:TLK983090 TVD983076:TVG983090 UEZ983076:UFC983090 UOV983076:UOY983090 UYR983076:UYU983090 VIN983076:VIQ983090 VSJ983076:VSM983090 WCF983076:WCI983090 WMB983076:WME983090 WVX983076:WWA983090 JL10:JO45 TH10:TK45 ADD10:ADG45 AMZ10:ANC45 AWV10:AWY45 BGR10:BGU45 BQN10:BQQ45 CAJ10:CAM45 CKF10:CKI45 CUB10:CUE45 DDX10:DEA45 DNT10:DNW45 DXP10:DXS45 EHL10:EHO45 ERH10:ERK45 FBD10:FBG45 FKZ10:FLC45 FUV10:FUY45 GER10:GEU45 GON10:GOQ45 GYJ10:GYM45 HIF10:HII45 HSB10:HSE45 IBX10:ICA45 ILT10:ILW45 IVP10:IVS45 JFL10:JFO45 JPH10:JPK45 JZD10:JZG45 KIZ10:KJC45 KSV10:KSY45 LCR10:LCU45 LMN10:LMQ45 LWJ10:LWM45 MGF10:MGI45 MQB10:MQE45 MZX10:NAA45 NJT10:NJW45 NTP10:NTS45 ODL10:ODO45 ONH10:ONK45 OXD10:OXG45 PGZ10:PHC45 PQV10:PQY45 QAR10:QAU45 QKN10:QKQ45 QUJ10:QUM45 REF10:REI45 ROB10:ROE45 RXX10:RYA45 SHT10:SHW45 SRP10:SRS45 TBL10:TBO45 TLH10:TLK45 TVD10:TVG45 UEZ10:UFC45 UOV10:UOY45 UYR10:UYU45 VIN10:VIQ45 VSJ10:VSM45 WCF10:WCI45 WMB10:WME45 WVX10:WWA45">
      <formula1>Valores</formula1>
    </dataValidation>
    <dataValidation type="list" allowBlank="1" showInputMessage="1" showErrorMessage="1" sqref="M65572:M65586 JK65572:JK65586 TG65572:TG65586 ADC65572:ADC65586 AMY65572:AMY65586 AWU65572:AWU65586 BGQ65572:BGQ65586 BQM65572:BQM65586 CAI65572:CAI65586 CKE65572:CKE65586 CUA65572:CUA65586 DDW65572:DDW65586 DNS65572:DNS65586 DXO65572:DXO65586 EHK65572:EHK65586 ERG65572:ERG65586 FBC65572:FBC65586 FKY65572:FKY65586 FUU65572:FUU65586 GEQ65572:GEQ65586 GOM65572:GOM65586 GYI65572:GYI65586 HIE65572:HIE65586 HSA65572:HSA65586 IBW65572:IBW65586 ILS65572:ILS65586 IVO65572:IVO65586 JFK65572:JFK65586 JPG65572:JPG65586 JZC65572:JZC65586 KIY65572:KIY65586 KSU65572:KSU65586 LCQ65572:LCQ65586 LMM65572:LMM65586 LWI65572:LWI65586 MGE65572:MGE65586 MQA65572:MQA65586 MZW65572:MZW65586 NJS65572:NJS65586 NTO65572:NTO65586 ODK65572:ODK65586 ONG65572:ONG65586 OXC65572:OXC65586 PGY65572:PGY65586 PQU65572:PQU65586 QAQ65572:QAQ65586 QKM65572:QKM65586 QUI65572:QUI65586 REE65572:REE65586 ROA65572:ROA65586 RXW65572:RXW65586 SHS65572:SHS65586 SRO65572:SRO65586 TBK65572:TBK65586 TLG65572:TLG65586 TVC65572:TVC65586 UEY65572:UEY65586 UOU65572:UOU65586 UYQ65572:UYQ65586 VIM65572:VIM65586 VSI65572:VSI65586 WCE65572:WCE65586 WMA65572:WMA65586 WVW65572:WVW65586 M131108:M131122 JK131108:JK131122 TG131108:TG131122 ADC131108:ADC131122 AMY131108:AMY131122 AWU131108:AWU131122 BGQ131108:BGQ131122 BQM131108:BQM131122 CAI131108:CAI131122 CKE131108:CKE131122 CUA131108:CUA131122 DDW131108:DDW131122 DNS131108:DNS131122 DXO131108:DXO131122 EHK131108:EHK131122 ERG131108:ERG131122 FBC131108:FBC131122 FKY131108:FKY131122 FUU131108:FUU131122 GEQ131108:GEQ131122 GOM131108:GOM131122 GYI131108:GYI131122 HIE131108:HIE131122 HSA131108:HSA131122 IBW131108:IBW131122 ILS131108:ILS131122 IVO131108:IVO131122 JFK131108:JFK131122 JPG131108:JPG131122 JZC131108:JZC131122 KIY131108:KIY131122 KSU131108:KSU131122 LCQ131108:LCQ131122 LMM131108:LMM131122 LWI131108:LWI131122 MGE131108:MGE131122 MQA131108:MQA131122 MZW131108:MZW131122 NJS131108:NJS131122 NTO131108:NTO131122 ODK131108:ODK131122 ONG131108:ONG131122 OXC131108:OXC131122 PGY131108:PGY131122 PQU131108:PQU131122 QAQ131108:QAQ131122 QKM131108:QKM131122 QUI131108:QUI131122 REE131108:REE131122 ROA131108:ROA131122 RXW131108:RXW131122 SHS131108:SHS131122 SRO131108:SRO131122 TBK131108:TBK131122 TLG131108:TLG131122 TVC131108:TVC131122 UEY131108:UEY131122 UOU131108:UOU131122 UYQ131108:UYQ131122 VIM131108:VIM131122 VSI131108:VSI131122 WCE131108:WCE131122 WMA131108:WMA131122 WVW131108:WVW131122 M196644:M196658 JK196644:JK196658 TG196644:TG196658 ADC196644:ADC196658 AMY196644:AMY196658 AWU196644:AWU196658 BGQ196644:BGQ196658 BQM196644:BQM196658 CAI196644:CAI196658 CKE196644:CKE196658 CUA196644:CUA196658 DDW196644:DDW196658 DNS196644:DNS196658 DXO196644:DXO196658 EHK196644:EHK196658 ERG196644:ERG196658 FBC196644:FBC196658 FKY196644:FKY196658 FUU196644:FUU196658 GEQ196644:GEQ196658 GOM196644:GOM196658 GYI196644:GYI196658 HIE196644:HIE196658 HSA196644:HSA196658 IBW196644:IBW196658 ILS196644:ILS196658 IVO196644:IVO196658 JFK196644:JFK196658 JPG196644:JPG196658 JZC196644:JZC196658 KIY196644:KIY196658 KSU196644:KSU196658 LCQ196644:LCQ196658 LMM196644:LMM196658 LWI196644:LWI196658 MGE196644:MGE196658 MQA196644:MQA196658 MZW196644:MZW196658 NJS196644:NJS196658 NTO196644:NTO196658 ODK196644:ODK196658 ONG196644:ONG196658 OXC196644:OXC196658 PGY196644:PGY196658 PQU196644:PQU196658 QAQ196644:QAQ196658 QKM196644:QKM196658 QUI196644:QUI196658 REE196644:REE196658 ROA196644:ROA196658 RXW196644:RXW196658 SHS196644:SHS196658 SRO196644:SRO196658 TBK196644:TBK196658 TLG196644:TLG196658 TVC196644:TVC196658 UEY196644:UEY196658 UOU196644:UOU196658 UYQ196644:UYQ196658 VIM196644:VIM196658 VSI196644:VSI196658 WCE196644:WCE196658 WMA196644:WMA196658 WVW196644:WVW196658 M262180:M262194 JK262180:JK262194 TG262180:TG262194 ADC262180:ADC262194 AMY262180:AMY262194 AWU262180:AWU262194 BGQ262180:BGQ262194 BQM262180:BQM262194 CAI262180:CAI262194 CKE262180:CKE262194 CUA262180:CUA262194 DDW262180:DDW262194 DNS262180:DNS262194 DXO262180:DXO262194 EHK262180:EHK262194 ERG262180:ERG262194 FBC262180:FBC262194 FKY262180:FKY262194 FUU262180:FUU262194 GEQ262180:GEQ262194 GOM262180:GOM262194 GYI262180:GYI262194 HIE262180:HIE262194 HSA262180:HSA262194 IBW262180:IBW262194 ILS262180:ILS262194 IVO262180:IVO262194 JFK262180:JFK262194 JPG262180:JPG262194 JZC262180:JZC262194 KIY262180:KIY262194 KSU262180:KSU262194 LCQ262180:LCQ262194 LMM262180:LMM262194 LWI262180:LWI262194 MGE262180:MGE262194 MQA262180:MQA262194 MZW262180:MZW262194 NJS262180:NJS262194 NTO262180:NTO262194 ODK262180:ODK262194 ONG262180:ONG262194 OXC262180:OXC262194 PGY262180:PGY262194 PQU262180:PQU262194 QAQ262180:QAQ262194 QKM262180:QKM262194 QUI262180:QUI262194 REE262180:REE262194 ROA262180:ROA262194 RXW262180:RXW262194 SHS262180:SHS262194 SRO262180:SRO262194 TBK262180:TBK262194 TLG262180:TLG262194 TVC262180:TVC262194 UEY262180:UEY262194 UOU262180:UOU262194 UYQ262180:UYQ262194 VIM262180:VIM262194 VSI262180:VSI262194 WCE262180:WCE262194 WMA262180:WMA262194 WVW262180:WVW262194 M327716:M327730 JK327716:JK327730 TG327716:TG327730 ADC327716:ADC327730 AMY327716:AMY327730 AWU327716:AWU327730 BGQ327716:BGQ327730 BQM327716:BQM327730 CAI327716:CAI327730 CKE327716:CKE327730 CUA327716:CUA327730 DDW327716:DDW327730 DNS327716:DNS327730 DXO327716:DXO327730 EHK327716:EHK327730 ERG327716:ERG327730 FBC327716:FBC327730 FKY327716:FKY327730 FUU327716:FUU327730 GEQ327716:GEQ327730 GOM327716:GOM327730 GYI327716:GYI327730 HIE327716:HIE327730 HSA327716:HSA327730 IBW327716:IBW327730 ILS327716:ILS327730 IVO327716:IVO327730 JFK327716:JFK327730 JPG327716:JPG327730 JZC327716:JZC327730 KIY327716:KIY327730 KSU327716:KSU327730 LCQ327716:LCQ327730 LMM327716:LMM327730 LWI327716:LWI327730 MGE327716:MGE327730 MQA327716:MQA327730 MZW327716:MZW327730 NJS327716:NJS327730 NTO327716:NTO327730 ODK327716:ODK327730 ONG327716:ONG327730 OXC327716:OXC327730 PGY327716:PGY327730 PQU327716:PQU327730 QAQ327716:QAQ327730 QKM327716:QKM327730 QUI327716:QUI327730 REE327716:REE327730 ROA327716:ROA327730 RXW327716:RXW327730 SHS327716:SHS327730 SRO327716:SRO327730 TBK327716:TBK327730 TLG327716:TLG327730 TVC327716:TVC327730 UEY327716:UEY327730 UOU327716:UOU327730 UYQ327716:UYQ327730 VIM327716:VIM327730 VSI327716:VSI327730 WCE327716:WCE327730 WMA327716:WMA327730 WVW327716:WVW327730 M393252:M393266 JK393252:JK393266 TG393252:TG393266 ADC393252:ADC393266 AMY393252:AMY393266 AWU393252:AWU393266 BGQ393252:BGQ393266 BQM393252:BQM393266 CAI393252:CAI393266 CKE393252:CKE393266 CUA393252:CUA393266 DDW393252:DDW393266 DNS393252:DNS393266 DXO393252:DXO393266 EHK393252:EHK393266 ERG393252:ERG393266 FBC393252:FBC393266 FKY393252:FKY393266 FUU393252:FUU393266 GEQ393252:GEQ393266 GOM393252:GOM393266 GYI393252:GYI393266 HIE393252:HIE393266 HSA393252:HSA393266 IBW393252:IBW393266 ILS393252:ILS393266 IVO393252:IVO393266 JFK393252:JFK393266 JPG393252:JPG393266 JZC393252:JZC393266 KIY393252:KIY393266 KSU393252:KSU393266 LCQ393252:LCQ393266 LMM393252:LMM393266 LWI393252:LWI393266 MGE393252:MGE393266 MQA393252:MQA393266 MZW393252:MZW393266 NJS393252:NJS393266 NTO393252:NTO393266 ODK393252:ODK393266 ONG393252:ONG393266 OXC393252:OXC393266 PGY393252:PGY393266 PQU393252:PQU393266 QAQ393252:QAQ393266 QKM393252:QKM393266 QUI393252:QUI393266 REE393252:REE393266 ROA393252:ROA393266 RXW393252:RXW393266 SHS393252:SHS393266 SRO393252:SRO393266 TBK393252:TBK393266 TLG393252:TLG393266 TVC393252:TVC393266 UEY393252:UEY393266 UOU393252:UOU393266 UYQ393252:UYQ393266 VIM393252:VIM393266 VSI393252:VSI393266 WCE393252:WCE393266 WMA393252:WMA393266 WVW393252:WVW393266 M458788:M458802 JK458788:JK458802 TG458788:TG458802 ADC458788:ADC458802 AMY458788:AMY458802 AWU458788:AWU458802 BGQ458788:BGQ458802 BQM458788:BQM458802 CAI458788:CAI458802 CKE458788:CKE458802 CUA458788:CUA458802 DDW458788:DDW458802 DNS458788:DNS458802 DXO458788:DXO458802 EHK458788:EHK458802 ERG458788:ERG458802 FBC458788:FBC458802 FKY458788:FKY458802 FUU458788:FUU458802 GEQ458788:GEQ458802 GOM458788:GOM458802 GYI458788:GYI458802 HIE458788:HIE458802 HSA458788:HSA458802 IBW458788:IBW458802 ILS458788:ILS458802 IVO458788:IVO458802 JFK458788:JFK458802 JPG458788:JPG458802 JZC458788:JZC458802 KIY458788:KIY458802 KSU458788:KSU458802 LCQ458788:LCQ458802 LMM458788:LMM458802 LWI458788:LWI458802 MGE458788:MGE458802 MQA458788:MQA458802 MZW458788:MZW458802 NJS458788:NJS458802 NTO458788:NTO458802 ODK458788:ODK458802 ONG458788:ONG458802 OXC458788:OXC458802 PGY458788:PGY458802 PQU458788:PQU458802 QAQ458788:QAQ458802 QKM458788:QKM458802 QUI458788:QUI458802 REE458788:REE458802 ROA458788:ROA458802 RXW458788:RXW458802 SHS458788:SHS458802 SRO458788:SRO458802 TBK458788:TBK458802 TLG458788:TLG458802 TVC458788:TVC458802 UEY458788:UEY458802 UOU458788:UOU458802 UYQ458788:UYQ458802 VIM458788:VIM458802 VSI458788:VSI458802 WCE458788:WCE458802 WMA458788:WMA458802 WVW458788:WVW458802 M524324:M524338 JK524324:JK524338 TG524324:TG524338 ADC524324:ADC524338 AMY524324:AMY524338 AWU524324:AWU524338 BGQ524324:BGQ524338 BQM524324:BQM524338 CAI524324:CAI524338 CKE524324:CKE524338 CUA524324:CUA524338 DDW524324:DDW524338 DNS524324:DNS524338 DXO524324:DXO524338 EHK524324:EHK524338 ERG524324:ERG524338 FBC524324:FBC524338 FKY524324:FKY524338 FUU524324:FUU524338 GEQ524324:GEQ524338 GOM524324:GOM524338 GYI524324:GYI524338 HIE524324:HIE524338 HSA524324:HSA524338 IBW524324:IBW524338 ILS524324:ILS524338 IVO524324:IVO524338 JFK524324:JFK524338 JPG524324:JPG524338 JZC524324:JZC524338 KIY524324:KIY524338 KSU524324:KSU524338 LCQ524324:LCQ524338 LMM524324:LMM524338 LWI524324:LWI524338 MGE524324:MGE524338 MQA524324:MQA524338 MZW524324:MZW524338 NJS524324:NJS524338 NTO524324:NTO524338 ODK524324:ODK524338 ONG524324:ONG524338 OXC524324:OXC524338 PGY524324:PGY524338 PQU524324:PQU524338 QAQ524324:QAQ524338 QKM524324:QKM524338 QUI524324:QUI524338 REE524324:REE524338 ROA524324:ROA524338 RXW524324:RXW524338 SHS524324:SHS524338 SRO524324:SRO524338 TBK524324:TBK524338 TLG524324:TLG524338 TVC524324:TVC524338 UEY524324:UEY524338 UOU524324:UOU524338 UYQ524324:UYQ524338 VIM524324:VIM524338 VSI524324:VSI524338 WCE524324:WCE524338 WMA524324:WMA524338 WVW524324:WVW524338 M589860:M589874 JK589860:JK589874 TG589860:TG589874 ADC589860:ADC589874 AMY589860:AMY589874 AWU589860:AWU589874 BGQ589860:BGQ589874 BQM589860:BQM589874 CAI589860:CAI589874 CKE589860:CKE589874 CUA589860:CUA589874 DDW589860:DDW589874 DNS589860:DNS589874 DXO589860:DXO589874 EHK589860:EHK589874 ERG589860:ERG589874 FBC589860:FBC589874 FKY589860:FKY589874 FUU589860:FUU589874 GEQ589860:GEQ589874 GOM589860:GOM589874 GYI589860:GYI589874 HIE589860:HIE589874 HSA589860:HSA589874 IBW589860:IBW589874 ILS589860:ILS589874 IVO589860:IVO589874 JFK589860:JFK589874 JPG589860:JPG589874 JZC589860:JZC589874 KIY589860:KIY589874 KSU589860:KSU589874 LCQ589860:LCQ589874 LMM589860:LMM589874 LWI589860:LWI589874 MGE589860:MGE589874 MQA589860:MQA589874 MZW589860:MZW589874 NJS589860:NJS589874 NTO589860:NTO589874 ODK589860:ODK589874 ONG589860:ONG589874 OXC589860:OXC589874 PGY589860:PGY589874 PQU589860:PQU589874 QAQ589860:QAQ589874 QKM589860:QKM589874 QUI589860:QUI589874 REE589860:REE589874 ROA589860:ROA589874 RXW589860:RXW589874 SHS589860:SHS589874 SRO589860:SRO589874 TBK589860:TBK589874 TLG589860:TLG589874 TVC589860:TVC589874 UEY589860:UEY589874 UOU589860:UOU589874 UYQ589860:UYQ589874 VIM589860:VIM589874 VSI589860:VSI589874 WCE589860:WCE589874 WMA589860:WMA589874 WVW589860:WVW589874 M655396:M655410 JK655396:JK655410 TG655396:TG655410 ADC655396:ADC655410 AMY655396:AMY655410 AWU655396:AWU655410 BGQ655396:BGQ655410 BQM655396:BQM655410 CAI655396:CAI655410 CKE655396:CKE655410 CUA655396:CUA655410 DDW655396:DDW655410 DNS655396:DNS655410 DXO655396:DXO655410 EHK655396:EHK655410 ERG655396:ERG655410 FBC655396:FBC655410 FKY655396:FKY655410 FUU655396:FUU655410 GEQ655396:GEQ655410 GOM655396:GOM655410 GYI655396:GYI655410 HIE655396:HIE655410 HSA655396:HSA655410 IBW655396:IBW655410 ILS655396:ILS655410 IVO655396:IVO655410 JFK655396:JFK655410 JPG655396:JPG655410 JZC655396:JZC655410 KIY655396:KIY655410 KSU655396:KSU655410 LCQ655396:LCQ655410 LMM655396:LMM655410 LWI655396:LWI655410 MGE655396:MGE655410 MQA655396:MQA655410 MZW655396:MZW655410 NJS655396:NJS655410 NTO655396:NTO655410 ODK655396:ODK655410 ONG655396:ONG655410 OXC655396:OXC655410 PGY655396:PGY655410 PQU655396:PQU655410 QAQ655396:QAQ655410 QKM655396:QKM655410 QUI655396:QUI655410 REE655396:REE655410 ROA655396:ROA655410 RXW655396:RXW655410 SHS655396:SHS655410 SRO655396:SRO655410 TBK655396:TBK655410 TLG655396:TLG655410 TVC655396:TVC655410 UEY655396:UEY655410 UOU655396:UOU655410 UYQ655396:UYQ655410 VIM655396:VIM655410 VSI655396:VSI655410 WCE655396:WCE655410 WMA655396:WMA655410 WVW655396:WVW655410 M720932:M720946 JK720932:JK720946 TG720932:TG720946 ADC720932:ADC720946 AMY720932:AMY720946 AWU720932:AWU720946 BGQ720932:BGQ720946 BQM720932:BQM720946 CAI720932:CAI720946 CKE720932:CKE720946 CUA720932:CUA720946 DDW720932:DDW720946 DNS720932:DNS720946 DXO720932:DXO720946 EHK720932:EHK720946 ERG720932:ERG720946 FBC720932:FBC720946 FKY720932:FKY720946 FUU720932:FUU720946 GEQ720932:GEQ720946 GOM720932:GOM720946 GYI720932:GYI720946 HIE720932:HIE720946 HSA720932:HSA720946 IBW720932:IBW720946 ILS720932:ILS720946 IVO720932:IVO720946 JFK720932:JFK720946 JPG720932:JPG720946 JZC720932:JZC720946 KIY720932:KIY720946 KSU720932:KSU720946 LCQ720932:LCQ720946 LMM720932:LMM720946 LWI720932:LWI720946 MGE720932:MGE720946 MQA720932:MQA720946 MZW720932:MZW720946 NJS720932:NJS720946 NTO720932:NTO720946 ODK720932:ODK720946 ONG720932:ONG720946 OXC720932:OXC720946 PGY720932:PGY720946 PQU720932:PQU720946 QAQ720932:QAQ720946 QKM720932:QKM720946 QUI720932:QUI720946 REE720932:REE720946 ROA720932:ROA720946 RXW720932:RXW720946 SHS720932:SHS720946 SRO720932:SRO720946 TBK720932:TBK720946 TLG720932:TLG720946 TVC720932:TVC720946 UEY720932:UEY720946 UOU720932:UOU720946 UYQ720932:UYQ720946 VIM720932:VIM720946 VSI720932:VSI720946 WCE720932:WCE720946 WMA720932:WMA720946 WVW720932:WVW720946 M786468:M786482 JK786468:JK786482 TG786468:TG786482 ADC786468:ADC786482 AMY786468:AMY786482 AWU786468:AWU786482 BGQ786468:BGQ786482 BQM786468:BQM786482 CAI786468:CAI786482 CKE786468:CKE786482 CUA786468:CUA786482 DDW786468:DDW786482 DNS786468:DNS786482 DXO786468:DXO786482 EHK786468:EHK786482 ERG786468:ERG786482 FBC786468:FBC786482 FKY786468:FKY786482 FUU786468:FUU786482 GEQ786468:GEQ786482 GOM786468:GOM786482 GYI786468:GYI786482 HIE786468:HIE786482 HSA786468:HSA786482 IBW786468:IBW786482 ILS786468:ILS786482 IVO786468:IVO786482 JFK786468:JFK786482 JPG786468:JPG786482 JZC786468:JZC786482 KIY786468:KIY786482 KSU786468:KSU786482 LCQ786468:LCQ786482 LMM786468:LMM786482 LWI786468:LWI786482 MGE786468:MGE786482 MQA786468:MQA786482 MZW786468:MZW786482 NJS786468:NJS786482 NTO786468:NTO786482 ODK786468:ODK786482 ONG786468:ONG786482 OXC786468:OXC786482 PGY786468:PGY786482 PQU786468:PQU786482 QAQ786468:QAQ786482 QKM786468:QKM786482 QUI786468:QUI786482 REE786468:REE786482 ROA786468:ROA786482 RXW786468:RXW786482 SHS786468:SHS786482 SRO786468:SRO786482 TBK786468:TBK786482 TLG786468:TLG786482 TVC786468:TVC786482 UEY786468:UEY786482 UOU786468:UOU786482 UYQ786468:UYQ786482 VIM786468:VIM786482 VSI786468:VSI786482 WCE786468:WCE786482 WMA786468:WMA786482 WVW786468:WVW786482 M852004:M852018 JK852004:JK852018 TG852004:TG852018 ADC852004:ADC852018 AMY852004:AMY852018 AWU852004:AWU852018 BGQ852004:BGQ852018 BQM852004:BQM852018 CAI852004:CAI852018 CKE852004:CKE852018 CUA852004:CUA852018 DDW852004:DDW852018 DNS852004:DNS852018 DXO852004:DXO852018 EHK852004:EHK852018 ERG852004:ERG852018 FBC852004:FBC852018 FKY852004:FKY852018 FUU852004:FUU852018 GEQ852004:GEQ852018 GOM852004:GOM852018 GYI852004:GYI852018 HIE852004:HIE852018 HSA852004:HSA852018 IBW852004:IBW852018 ILS852004:ILS852018 IVO852004:IVO852018 JFK852004:JFK852018 JPG852004:JPG852018 JZC852004:JZC852018 KIY852004:KIY852018 KSU852004:KSU852018 LCQ852004:LCQ852018 LMM852004:LMM852018 LWI852004:LWI852018 MGE852004:MGE852018 MQA852004:MQA852018 MZW852004:MZW852018 NJS852004:NJS852018 NTO852004:NTO852018 ODK852004:ODK852018 ONG852004:ONG852018 OXC852004:OXC852018 PGY852004:PGY852018 PQU852004:PQU852018 QAQ852004:QAQ852018 QKM852004:QKM852018 QUI852004:QUI852018 REE852004:REE852018 ROA852004:ROA852018 RXW852004:RXW852018 SHS852004:SHS852018 SRO852004:SRO852018 TBK852004:TBK852018 TLG852004:TLG852018 TVC852004:TVC852018 UEY852004:UEY852018 UOU852004:UOU852018 UYQ852004:UYQ852018 VIM852004:VIM852018 VSI852004:VSI852018 WCE852004:WCE852018 WMA852004:WMA852018 WVW852004:WVW852018 M917540:M917554 JK917540:JK917554 TG917540:TG917554 ADC917540:ADC917554 AMY917540:AMY917554 AWU917540:AWU917554 BGQ917540:BGQ917554 BQM917540:BQM917554 CAI917540:CAI917554 CKE917540:CKE917554 CUA917540:CUA917554 DDW917540:DDW917554 DNS917540:DNS917554 DXO917540:DXO917554 EHK917540:EHK917554 ERG917540:ERG917554 FBC917540:FBC917554 FKY917540:FKY917554 FUU917540:FUU917554 GEQ917540:GEQ917554 GOM917540:GOM917554 GYI917540:GYI917554 HIE917540:HIE917554 HSA917540:HSA917554 IBW917540:IBW917554 ILS917540:ILS917554 IVO917540:IVO917554 JFK917540:JFK917554 JPG917540:JPG917554 JZC917540:JZC917554 KIY917540:KIY917554 KSU917540:KSU917554 LCQ917540:LCQ917554 LMM917540:LMM917554 LWI917540:LWI917554 MGE917540:MGE917554 MQA917540:MQA917554 MZW917540:MZW917554 NJS917540:NJS917554 NTO917540:NTO917554 ODK917540:ODK917554 ONG917540:ONG917554 OXC917540:OXC917554 PGY917540:PGY917554 PQU917540:PQU917554 QAQ917540:QAQ917554 QKM917540:QKM917554 QUI917540:QUI917554 REE917540:REE917554 ROA917540:ROA917554 RXW917540:RXW917554 SHS917540:SHS917554 SRO917540:SRO917554 TBK917540:TBK917554 TLG917540:TLG917554 TVC917540:TVC917554 UEY917540:UEY917554 UOU917540:UOU917554 UYQ917540:UYQ917554 VIM917540:VIM917554 VSI917540:VSI917554 WCE917540:WCE917554 WMA917540:WMA917554 WVW917540:WVW917554 M983076:M983090 JK983076:JK983090 TG983076:TG983090 ADC983076:ADC983090 AMY983076:AMY983090 AWU983076:AWU983090 BGQ983076:BGQ983090 BQM983076:BQM983090 CAI983076:CAI983090 CKE983076:CKE983090 CUA983076:CUA983090 DDW983076:DDW983090 DNS983076:DNS983090 DXO983076:DXO983090 EHK983076:EHK983090 ERG983076:ERG983090 FBC983076:FBC983090 FKY983076:FKY983090 FUU983076:FUU983090 GEQ983076:GEQ983090 GOM983076:GOM983090 GYI983076:GYI983090 HIE983076:HIE983090 HSA983076:HSA983090 IBW983076:IBW983090 ILS983076:ILS983090 IVO983076:IVO983090 JFK983076:JFK983090 JPG983076:JPG983090 JZC983076:JZC983090 KIY983076:KIY983090 KSU983076:KSU983090 LCQ983076:LCQ983090 LMM983076:LMM983090 LWI983076:LWI983090 MGE983076:MGE983090 MQA983076:MQA983090 MZW983076:MZW983090 NJS983076:NJS983090 NTO983076:NTO983090 ODK983076:ODK983090 ONG983076:ONG983090 OXC983076:OXC983090 PGY983076:PGY983090 PQU983076:PQU983090 QAQ983076:QAQ983090 QKM983076:QKM983090 QUI983076:QUI983090 REE983076:REE983090 ROA983076:ROA983090 RXW983076:RXW983090 SHS983076:SHS983090 SRO983076:SRO983090 TBK983076:TBK983090 TLG983076:TLG983090 TVC983076:TVC983090 UEY983076:UEY983090 UOU983076:UOU983090 UYQ983076:UYQ983090 VIM983076:VIM983090 VSI983076:VSI983090 WCE983076:WCE983090 WMA983076:WMA983090 WVW983076:WVW983090 JK10:JK45 TG10:TG45 ADC10:ADC45 AMY10:AMY45 AWU10:AWU45 BGQ10:BGQ45 BQM10:BQM45 CAI10:CAI45 CKE10:CKE45 CUA10:CUA45 DDW10:DDW45 DNS10:DNS45 DXO10:DXO45 EHK10:EHK45 ERG10:ERG45 FBC10:FBC45 FKY10:FKY45 FUU10:FUU45 GEQ10:GEQ45 GOM10:GOM45 GYI10:GYI45 HIE10:HIE45 HSA10:HSA45 IBW10:IBW45 ILS10:ILS45 IVO10:IVO45 JFK10:JFK45 JPG10:JPG45 JZC10:JZC45 KIY10:KIY45 KSU10:KSU45 LCQ10:LCQ45 LMM10:LMM45 LWI10:LWI45 MGE10:MGE45 MQA10:MQA45 MZW10:MZW45 NJS10:NJS45 NTO10:NTO45 ODK10:ODK45 ONG10:ONG45 OXC10:OXC45 PGY10:PGY45 PQU10:PQU45 QAQ10:QAQ45 QKM10:QKM45 QUI10:QUI45 REE10:REE45 ROA10:ROA45 RXW10:RXW45 SHS10:SHS45 SRO10:SRO45 TBK10:TBK45 TLG10:TLG45 TVC10:TVC45 UEY10:UEY45 UOU10:UOU45 UYQ10:UYQ45 VIM10:VIM45 VSI10:VSI45 WCE10:WCE45 WMA10:WMA45 WVW10:WVW45">
      <formula1>TipoControl</formula1>
    </dataValidation>
    <dataValidation type="list" allowBlank="1" showInputMessage="1" showErrorMessage="1" sqref="I65572:I65586 WVS983076:WVS983090 JG65572:JG65586 TC65572:TC65586 ACY65572:ACY65586 AMU65572:AMU65586 AWQ65572:AWQ65586 BGM65572:BGM65586 BQI65572:BQI65586 CAE65572:CAE65586 CKA65572:CKA65586 CTW65572:CTW65586 DDS65572:DDS65586 DNO65572:DNO65586 DXK65572:DXK65586 EHG65572:EHG65586 ERC65572:ERC65586 FAY65572:FAY65586 FKU65572:FKU65586 FUQ65572:FUQ65586 GEM65572:GEM65586 GOI65572:GOI65586 GYE65572:GYE65586 HIA65572:HIA65586 HRW65572:HRW65586 IBS65572:IBS65586 ILO65572:ILO65586 IVK65572:IVK65586 JFG65572:JFG65586 JPC65572:JPC65586 JYY65572:JYY65586 KIU65572:KIU65586 KSQ65572:KSQ65586 LCM65572:LCM65586 LMI65572:LMI65586 LWE65572:LWE65586 MGA65572:MGA65586 MPW65572:MPW65586 MZS65572:MZS65586 NJO65572:NJO65586 NTK65572:NTK65586 ODG65572:ODG65586 ONC65572:ONC65586 OWY65572:OWY65586 PGU65572:PGU65586 PQQ65572:PQQ65586 QAM65572:QAM65586 QKI65572:QKI65586 QUE65572:QUE65586 REA65572:REA65586 RNW65572:RNW65586 RXS65572:RXS65586 SHO65572:SHO65586 SRK65572:SRK65586 TBG65572:TBG65586 TLC65572:TLC65586 TUY65572:TUY65586 UEU65572:UEU65586 UOQ65572:UOQ65586 UYM65572:UYM65586 VII65572:VII65586 VSE65572:VSE65586 WCA65572:WCA65586 WLW65572:WLW65586 WVS65572:WVS65586 I131108:I131122 JG131108:JG131122 TC131108:TC131122 ACY131108:ACY131122 AMU131108:AMU131122 AWQ131108:AWQ131122 BGM131108:BGM131122 BQI131108:BQI131122 CAE131108:CAE131122 CKA131108:CKA131122 CTW131108:CTW131122 DDS131108:DDS131122 DNO131108:DNO131122 DXK131108:DXK131122 EHG131108:EHG131122 ERC131108:ERC131122 FAY131108:FAY131122 FKU131108:FKU131122 FUQ131108:FUQ131122 GEM131108:GEM131122 GOI131108:GOI131122 GYE131108:GYE131122 HIA131108:HIA131122 HRW131108:HRW131122 IBS131108:IBS131122 ILO131108:ILO131122 IVK131108:IVK131122 JFG131108:JFG131122 JPC131108:JPC131122 JYY131108:JYY131122 KIU131108:KIU131122 KSQ131108:KSQ131122 LCM131108:LCM131122 LMI131108:LMI131122 LWE131108:LWE131122 MGA131108:MGA131122 MPW131108:MPW131122 MZS131108:MZS131122 NJO131108:NJO131122 NTK131108:NTK131122 ODG131108:ODG131122 ONC131108:ONC131122 OWY131108:OWY131122 PGU131108:PGU131122 PQQ131108:PQQ131122 QAM131108:QAM131122 QKI131108:QKI131122 QUE131108:QUE131122 REA131108:REA131122 RNW131108:RNW131122 RXS131108:RXS131122 SHO131108:SHO131122 SRK131108:SRK131122 TBG131108:TBG131122 TLC131108:TLC131122 TUY131108:TUY131122 UEU131108:UEU131122 UOQ131108:UOQ131122 UYM131108:UYM131122 VII131108:VII131122 VSE131108:VSE131122 WCA131108:WCA131122 WLW131108:WLW131122 WVS131108:WVS131122 I196644:I196658 JG196644:JG196658 TC196644:TC196658 ACY196644:ACY196658 AMU196644:AMU196658 AWQ196644:AWQ196658 BGM196644:BGM196658 BQI196644:BQI196658 CAE196644:CAE196658 CKA196644:CKA196658 CTW196644:CTW196658 DDS196644:DDS196658 DNO196644:DNO196658 DXK196644:DXK196658 EHG196644:EHG196658 ERC196644:ERC196658 FAY196644:FAY196658 FKU196644:FKU196658 FUQ196644:FUQ196658 GEM196644:GEM196658 GOI196644:GOI196658 GYE196644:GYE196658 HIA196644:HIA196658 HRW196644:HRW196658 IBS196644:IBS196658 ILO196644:ILO196658 IVK196644:IVK196658 JFG196644:JFG196658 JPC196644:JPC196658 JYY196644:JYY196658 KIU196644:KIU196658 KSQ196644:KSQ196658 LCM196644:LCM196658 LMI196644:LMI196658 LWE196644:LWE196658 MGA196644:MGA196658 MPW196644:MPW196658 MZS196644:MZS196658 NJO196644:NJO196658 NTK196644:NTK196658 ODG196644:ODG196658 ONC196644:ONC196658 OWY196644:OWY196658 PGU196644:PGU196658 PQQ196644:PQQ196658 QAM196644:QAM196658 QKI196644:QKI196658 QUE196644:QUE196658 REA196644:REA196658 RNW196644:RNW196658 RXS196644:RXS196658 SHO196644:SHO196658 SRK196644:SRK196658 TBG196644:TBG196658 TLC196644:TLC196658 TUY196644:TUY196658 UEU196644:UEU196658 UOQ196644:UOQ196658 UYM196644:UYM196658 VII196644:VII196658 VSE196644:VSE196658 WCA196644:WCA196658 WLW196644:WLW196658 WVS196644:WVS196658 I262180:I262194 JG262180:JG262194 TC262180:TC262194 ACY262180:ACY262194 AMU262180:AMU262194 AWQ262180:AWQ262194 BGM262180:BGM262194 BQI262180:BQI262194 CAE262180:CAE262194 CKA262180:CKA262194 CTW262180:CTW262194 DDS262180:DDS262194 DNO262180:DNO262194 DXK262180:DXK262194 EHG262180:EHG262194 ERC262180:ERC262194 FAY262180:FAY262194 FKU262180:FKU262194 FUQ262180:FUQ262194 GEM262180:GEM262194 GOI262180:GOI262194 GYE262180:GYE262194 HIA262180:HIA262194 HRW262180:HRW262194 IBS262180:IBS262194 ILO262180:ILO262194 IVK262180:IVK262194 JFG262180:JFG262194 JPC262180:JPC262194 JYY262180:JYY262194 KIU262180:KIU262194 KSQ262180:KSQ262194 LCM262180:LCM262194 LMI262180:LMI262194 LWE262180:LWE262194 MGA262180:MGA262194 MPW262180:MPW262194 MZS262180:MZS262194 NJO262180:NJO262194 NTK262180:NTK262194 ODG262180:ODG262194 ONC262180:ONC262194 OWY262180:OWY262194 PGU262180:PGU262194 PQQ262180:PQQ262194 QAM262180:QAM262194 QKI262180:QKI262194 QUE262180:QUE262194 REA262180:REA262194 RNW262180:RNW262194 RXS262180:RXS262194 SHO262180:SHO262194 SRK262180:SRK262194 TBG262180:TBG262194 TLC262180:TLC262194 TUY262180:TUY262194 UEU262180:UEU262194 UOQ262180:UOQ262194 UYM262180:UYM262194 VII262180:VII262194 VSE262180:VSE262194 WCA262180:WCA262194 WLW262180:WLW262194 WVS262180:WVS262194 I327716:I327730 JG327716:JG327730 TC327716:TC327730 ACY327716:ACY327730 AMU327716:AMU327730 AWQ327716:AWQ327730 BGM327716:BGM327730 BQI327716:BQI327730 CAE327716:CAE327730 CKA327716:CKA327730 CTW327716:CTW327730 DDS327716:DDS327730 DNO327716:DNO327730 DXK327716:DXK327730 EHG327716:EHG327730 ERC327716:ERC327730 FAY327716:FAY327730 FKU327716:FKU327730 FUQ327716:FUQ327730 GEM327716:GEM327730 GOI327716:GOI327730 GYE327716:GYE327730 HIA327716:HIA327730 HRW327716:HRW327730 IBS327716:IBS327730 ILO327716:ILO327730 IVK327716:IVK327730 JFG327716:JFG327730 JPC327716:JPC327730 JYY327716:JYY327730 KIU327716:KIU327730 KSQ327716:KSQ327730 LCM327716:LCM327730 LMI327716:LMI327730 LWE327716:LWE327730 MGA327716:MGA327730 MPW327716:MPW327730 MZS327716:MZS327730 NJO327716:NJO327730 NTK327716:NTK327730 ODG327716:ODG327730 ONC327716:ONC327730 OWY327716:OWY327730 PGU327716:PGU327730 PQQ327716:PQQ327730 QAM327716:QAM327730 QKI327716:QKI327730 QUE327716:QUE327730 REA327716:REA327730 RNW327716:RNW327730 RXS327716:RXS327730 SHO327716:SHO327730 SRK327716:SRK327730 TBG327716:TBG327730 TLC327716:TLC327730 TUY327716:TUY327730 UEU327716:UEU327730 UOQ327716:UOQ327730 UYM327716:UYM327730 VII327716:VII327730 VSE327716:VSE327730 WCA327716:WCA327730 WLW327716:WLW327730 WVS327716:WVS327730 I393252:I393266 JG393252:JG393266 TC393252:TC393266 ACY393252:ACY393266 AMU393252:AMU393266 AWQ393252:AWQ393266 BGM393252:BGM393266 BQI393252:BQI393266 CAE393252:CAE393266 CKA393252:CKA393266 CTW393252:CTW393266 DDS393252:DDS393266 DNO393252:DNO393266 DXK393252:DXK393266 EHG393252:EHG393266 ERC393252:ERC393266 FAY393252:FAY393266 FKU393252:FKU393266 FUQ393252:FUQ393266 GEM393252:GEM393266 GOI393252:GOI393266 GYE393252:GYE393266 HIA393252:HIA393266 HRW393252:HRW393266 IBS393252:IBS393266 ILO393252:ILO393266 IVK393252:IVK393266 JFG393252:JFG393266 JPC393252:JPC393266 JYY393252:JYY393266 KIU393252:KIU393266 KSQ393252:KSQ393266 LCM393252:LCM393266 LMI393252:LMI393266 LWE393252:LWE393266 MGA393252:MGA393266 MPW393252:MPW393266 MZS393252:MZS393266 NJO393252:NJO393266 NTK393252:NTK393266 ODG393252:ODG393266 ONC393252:ONC393266 OWY393252:OWY393266 PGU393252:PGU393266 PQQ393252:PQQ393266 QAM393252:QAM393266 QKI393252:QKI393266 QUE393252:QUE393266 REA393252:REA393266 RNW393252:RNW393266 RXS393252:RXS393266 SHO393252:SHO393266 SRK393252:SRK393266 TBG393252:TBG393266 TLC393252:TLC393266 TUY393252:TUY393266 UEU393252:UEU393266 UOQ393252:UOQ393266 UYM393252:UYM393266 VII393252:VII393266 VSE393252:VSE393266 WCA393252:WCA393266 WLW393252:WLW393266 WVS393252:WVS393266 I458788:I458802 JG458788:JG458802 TC458788:TC458802 ACY458788:ACY458802 AMU458788:AMU458802 AWQ458788:AWQ458802 BGM458788:BGM458802 BQI458788:BQI458802 CAE458788:CAE458802 CKA458788:CKA458802 CTW458788:CTW458802 DDS458788:DDS458802 DNO458788:DNO458802 DXK458788:DXK458802 EHG458788:EHG458802 ERC458788:ERC458802 FAY458788:FAY458802 FKU458788:FKU458802 FUQ458788:FUQ458802 GEM458788:GEM458802 GOI458788:GOI458802 GYE458788:GYE458802 HIA458788:HIA458802 HRW458788:HRW458802 IBS458788:IBS458802 ILO458788:ILO458802 IVK458788:IVK458802 JFG458788:JFG458802 JPC458788:JPC458802 JYY458788:JYY458802 KIU458788:KIU458802 KSQ458788:KSQ458802 LCM458788:LCM458802 LMI458788:LMI458802 LWE458788:LWE458802 MGA458788:MGA458802 MPW458788:MPW458802 MZS458788:MZS458802 NJO458788:NJO458802 NTK458788:NTK458802 ODG458788:ODG458802 ONC458788:ONC458802 OWY458788:OWY458802 PGU458788:PGU458802 PQQ458788:PQQ458802 QAM458788:QAM458802 QKI458788:QKI458802 QUE458788:QUE458802 REA458788:REA458802 RNW458788:RNW458802 RXS458788:RXS458802 SHO458788:SHO458802 SRK458788:SRK458802 TBG458788:TBG458802 TLC458788:TLC458802 TUY458788:TUY458802 UEU458788:UEU458802 UOQ458788:UOQ458802 UYM458788:UYM458802 VII458788:VII458802 VSE458788:VSE458802 WCA458788:WCA458802 WLW458788:WLW458802 WVS458788:WVS458802 I524324:I524338 JG524324:JG524338 TC524324:TC524338 ACY524324:ACY524338 AMU524324:AMU524338 AWQ524324:AWQ524338 BGM524324:BGM524338 BQI524324:BQI524338 CAE524324:CAE524338 CKA524324:CKA524338 CTW524324:CTW524338 DDS524324:DDS524338 DNO524324:DNO524338 DXK524324:DXK524338 EHG524324:EHG524338 ERC524324:ERC524338 FAY524324:FAY524338 FKU524324:FKU524338 FUQ524324:FUQ524338 GEM524324:GEM524338 GOI524324:GOI524338 GYE524324:GYE524338 HIA524324:HIA524338 HRW524324:HRW524338 IBS524324:IBS524338 ILO524324:ILO524338 IVK524324:IVK524338 JFG524324:JFG524338 JPC524324:JPC524338 JYY524324:JYY524338 KIU524324:KIU524338 KSQ524324:KSQ524338 LCM524324:LCM524338 LMI524324:LMI524338 LWE524324:LWE524338 MGA524324:MGA524338 MPW524324:MPW524338 MZS524324:MZS524338 NJO524324:NJO524338 NTK524324:NTK524338 ODG524324:ODG524338 ONC524324:ONC524338 OWY524324:OWY524338 PGU524324:PGU524338 PQQ524324:PQQ524338 QAM524324:QAM524338 QKI524324:QKI524338 QUE524324:QUE524338 REA524324:REA524338 RNW524324:RNW524338 RXS524324:RXS524338 SHO524324:SHO524338 SRK524324:SRK524338 TBG524324:TBG524338 TLC524324:TLC524338 TUY524324:TUY524338 UEU524324:UEU524338 UOQ524324:UOQ524338 UYM524324:UYM524338 VII524324:VII524338 VSE524324:VSE524338 WCA524324:WCA524338 WLW524324:WLW524338 WVS524324:WVS524338 I589860:I589874 JG589860:JG589874 TC589860:TC589874 ACY589860:ACY589874 AMU589860:AMU589874 AWQ589860:AWQ589874 BGM589860:BGM589874 BQI589860:BQI589874 CAE589860:CAE589874 CKA589860:CKA589874 CTW589860:CTW589874 DDS589860:DDS589874 DNO589860:DNO589874 DXK589860:DXK589874 EHG589860:EHG589874 ERC589860:ERC589874 FAY589860:FAY589874 FKU589860:FKU589874 FUQ589860:FUQ589874 GEM589860:GEM589874 GOI589860:GOI589874 GYE589860:GYE589874 HIA589860:HIA589874 HRW589860:HRW589874 IBS589860:IBS589874 ILO589860:ILO589874 IVK589860:IVK589874 JFG589860:JFG589874 JPC589860:JPC589874 JYY589860:JYY589874 KIU589860:KIU589874 KSQ589860:KSQ589874 LCM589860:LCM589874 LMI589860:LMI589874 LWE589860:LWE589874 MGA589860:MGA589874 MPW589860:MPW589874 MZS589860:MZS589874 NJO589860:NJO589874 NTK589860:NTK589874 ODG589860:ODG589874 ONC589860:ONC589874 OWY589860:OWY589874 PGU589860:PGU589874 PQQ589860:PQQ589874 QAM589860:QAM589874 QKI589860:QKI589874 QUE589860:QUE589874 REA589860:REA589874 RNW589860:RNW589874 RXS589860:RXS589874 SHO589860:SHO589874 SRK589860:SRK589874 TBG589860:TBG589874 TLC589860:TLC589874 TUY589860:TUY589874 UEU589860:UEU589874 UOQ589860:UOQ589874 UYM589860:UYM589874 VII589860:VII589874 VSE589860:VSE589874 WCA589860:WCA589874 WLW589860:WLW589874 WVS589860:WVS589874 I655396:I655410 JG655396:JG655410 TC655396:TC655410 ACY655396:ACY655410 AMU655396:AMU655410 AWQ655396:AWQ655410 BGM655396:BGM655410 BQI655396:BQI655410 CAE655396:CAE655410 CKA655396:CKA655410 CTW655396:CTW655410 DDS655396:DDS655410 DNO655396:DNO655410 DXK655396:DXK655410 EHG655396:EHG655410 ERC655396:ERC655410 FAY655396:FAY655410 FKU655396:FKU655410 FUQ655396:FUQ655410 GEM655396:GEM655410 GOI655396:GOI655410 GYE655396:GYE655410 HIA655396:HIA655410 HRW655396:HRW655410 IBS655396:IBS655410 ILO655396:ILO655410 IVK655396:IVK655410 JFG655396:JFG655410 JPC655396:JPC655410 JYY655396:JYY655410 KIU655396:KIU655410 KSQ655396:KSQ655410 LCM655396:LCM655410 LMI655396:LMI655410 LWE655396:LWE655410 MGA655396:MGA655410 MPW655396:MPW655410 MZS655396:MZS655410 NJO655396:NJO655410 NTK655396:NTK655410 ODG655396:ODG655410 ONC655396:ONC655410 OWY655396:OWY655410 PGU655396:PGU655410 PQQ655396:PQQ655410 QAM655396:QAM655410 QKI655396:QKI655410 QUE655396:QUE655410 REA655396:REA655410 RNW655396:RNW655410 RXS655396:RXS655410 SHO655396:SHO655410 SRK655396:SRK655410 TBG655396:TBG655410 TLC655396:TLC655410 TUY655396:TUY655410 UEU655396:UEU655410 UOQ655396:UOQ655410 UYM655396:UYM655410 VII655396:VII655410 VSE655396:VSE655410 WCA655396:WCA655410 WLW655396:WLW655410 WVS655396:WVS655410 I720932:I720946 JG720932:JG720946 TC720932:TC720946 ACY720932:ACY720946 AMU720932:AMU720946 AWQ720932:AWQ720946 BGM720932:BGM720946 BQI720932:BQI720946 CAE720932:CAE720946 CKA720932:CKA720946 CTW720932:CTW720946 DDS720932:DDS720946 DNO720932:DNO720946 DXK720932:DXK720946 EHG720932:EHG720946 ERC720932:ERC720946 FAY720932:FAY720946 FKU720932:FKU720946 FUQ720932:FUQ720946 GEM720932:GEM720946 GOI720932:GOI720946 GYE720932:GYE720946 HIA720932:HIA720946 HRW720932:HRW720946 IBS720932:IBS720946 ILO720932:ILO720946 IVK720932:IVK720946 JFG720932:JFG720946 JPC720932:JPC720946 JYY720932:JYY720946 KIU720932:KIU720946 KSQ720932:KSQ720946 LCM720932:LCM720946 LMI720932:LMI720946 LWE720932:LWE720946 MGA720932:MGA720946 MPW720932:MPW720946 MZS720932:MZS720946 NJO720932:NJO720946 NTK720932:NTK720946 ODG720932:ODG720946 ONC720932:ONC720946 OWY720932:OWY720946 PGU720932:PGU720946 PQQ720932:PQQ720946 QAM720932:QAM720946 QKI720932:QKI720946 QUE720932:QUE720946 REA720932:REA720946 RNW720932:RNW720946 RXS720932:RXS720946 SHO720932:SHO720946 SRK720932:SRK720946 TBG720932:TBG720946 TLC720932:TLC720946 TUY720932:TUY720946 UEU720932:UEU720946 UOQ720932:UOQ720946 UYM720932:UYM720946 VII720932:VII720946 VSE720932:VSE720946 WCA720932:WCA720946 WLW720932:WLW720946 WVS720932:WVS720946 I786468:I786482 JG786468:JG786482 TC786468:TC786482 ACY786468:ACY786482 AMU786468:AMU786482 AWQ786468:AWQ786482 BGM786468:BGM786482 BQI786468:BQI786482 CAE786468:CAE786482 CKA786468:CKA786482 CTW786468:CTW786482 DDS786468:DDS786482 DNO786468:DNO786482 DXK786468:DXK786482 EHG786468:EHG786482 ERC786468:ERC786482 FAY786468:FAY786482 FKU786468:FKU786482 FUQ786468:FUQ786482 GEM786468:GEM786482 GOI786468:GOI786482 GYE786468:GYE786482 HIA786468:HIA786482 HRW786468:HRW786482 IBS786468:IBS786482 ILO786468:ILO786482 IVK786468:IVK786482 JFG786468:JFG786482 JPC786468:JPC786482 JYY786468:JYY786482 KIU786468:KIU786482 KSQ786468:KSQ786482 LCM786468:LCM786482 LMI786468:LMI786482 LWE786468:LWE786482 MGA786468:MGA786482 MPW786468:MPW786482 MZS786468:MZS786482 NJO786468:NJO786482 NTK786468:NTK786482 ODG786468:ODG786482 ONC786468:ONC786482 OWY786468:OWY786482 PGU786468:PGU786482 PQQ786468:PQQ786482 QAM786468:QAM786482 QKI786468:QKI786482 QUE786468:QUE786482 REA786468:REA786482 RNW786468:RNW786482 RXS786468:RXS786482 SHO786468:SHO786482 SRK786468:SRK786482 TBG786468:TBG786482 TLC786468:TLC786482 TUY786468:TUY786482 UEU786468:UEU786482 UOQ786468:UOQ786482 UYM786468:UYM786482 VII786468:VII786482 VSE786468:VSE786482 WCA786468:WCA786482 WLW786468:WLW786482 WVS786468:WVS786482 I852004:I852018 JG852004:JG852018 TC852004:TC852018 ACY852004:ACY852018 AMU852004:AMU852018 AWQ852004:AWQ852018 BGM852004:BGM852018 BQI852004:BQI852018 CAE852004:CAE852018 CKA852004:CKA852018 CTW852004:CTW852018 DDS852004:DDS852018 DNO852004:DNO852018 DXK852004:DXK852018 EHG852004:EHG852018 ERC852004:ERC852018 FAY852004:FAY852018 FKU852004:FKU852018 FUQ852004:FUQ852018 GEM852004:GEM852018 GOI852004:GOI852018 GYE852004:GYE852018 HIA852004:HIA852018 HRW852004:HRW852018 IBS852004:IBS852018 ILO852004:ILO852018 IVK852004:IVK852018 JFG852004:JFG852018 JPC852004:JPC852018 JYY852004:JYY852018 KIU852004:KIU852018 KSQ852004:KSQ852018 LCM852004:LCM852018 LMI852004:LMI852018 LWE852004:LWE852018 MGA852004:MGA852018 MPW852004:MPW852018 MZS852004:MZS852018 NJO852004:NJO852018 NTK852004:NTK852018 ODG852004:ODG852018 ONC852004:ONC852018 OWY852004:OWY852018 PGU852004:PGU852018 PQQ852004:PQQ852018 QAM852004:QAM852018 QKI852004:QKI852018 QUE852004:QUE852018 REA852004:REA852018 RNW852004:RNW852018 RXS852004:RXS852018 SHO852004:SHO852018 SRK852004:SRK852018 TBG852004:TBG852018 TLC852004:TLC852018 TUY852004:TUY852018 UEU852004:UEU852018 UOQ852004:UOQ852018 UYM852004:UYM852018 VII852004:VII852018 VSE852004:VSE852018 WCA852004:WCA852018 WLW852004:WLW852018 WVS852004:WVS852018 I917540:I917554 JG917540:JG917554 TC917540:TC917554 ACY917540:ACY917554 AMU917540:AMU917554 AWQ917540:AWQ917554 BGM917540:BGM917554 BQI917540:BQI917554 CAE917540:CAE917554 CKA917540:CKA917554 CTW917540:CTW917554 DDS917540:DDS917554 DNO917540:DNO917554 DXK917540:DXK917554 EHG917540:EHG917554 ERC917540:ERC917554 FAY917540:FAY917554 FKU917540:FKU917554 FUQ917540:FUQ917554 GEM917540:GEM917554 GOI917540:GOI917554 GYE917540:GYE917554 HIA917540:HIA917554 HRW917540:HRW917554 IBS917540:IBS917554 ILO917540:ILO917554 IVK917540:IVK917554 JFG917540:JFG917554 JPC917540:JPC917554 JYY917540:JYY917554 KIU917540:KIU917554 KSQ917540:KSQ917554 LCM917540:LCM917554 LMI917540:LMI917554 LWE917540:LWE917554 MGA917540:MGA917554 MPW917540:MPW917554 MZS917540:MZS917554 NJO917540:NJO917554 NTK917540:NTK917554 ODG917540:ODG917554 ONC917540:ONC917554 OWY917540:OWY917554 PGU917540:PGU917554 PQQ917540:PQQ917554 QAM917540:QAM917554 QKI917540:QKI917554 QUE917540:QUE917554 REA917540:REA917554 RNW917540:RNW917554 RXS917540:RXS917554 SHO917540:SHO917554 SRK917540:SRK917554 TBG917540:TBG917554 TLC917540:TLC917554 TUY917540:TUY917554 UEU917540:UEU917554 UOQ917540:UOQ917554 UYM917540:UYM917554 VII917540:VII917554 VSE917540:VSE917554 WCA917540:WCA917554 WLW917540:WLW917554 WVS917540:WVS917554 I983076:I983090 JG983076:JG983090 TC983076:TC983090 ACY983076:ACY983090 AMU983076:AMU983090 AWQ983076:AWQ983090 BGM983076:BGM983090 BQI983076:BQI983090 CAE983076:CAE983090 CKA983076:CKA983090 CTW983076:CTW983090 DDS983076:DDS983090 DNO983076:DNO983090 DXK983076:DXK983090 EHG983076:EHG983090 ERC983076:ERC983090 FAY983076:FAY983090 FKU983076:FKU983090 FUQ983076:FUQ983090 GEM983076:GEM983090 GOI983076:GOI983090 GYE983076:GYE983090 HIA983076:HIA983090 HRW983076:HRW983090 IBS983076:IBS983090 ILO983076:ILO983090 IVK983076:IVK983090 JFG983076:JFG983090 JPC983076:JPC983090 JYY983076:JYY983090 KIU983076:KIU983090 KSQ983076:KSQ983090 LCM983076:LCM983090 LMI983076:LMI983090 LWE983076:LWE983090 MGA983076:MGA983090 MPW983076:MPW983090 MZS983076:MZS983090 NJO983076:NJO983090 NTK983076:NTK983090 ODG983076:ODG983090 ONC983076:ONC983090 OWY983076:OWY983090 PGU983076:PGU983090 PQQ983076:PQQ983090 QAM983076:QAM983090 QKI983076:QKI983090 QUE983076:QUE983090 REA983076:REA983090 RNW983076:RNW983090 RXS983076:RXS983090 SHO983076:SHO983090 SRK983076:SRK983090 TBG983076:TBG983090 TLC983076:TLC983090 TUY983076:TUY983090 UEU983076:UEU983090 UOQ983076:UOQ983090 UYM983076:UYM983090 VII983076:VII983090 VSE983076:VSE983090 WCA983076:WCA983090 WLW983076:WLW983090 B88:B89 B91:B92 B62:B86 TC10:TC45 ACY10:ACY45 AMU10:AMU45 AWQ10:AWQ45 BGM10:BGM45 BQI10:BQI45 CAE10:CAE45 CKA10:CKA45 CTW10:CTW45 DDS10:DDS45 DNO10:DNO45 DXK10:DXK45 EHG10:EHG45 ERC10:ERC45 FAY10:FAY45 FKU10:FKU45 FUQ10:FUQ45 GEM10:GEM45 GOI10:GOI45 GYE10:GYE45 HIA10:HIA45 HRW10:HRW45 IBS10:IBS45 ILO10:ILO45 IVK10:IVK45 JFG10:JFG45 JPC10:JPC45 JYY10:JYY45 KIU10:KIU45 KSQ10:KSQ45 LCM10:LCM45 LMI10:LMI45 LWE10:LWE45 MGA10:MGA45 MPW10:MPW45 MZS10:MZS45 NJO10:NJO45 NTK10:NTK45 ODG10:ODG45 ONC10:ONC45 OWY10:OWY45 PGU10:PGU45 PQQ10:PQQ45 QAM10:QAM45 QKI10:QKI45 QUE10:QUE45 REA10:REA45 RNW10:RNW45 RXS10:RXS45 SHO10:SHO45 SRK10:SRK45 TBG10:TBG45 TLC10:TLC45 TUY10:TUY45 UEU10:UEU45 UOQ10:UOQ45 UYM10:UYM45 VII10:VII45 VSE10:VSE45 WCA10:WCA45 WLW10:WLW45 WVS10:WVS45 JG10:JG45">
      <formula1>#REF!</formula1>
    </dataValidation>
    <dataValidation type="list" allowBlank="1" showInputMessage="1" showErrorMessage="1" sqref="WVN983067:WVQ983067 WLR983067:WLU983067 WBV983067:WBY983067 VRZ983067:VSC983067 VID983067:VIG983067 UYH983067:UYK983067 UOL983067:UOO983067 UEP983067:UES983067 TUT983067:TUW983067 TKX983067:TLA983067 TBB983067:TBE983067 SRF983067:SRI983067 SHJ983067:SHM983067 RXN983067:RXQ983067 RNR983067:RNU983067 RDV983067:RDY983067 QTZ983067:QUC983067 QKD983067:QKG983067 QAH983067:QAK983067 PQL983067:PQO983067 PGP983067:PGS983067 OWT983067:OWW983067 OMX983067:ONA983067 ODB983067:ODE983067 NTF983067:NTI983067 NJJ983067:NJM983067 MZN983067:MZQ983067 MPR983067:MPU983067 MFV983067:MFY983067 LVZ983067:LWC983067 LMD983067:LMG983067 LCH983067:LCK983067 KSL983067:KSO983067 KIP983067:KIS983067 JYT983067:JYW983067 JOX983067:JPA983067 JFB983067:JFE983067 IVF983067:IVI983067 ILJ983067:ILM983067 IBN983067:IBQ983067 HRR983067:HRU983067 HHV983067:HHY983067 GXZ983067:GYC983067 GOD983067:GOG983067 GEH983067:GEK983067 FUL983067:FUO983067 FKP983067:FKS983067 FAT983067:FAW983067 EQX983067:ERA983067 EHB983067:EHE983067 DXF983067:DXI983067 DNJ983067:DNM983067 DDN983067:DDQ983067 CTR983067:CTU983067 CJV983067:CJY983067 BZZ983067:CAC983067 BQD983067:BQG983067 BGH983067:BGK983067 AWL983067:AWO983067 AMP983067:AMS983067 ACT983067:ACW983067 SX983067:TA983067 JB983067:JE983067 WVN917531:WVQ917531 WLR917531:WLU917531 WBV917531:WBY917531 VRZ917531:VSC917531 VID917531:VIG917531 UYH917531:UYK917531 UOL917531:UOO917531 UEP917531:UES917531 TUT917531:TUW917531 TKX917531:TLA917531 TBB917531:TBE917531 SRF917531:SRI917531 SHJ917531:SHM917531 RXN917531:RXQ917531 RNR917531:RNU917531 RDV917531:RDY917531 QTZ917531:QUC917531 QKD917531:QKG917531 QAH917531:QAK917531 PQL917531:PQO917531 PGP917531:PGS917531 OWT917531:OWW917531 OMX917531:ONA917531 ODB917531:ODE917531 NTF917531:NTI917531 NJJ917531:NJM917531 MZN917531:MZQ917531 MPR917531:MPU917531 MFV917531:MFY917531 LVZ917531:LWC917531 LMD917531:LMG917531 LCH917531:LCK917531 KSL917531:KSO917531 KIP917531:KIS917531 JYT917531:JYW917531 JOX917531:JPA917531 JFB917531:JFE917531 IVF917531:IVI917531 ILJ917531:ILM917531 IBN917531:IBQ917531 HRR917531:HRU917531 HHV917531:HHY917531 GXZ917531:GYC917531 GOD917531:GOG917531 GEH917531:GEK917531 FUL917531:FUO917531 FKP917531:FKS917531 FAT917531:FAW917531 EQX917531:ERA917531 EHB917531:EHE917531 DXF917531:DXI917531 DNJ917531:DNM917531 DDN917531:DDQ917531 CTR917531:CTU917531 CJV917531:CJY917531 BZZ917531:CAC917531 BQD917531:BQG917531 BGH917531:BGK917531 AWL917531:AWO917531 AMP917531:AMS917531 ACT917531:ACW917531 SX917531:TA917531 JB917531:JE917531 WVN851995:WVQ851995 WLR851995:WLU851995 WBV851995:WBY851995 VRZ851995:VSC851995 VID851995:VIG851995 UYH851995:UYK851995 UOL851995:UOO851995 UEP851995:UES851995 TUT851995:TUW851995 TKX851995:TLA851995 TBB851995:TBE851995 SRF851995:SRI851995 SHJ851995:SHM851995 RXN851995:RXQ851995 RNR851995:RNU851995 RDV851995:RDY851995 QTZ851995:QUC851995 QKD851995:QKG851995 QAH851995:QAK851995 PQL851995:PQO851995 PGP851995:PGS851995 OWT851995:OWW851995 OMX851995:ONA851995 ODB851995:ODE851995 NTF851995:NTI851995 NJJ851995:NJM851995 MZN851995:MZQ851995 MPR851995:MPU851995 MFV851995:MFY851995 LVZ851995:LWC851995 LMD851995:LMG851995 LCH851995:LCK851995 KSL851995:KSO851995 KIP851995:KIS851995 JYT851995:JYW851995 JOX851995:JPA851995 JFB851995:JFE851995 IVF851995:IVI851995 ILJ851995:ILM851995 IBN851995:IBQ851995 HRR851995:HRU851995 HHV851995:HHY851995 GXZ851995:GYC851995 GOD851995:GOG851995 GEH851995:GEK851995 FUL851995:FUO851995 FKP851995:FKS851995 FAT851995:FAW851995 EQX851995:ERA851995 EHB851995:EHE851995 DXF851995:DXI851995 DNJ851995:DNM851995 DDN851995:DDQ851995 CTR851995:CTU851995 CJV851995:CJY851995 BZZ851995:CAC851995 BQD851995:BQG851995 BGH851995:BGK851995 AWL851995:AWO851995 AMP851995:AMS851995 ACT851995:ACW851995 SX851995:TA851995 JB851995:JE851995 WVN786459:WVQ786459 WLR786459:WLU786459 WBV786459:WBY786459 VRZ786459:VSC786459 VID786459:VIG786459 UYH786459:UYK786459 UOL786459:UOO786459 UEP786459:UES786459 TUT786459:TUW786459 TKX786459:TLA786459 TBB786459:TBE786459 SRF786459:SRI786459 SHJ786459:SHM786459 RXN786459:RXQ786459 RNR786459:RNU786459 RDV786459:RDY786459 QTZ786459:QUC786459 QKD786459:QKG786459 QAH786459:QAK786459 PQL786459:PQO786459 PGP786459:PGS786459 OWT786459:OWW786459 OMX786459:ONA786459 ODB786459:ODE786459 NTF786459:NTI786459 NJJ786459:NJM786459 MZN786459:MZQ786459 MPR786459:MPU786459 MFV786459:MFY786459 LVZ786459:LWC786459 LMD786459:LMG786459 LCH786459:LCK786459 KSL786459:KSO786459 KIP786459:KIS786459 JYT786459:JYW786459 JOX786459:JPA786459 JFB786459:JFE786459 IVF786459:IVI786459 ILJ786459:ILM786459 IBN786459:IBQ786459 HRR786459:HRU786459 HHV786459:HHY786459 GXZ786459:GYC786459 GOD786459:GOG786459 GEH786459:GEK786459 FUL786459:FUO786459 FKP786459:FKS786459 FAT786459:FAW786459 EQX786459:ERA786459 EHB786459:EHE786459 DXF786459:DXI786459 DNJ786459:DNM786459 DDN786459:DDQ786459 CTR786459:CTU786459 CJV786459:CJY786459 BZZ786459:CAC786459 BQD786459:BQG786459 BGH786459:BGK786459 AWL786459:AWO786459 AMP786459:AMS786459 ACT786459:ACW786459 SX786459:TA786459 JB786459:JE786459 WVN720923:WVQ720923 WLR720923:WLU720923 WBV720923:WBY720923 VRZ720923:VSC720923 VID720923:VIG720923 UYH720923:UYK720923 UOL720923:UOO720923 UEP720923:UES720923 TUT720923:TUW720923 TKX720923:TLA720923 TBB720923:TBE720923 SRF720923:SRI720923 SHJ720923:SHM720923 RXN720923:RXQ720923 RNR720923:RNU720923 RDV720923:RDY720923 QTZ720923:QUC720923 QKD720923:QKG720923 QAH720923:QAK720923 PQL720923:PQO720923 PGP720923:PGS720923 OWT720923:OWW720923 OMX720923:ONA720923 ODB720923:ODE720923 NTF720923:NTI720923 NJJ720923:NJM720923 MZN720923:MZQ720923 MPR720923:MPU720923 MFV720923:MFY720923 LVZ720923:LWC720923 LMD720923:LMG720923 LCH720923:LCK720923 KSL720923:KSO720923 KIP720923:KIS720923 JYT720923:JYW720923 JOX720923:JPA720923 JFB720923:JFE720923 IVF720923:IVI720923 ILJ720923:ILM720923 IBN720923:IBQ720923 HRR720923:HRU720923 HHV720923:HHY720923 GXZ720923:GYC720923 GOD720923:GOG720923 GEH720923:GEK720923 FUL720923:FUO720923 FKP720923:FKS720923 FAT720923:FAW720923 EQX720923:ERA720923 EHB720923:EHE720923 DXF720923:DXI720923 DNJ720923:DNM720923 DDN720923:DDQ720923 CTR720923:CTU720923 CJV720923:CJY720923 BZZ720923:CAC720923 BQD720923:BQG720923 BGH720923:BGK720923 AWL720923:AWO720923 AMP720923:AMS720923 ACT720923:ACW720923 SX720923:TA720923 JB720923:JE720923 WVN655387:WVQ655387 WLR655387:WLU655387 WBV655387:WBY655387 VRZ655387:VSC655387 VID655387:VIG655387 UYH655387:UYK655387 UOL655387:UOO655387 UEP655387:UES655387 TUT655387:TUW655387 TKX655387:TLA655387 TBB655387:TBE655387 SRF655387:SRI655387 SHJ655387:SHM655387 RXN655387:RXQ655387 RNR655387:RNU655387 RDV655387:RDY655387 QTZ655387:QUC655387 QKD655387:QKG655387 QAH655387:QAK655387 PQL655387:PQO655387 PGP655387:PGS655387 OWT655387:OWW655387 OMX655387:ONA655387 ODB655387:ODE655387 NTF655387:NTI655387 NJJ655387:NJM655387 MZN655387:MZQ655387 MPR655387:MPU655387 MFV655387:MFY655387 LVZ655387:LWC655387 LMD655387:LMG655387 LCH655387:LCK655387 KSL655387:KSO655387 KIP655387:KIS655387 JYT655387:JYW655387 JOX655387:JPA655387 JFB655387:JFE655387 IVF655387:IVI655387 ILJ655387:ILM655387 IBN655387:IBQ655387 HRR655387:HRU655387 HHV655387:HHY655387 GXZ655387:GYC655387 GOD655387:GOG655387 GEH655387:GEK655387 FUL655387:FUO655387 FKP655387:FKS655387 FAT655387:FAW655387 EQX655387:ERA655387 EHB655387:EHE655387 DXF655387:DXI655387 DNJ655387:DNM655387 DDN655387:DDQ655387 CTR655387:CTU655387 CJV655387:CJY655387 BZZ655387:CAC655387 BQD655387:BQG655387 BGH655387:BGK655387 AWL655387:AWO655387 AMP655387:AMS655387 ACT655387:ACW655387 SX655387:TA655387 JB655387:JE655387 WVN589851:WVQ589851 WLR589851:WLU589851 WBV589851:WBY589851 VRZ589851:VSC589851 VID589851:VIG589851 UYH589851:UYK589851 UOL589851:UOO589851 UEP589851:UES589851 TUT589851:TUW589851 TKX589851:TLA589851 TBB589851:TBE589851 SRF589851:SRI589851 SHJ589851:SHM589851 RXN589851:RXQ589851 RNR589851:RNU589851 RDV589851:RDY589851 QTZ589851:QUC589851 QKD589851:QKG589851 QAH589851:QAK589851 PQL589851:PQO589851 PGP589851:PGS589851 OWT589851:OWW589851 OMX589851:ONA589851 ODB589851:ODE589851 NTF589851:NTI589851 NJJ589851:NJM589851 MZN589851:MZQ589851 MPR589851:MPU589851 MFV589851:MFY589851 LVZ589851:LWC589851 LMD589851:LMG589851 LCH589851:LCK589851 KSL589851:KSO589851 KIP589851:KIS589851 JYT589851:JYW589851 JOX589851:JPA589851 JFB589851:JFE589851 IVF589851:IVI589851 ILJ589851:ILM589851 IBN589851:IBQ589851 HRR589851:HRU589851 HHV589851:HHY589851 GXZ589851:GYC589851 GOD589851:GOG589851 GEH589851:GEK589851 FUL589851:FUO589851 FKP589851:FKS589851 FAT589851:FAW589851 EQX589851:ERA589851 EHB589851:EHE589851 DXF589851:DXI589851 DNJ589851:DNM589851 DDN589851:DDQ589851 CTR589851:CTU589851 CJV589851:CJY589851 BZZ589851:CAC589851 BQD589851:BQG589851 BGH589851:BGK589851 AWL589851:AWO589851 AMP589851:AMS589851 ACT589851:ACW589851 SX589851:TA589851 JB589851:JE589851 WVN524315:WVQ524315 WLR524315:WLU524315 WBV524315:WBY524315 VRZ524315:VSC524315 VID524315:VIG524315 UYH524315:UYK524315 UOL524315:UOO524315 UEP524315:UES524315 TUT524315:TUW524315 TKX524315:TLA524315 TBB524315:TBE524315 SRF524315:SRI524315 SHJ524315:SHM524315 RXN524315:RXQ524315 RNR524315:RNU524315 RDV524315:RDY524315 QTZ524315:QUC524315 QKD524315:QKG524315 QAH524315:QAK524315 PQL524315:PQO524315 PGP524315:PGS524315 OWT524315:OWW524315 OMX524315:ONA524315 ODB524315:ODE524315 NTF524315:NTI524315 NJJ524315:NJM524315 MZN524315:MZQ524315 MPR524315:MPU524315 MFV524315:MFY524315 LVZ524315:LWC524315 LMD524315:LMG524315 LCH524315:LCK524315 KSL524315:KSO524315 KIP524315:KIS524315 JYT524315:JYW524315 JOX524315:JPA524315 JFB524315:JFE524315 IVF524315:IVI524315 ILJ524315:ILM524315 IBN524315:IBQ524315 HRR524315:HRU524315 HHV524315:HHY524315 GXZ524315:GYC524315 GOD524315:GOG524315 GEH524315:GEK524315 FUL524315:FUO524315 FKP524315:FKS524315 FAT524315:FAW524315 EQX524315:ERA524315 EHB524315:EHE524315 DXF524315:DXI524315 DNJ524315:DNM524315 DDN524315:DDQ524315 CTR524315:CTU524315 CJV524315:CJY524315 BZZ524315:CAC524315 BQD524315:BQG524315 BGH524315:BGK524315 AWL524315:AWO524315 AMP524315:AMS524315 ACT524315:ACW524315 SX524315:TA524315 JB524315:JE524315 WVN458779:WVQ458779 WLR458779:WLU458779 WBV458779:WBY458779 VRZ458779:VSC458779 VID458779:VIG458779 UYH458779:UYK458779 UOL458779:UOO458779 UEP458779:UES458779 TUT458779:TUW458779 TKX458779:TLA458779 TBB458779:TBE458779 SRF458779:SRI458779 SHJ458779:SHM458779 RXN458779:RXQ458779 RNR458779:RNU458779 RDV458779:RDY458779 QTZ458779:QUC458779 QKD458779:QKG458779 QAH458779:QAK458779 PQL458779:PQO458779 PGP458779:PGS458779 OWT458779:OWW458779 OMX458779:ONA458779 ODB458779:ODE458779 NTF458779:NTI458779 NJJ458779:NJM458779 MZN458779:MZQ458779 MPR458779:MPU458779 MFV458779:MFY458779 LVZ458779:LWC458779 LMD458779:LMG458779 LCH458779:LCK458779 KSL458779:KSO458779 KIP458779:KIS458779 JYT458779:JYW458779 JOX458779:JPA458779 JFB458779:JFE458779 IVF458779:IVI458779 ILJ458779:ILM458779 IBN458779:IBQ458779 HRR458779:HRU458779 HHV458779:HHY458779 GXZ458779:GYC458779 GOD458779:GOG458779 GEH458779:GEK458779 FUL458779:FUO458779 FKP458779:FKS458779 FAT458779:FAW458779 EQX458779:ERA458779 EHB458779:EHE458779 DXF458779:DXI458779 DNJ458779:DNM458779 DDN458779:DDQ458779 CTR458779:CTU458779 CJV458779:CJY458779 BZZ458779:CAC458779 BQD458779:BQG458779 BGH458779:BGK458779 AWL458779:AWO458779 AMP458779:AMS458779 ACT458779:ACW458779 SX458779:TA458779 JB458779:JE458779 WVN393243:WVQ393243 WLR393243:WLU393243 WBV393243:WBY393243 VRZ393243:VSC393243 VID393243:VIG393243 UYH393243:UYK393243 UOL393243:UOO393243 UEP393243:UES393243 TUT393243:TUW393243 TKX393243:TLA393243 TBB393243:TBE393243 SRF393243:SRI393243 SHJ393243:SHM393243 RXN393243:RXQ393243 RNR393243:RNU393243 RDV393243:RDY393243 QTZ393243:QUC393243 QKD393243:QKG393243 QAH393243:QAK393243 PQL393243:PQO393243 PGP393243:PGS393243 OWT393243:OWW393243 OMX393243:ONA393243 ODB393243:ODE393243 NTF393243:NTI393243 NJJ393243:NJM393243 MZN393243:MZQ393243 MPR393243:MPU393243 MFV393243:MFY393243 LVZ393243:LWC393243 LMD393243:LMG393243 LCH393243:LCK393243 KSL393243:KSO393243 KIP393243:KIS393243 JYT393243:JYW393243 JOX393243:JPA393243 JFB393243:JFE393243 IVF393243:IVI393243 ILJ393243:ILM393243 IBN393243:IBQ393243 HRR393243:HRU393243 HHV393243:HHY393243 GXZ393243:GYC393243 GOD393243:GOG393243 GEH393243:GEK393243 FUL393243:FUO393243 FKP393243:FKS393243 FAT393243:FAW393243 EQX393243:ERA393243 EHB393243:EHE393243 DXF393243:DXI393243 DNJ393243:DNM393243 DDN393243:DDQ393243 CTR393243:CTU393243 CJV393243:CJY393243 BZZ393243:CAC393243 BQD393243:BQG393243 BGH393243:BGK393243 AWL393243:AWO393243 AMP393243:AMS393243 ACT393243:ACW393243 SX393243:TA393243 JB393243:JE393243 WVN327707:WVQ327707 WLR327707:WLU327707 WBV327707:WBY327707 VRZ327707:VSC327707 VID327707:VIG327707 UYH327707:UYK327707 UOL327707:UOO327707 UEP327707:UES327707 TUT327707:TUW327707 TKX327707:TLA327707 TBB327707:TBE327707 SRF327707:SRI327707 SHJ327707:SHM327707 RXN327707:RXQ327707 RNR327707:RNU327707 RDV327707:RDY327707 QTZ327707:QUC327707 QKD327707:QKG327707 QAH327707:QAK327707 PQL327707:PQO327707 PGP327707:PGS327707 OWT327707:OWW327707 OMX327707:ONA327707 ODB327707:ODE327707 NTF327707:NTI327707 NJJ327707:NJM327707 MZN327707:MZQ327707 MPR327707:MPU327707 MFV327707:MFY327707 LVZ327707:LWC327707 LMD327707:LMG327707 LCH327707:LCK327707 KSL327707:KSO327707 KIP327707:KIS327707 JYT327707:JYW327707 JOX327707:JPA327707 JFB327707:JFE327707 IVF327707:IVI327707 ILJ327707:ILM327707 IBN327707:IBQ327707 HRR327707:HRU327707 HHV327707:HHY327707 GXZ327707:GYC327707 GOD327707:GOG327707 GEH327707:GEK327707 FUL327707:FUO327707 FKP327707:FKS327707 FAT327707:FAW327707 EQX327707:ERA327707 EHB327707:EHE327707 DXF327707:DXI327707 DNJ327707:DNM327707 DDN327707:DDQ327707 CTR327707:CTU327707 CJV327707:CJY327707 BZZ327707:CAC327707 BQD327707:BQG327707 BGH327707:BGK327707 AWL327707:AWO327707 AMP327707:AMS327707 ACT327707:ACW327707 SX327707:TA327707 JB327707:JE327707 WVN262171:WVQ262171 WLR262171:WLU262171 WBV262171:WBY262171 VRZ262171:VSC262171 VID262171:VIG262171 UYH262171:UYK262171 UOL262171:UOO262171 UEP262171:UES262171 TUT262171:TUW262171 TKX262171:TLA262171 TBB262171:TBE262171 SRF262171:SRI262171 SHJ262171:SHM262171 RXN262171:RXQ262171 RNR262171:RNU262171 RDV262171:RDY262171 QTZ262171:QUC262171 QKD262171:QKG262171 QAH262171:QAK262171 PQL262171:PQO262171 PGP262171:PGS262171 OWT262171:OWW262171 OMX262171:ONA262171 ODB262171:ODE262171 NTF262171:NTI262171 NJJ262171:NJM262171 MZN262171:MZQ262171 MPR262171:MPU262171 MFV262171:MFY262171 LVZ262171:LWC262171 LMD262171:LMG262171 LCH262171:LCK262171 KSL262171:KSO262171 KIP262171:KIS262171 JYT262171:JYW262171 JOX262171:JPA262171 JFB262171:JFE262171 IVF262171:IVI262171 ILJ262171:ILM262171 IBN262171:IBQ262171 HRR262171:HRU262171 HHV262171:HHY262171 GXZ262171:GYC262171 GOD262171:GOG262171 GEH262171:GEK262171 FUL262171:FUO262171 FKP262171:FKS262171 FAT262171:FAW262171 EQX262171:ERA262171 EHB262171:EHE262171 DXF262171:DXI262171 DNJ262171:DNM262171 DDN262171:DDQ262171 CTR262171:CTU262171 CJV262171:CJY262171 BZZ262171:CAC262171 BQD262171:BQG262171 BGH262171:BGK262171 AWL262171:AWO262171 AMP262171:AMS262171 ACT262171:ACW262171 SX262171:TA262171 JB262171:JE262171 WVN196635:WVQ196635 WLR196635:WLU196635 WBV196635:WBY196635 VRZ196635:VSC196635 VID196635:VIG196635 UYH196635:UYK196635 UOL196635:UOO196635 UEP196635:UES196635 TUT196635:TUW196635 TKX196635:TLA196635 TBB196635:TBE196635 SRF196635:SRI196635 SHJ196635:SHM196635 RXN196635:RXQ196635 RNR196635:RNU196635 RDV196635:RDY196635 QTZ196635:QUC196635 QKD196635:QKG196635 QAH196635:QAK196635 PQL196635:PQO196635 PGP196635:PGS196635 OWT196635:OWW196635 OMX196635:ONA196635 ODB196635:ODE196635 NTF196635:NTI196635 NJJ196635:NJM196635 MZN196635:MZQ196635 MPR196635:MPU196635 MFV196635:MFY196635 LVZ196635:LWC196635 LMD196635:LMG196635 LCH196635:LCK196635 KSL196635:KSO196635 KIP196635:KIS196635 JYT196635:JYW196635 JOX196635:JPA196635 JFB196635:JFE196635 IVF196635:IVI196635 ILJ196635:ILM196635 IBN196635:IBQ196635 HRR196635:HRU196635 HHV196635:HHY196635 GXZ196635:GYC196635 GOD196635:GOG196635 GEH196635:GEK196635 FUL196635:FUO196635 FKP196635:FKS196635 FAT196635:FAW196635 EQX196635:ERA196635 EHB196635:EHE196635 DXF196635:DXI196635 DNJ196635:DNM196635 DDN196635:DDQ196635 CTR196635:CTU196635 CJV196635:CJY196635 BZZ196635:CAC196635 BQD196635:BQG196635 BGH196635:BGK196635 AWL196635:AWO196635 AMP196635:AMS196635 ACT196635:ACW196635 SX196635:TA196635 JB196635:JE196635 WVN131099:WVQ131099 WLR131099:WLU131099 WBV131099:WBY131099 VRZ131099:VSC131099 VID131099:VIG131099 UYH131099:UYK131099 UOL131099:UOO131099 UEP131099:UES131099 TUT131099:TUW131099 TKX131099:TLA131099 TBB131099:TBE131099 SRF131099:SRI131099 SHJ131099:SHM131099 RXN131099:RXQ131099 RNR131099:RNU131099 RDV131099:RDY131099 QTZ131099:QUC131099 QKD131099:QKG131099 QAH131099:QAK131099 PQL131099:PQO131099 PGP131099:PGS131099 OWT131099:OWW131099 OMX131099:ONA131099 ODB131099:ODE131099 NTF131099:NTI131099 NJJ131099:NJM131099 MZN131099:MZQ131099 MPR131099:MPU131099 MFV131099:MFY131099 LVZ131099:LWC131099 LMD131099:LMG131099 LCH131099:LCK131099 KSL131099:KSO131099 KIP131099:KIS131099 JYT131099:JYW131099 JOX131099:JPA131099 JFB131099:JFE131099 IVF131099:IVI131099 ILJ131099:ILM131099 IBN131099:IBQ131099 HRR131099:HRU131099 HHV131099:HHY131099 GXZ131099:GYC131099 GOD131099:GOG131099 GEH131099:GEK131099 FUL131099:FUO131099 FKP131099:FKS131099 FAT131099:FAW131099 EQX131099:ERA131099 EHB131099:EHE131099 DXF131099:DXI131099 DNJ131099:DNM131099 DDN131099:DDQ131099 CTR131099:CTU131099 CJV131099:CJY131099 BZZ131099:CAC131099 BQD131099:BQG131099 BGH131099:BGK131099 AWL131099:AWO131099 AMP131099:AMS131099 ACT131099:ACW131099 SX131099:TA131099 JB131099:JE131099 WVN65563:WVQ65563 WLR65563:WLU65563 WBV65563:WBY65563 VRZ65563:VSC65563 VID65563:VIG65563 UYH65563:UYK65563 UOL65563:UOO65563 UEP65563:UES65563 TUT65563:TUW65563 TKX65563:TLA65563 TBB65563:TBE65563 SRF65563:SRI65563 SHJ65563:SHM65563 RXN65563:RXQ65563 RNR65563:RNU65563 RDV65563:RDY65563 QTZ65563:QUC65563 QKD65563:QKG65563 QAH65563:QAK65563 PQL65563:PQO65563 PGP65563:PGS65563 OWT65563:OWW65563 OMX65563:ONA65563 ODB65563:ODE65563 NTF65563:NTI65563 NJJ65563:NJM65563 MZN65563:MZQ65563 MPR65563:MPU65563 MFV65563:MFY65563 LVZ65563:LWC65563 LMD65563:LMG65563 LCH65563:LCK65563 KSL65563:KSO65563 KIP65563:KIS65563 JYT65563:JYW65563 JOX65563:JPA65563 JFB65563:JFE65563 IVF65563:IVI65563 ILJ65563:ILM65563 IBN65563:IBQ65563 HRR65563:HRU65563 HHV65563:HHY65563 GXZ65563:GYC65563 GOD65563:GOG65563 GEH65563:GEK65563 FUL65563:FUO65563 FKP65563:FKS65563 FAT65563:FAW65563 EQX65563:ERA65563 EHB65563:EHE65563 DXF65563:DXI65563 DNJ65563:DNM65563 DDN65563:DDQ65563 CTR65563:CTU65563 CJV65563:CJY65563 BZZ65563:CAC65563 BQD65563:BQG65563 BGH65563:BGK65563 AWL65563:AWO65563 AMP65563:AMS65563 ACT65563:ACW65563 SX65563:TA65563 JB65563:JE65563 E65563:G65563 E131099:G131099 E196635:G196635 E262171:G262171 E327707:G327707 E393243:G393243 E458779:G458779 E524315:G524315 E589851:G589851 E655387:G655387 E720923:G720923 E786459:G786459 E851995:G851995 E917531:G917531 E983067:G983067">
      <formula1>$E$521:$E$535</formula1>
    </dataValidation>
    <dataValidation type="list" allowBlank="1" showInputMessage="1" showErrorMessage="1" sqref="G65572:G65586 G10:G45 JE10:JE45 TA10:TA45 ACW10:ACW45 AMS10:AMS45 AWO10:AWO45 BGK10:BGK45 BQG10:BQG45 CAC10:CAC45 CJY10:CJY45 CTU10:CTU45 DDQ10:DDQ45 DNM10:DNM45 DXI10:DXI45 EHE10:EHE45 ERA10:ERA45 FAW10:FAW45 FKS10:FKS45 FUO10:FUO45 GEK10:GEK45 GOG10:GOG45 GYC10:GYC45 HHY10:HHY45 HRU10:HRU45 IBQ10:IBQ45 ILM10:ILM45 IVI10:IVI45 JFE10:JFE45 JPA10:JPA45 JYW10:JYW45 KIS10:KIS45 KSO10:KSO45 LCK10:LCK45 LMG10:LMG45 LWC10:LWC45 MFY10:MFY45 MPU10:MPU45 MZQ10:MZQ45 NJM10:NJM45 NTI10:NTI45 ODE10:ODE45 ONA10:ONA45 OWW10:OWW45 PGS10:PGS45 PQO10:PQO45 QAK10:QAK45 QKG10:QKG45 QUC10:QUC45 RDY10:RDY45 RNU10:RNU45 RXQ10:RXQ45 SHM10:SHM45 SRI10:SRI45 TBE10:TBE45 TLA10:TLA45 TUW10:TUW45 UES10:UES45 UOO10:UOO45 UYK10:UYK45 VIG10:VIG45 VSC10:VSC45 WBY10:WBY45 WLU10:WLU45 WVQ10:WVQ45 JE65572:JE65586 TA65572:TA65586 ACW65572:ACW65586 AMS65572:AMS65586 AWO65572:AWO65586 BGK65572:BGK65586 BQG65572:BQG65586 CAC65572:CAC65586 CJY65572:CJY65586 CTU65572:CTU65586 DDQ65572:DDQ65586 DNM65572:DNM65586 DXI65572:DXI65586 EHE65572:EHE65586 ERA65572:ERA65586 FAW65572:FAW65586 FKS65572:FKS65586 FUO65572:FUO65586 GEK65572:GEK65586 GOG65572:GOG65586 GYC65572:GYC65586 HHY65572:HHY65586 HRU65572:HRU65586 IBQ65572:IBQ65586 ILM65572:ILM65586 IVI65572:IVI65586 JFE65572:JFE65586 JPA65572:JPA65586 JYW65572:JYW65586 KIS65572:KIS65586 KSO65572:KSO65586 LCK65572:LCK65586 LMG65572:LMG65586 LWC65572:LWC65586 MFY65572:MFY65586 MPU65572:MPU65586 MZQ65572:MZQ65586 NJM65572:NJM65586 NTI65572:NTI65586 ODE65572:ODE65586 ONA65572:ONA65586 OWW65572:OWW65586 PGS65572:PGS65586 PQO65572:PQO65586 QAK65572:QAK65586 QKG65572:QKG65586 QUC65572:QUC65586 RDY65572:RDY65586 RNU65572:RNU65586 RXQ65572:RXQ65586 SHM65572:SHM65586 SRI65572:SRI65586 TBE65572:TBE65586 TLA65572:TLA65586 TUW65572:TUW65586 UES65572:UES65586 UOO65572:UOO65586 UYK65572:UYK65586 VIG65572:VIG65586 VSC65572:VSC65586 WBY65572:WBY65586 WLU65572:WLU65586 WVQ65572:WVQ65586 G131108:G131122 JE131108:JE131122 TA131108:TA131122 ACW131108:ACW131122 AMS131108:AMS131122 AWO131108:AWO131122 BGK131108:BGK131122 BQG131108:BQG131122 CAC131108:CAC131122 CJY131108:CJY131122 CTU131108:CTU131122 DDQ131108:DDQ131122 DNM131108:DNM131122 DXI131108:DXI131122 EHE131108:EHE131122 ERA131108:ERA131122 FAW131108:FAW131122 FKS131108:FKS131122 FUO131108:FUO131122 GEK131108:GEK131122 GOG131108:GOG131122 GYC131108:GYC131122 HHY131108:HHY131122 HRU131108:HRU131122 IBQ131108:IBQ131122 ILM131108:ILM131122 IVI131108:IVI131122 JFE131108:JFE131122 JPA131108:JPA131122 JYW131108:JYW131122 KIS131108:KIS131122 KSO131108:KSO131122 LCK131108:LCK131122 LMG131108:LMG131122 LWC131108:LWC131122 MFY131108:MFY131122 MPU131108:MPU131122 MZQ131108:MZQ131122 NJM131108:NJM131122 NTI131108:NTI131122 ODE131108:ODE131122 ONA131108:ONA131122 OWW131108:OWW131122 PGS131108:PGS131122 PQO131108:PQO131122 QAK131108:QAK131122 QKG131108:QKG131122 QUC131108:QUC131122 RDY131108:RDY131122 RNU131108:RNU131122 RXQ131108:RXQ131122 SHM131108:SHM131122 SRI131108:SRI131122 TBE131108:TBE131122 TLA131108:TLA131122 TUW131108:TUW131122 UES131108:UES131122 UOO131108:UOO131122 UYK131108:UYK131122 VIG131108:VIG131122 VSC131108:VSC131122 WBY131108:WBY131122 WLU131108:WLU131122 WVQ131108:WVQ131122 G196644:G196658 JE196644:JE196658 TA196644:TA196658 ACW196644:ACW196658 AMS196644:AMS196658 AWO196644:AWO196658 BGK196644:BGK196658 BQG196644:BQG196658 CAC196644:CAC196658 CJY196644:CJY196658 CTU196644:CTU196658 DDQ196644:DDQ196658 DNM196644:DNM196658 DXI196644:DXI196658 EHE196644:EHE196658 ERA196644:ERA196658 FAW196644:FAW196658 FKS196644:FKS196658 FUO196644:FUO196658 GEK196644:GEK196658 GOG196644:GOG196658 GYC196644:GYC196658 HHY196644:HHY196658 HRU196644:HRU196658 IBQ196644:IBQ196658 ILM196644:ILM196658 IVI196644:IVI196658 JFE196644:JFE196658 JPA196644:JPA196658 JYW196644:JYW196658 KIS196644:KIS196658 KSO196644:KSO196658 LCK196644:LCK196658 LMG196644:LMG196658 LWC196644:LWC196658 MFY196644:MFY196658 MPU196644:MPU196658 MZQ196644:MZQ196658 NJM196644:NJM196658 NTI196644:NTI196658 ODE196644:ODE196658 ONA196644:ONA196658 OWW196644:OWW196658 PGS196644:PGS196658 PQO196644:PQO196658 QAK196644:QAK196658 QKG196644:QKG196658 QUC196644:QUC196658 RDY196644:RDY196658 RNU196644:RNU196658 RXQ196644:RXQ196658 SHM196644:SHM196658 SRI196644:SRI196658 TBE196644:TBE196658 TLA196644:TLA196658 TUW196644:TUW196658 UES196644:UES196658 UOO196644:UOO196658 UYK196644:UYK196658 VIG196644:VIG196658 VSC196644:VSC196658 WBY196644:WBY196658 WLU196644:WLU196658 WVQ196644:WVQ196658 G262180:G262194 JE262180:JE262194 TA262180:TA262194 ACW262180:ACW262194 AMS262180:AMS262194 AWO262180:AWO262194 BGK262180:BGK262194 BQG262180:BQG262194 CAC262180:CAC262194 CJY262180:CJY262194 CTU262180:CTU262194 DDQ262180:DDQ262194 DNM262180:DNM262194 DXI262180:DXI262194 EHE262180:EHE262194 ERA262180:ERA262194 FAW262180:FAW262194 FKS262180:FKS262194 FUO262180:FUO262194 GEK262180:GEK262194 GOG262180:GOG262194 GYC262180:GYC262194 HHY262180:HHY262194 HRU262180:HRU262194 IBQ262180:IBQ262194 ILM262180:ILM262194 IVI262180:IVI262194 JFE262180:JFE262194 JPA262180:JPA262194 JYW262180:JYW262194 KIS262180:KIS262194 KSO262180:KSO262194 LCK262180:LCK262194 LMG262180:LMG262194 LWC262180:LWC262194 MFY262180:MFY262194 MPU262180:MPU262194 MZQ262180:MZQ262194 NJM262180:NJM262194 NTI262180:NTI262194 ODE262180:ODE262194 ONA262180:ONA262194 OWW262180:OWW262194 PGS262180:PGS262194 PQO262180:PQO262194 QAK262180:QAK262194 QKG262180:QKG262194 QUC262180:QUC262194 RDY262180:RDY262194 RNU262180:RNU262194 RXQ262180:RXQ262194 SHM262180:SHM262194 SRI262180:SRI262194 TBE262180:TBE262194 TLA262180:TLA262194 TUW262180:TUW262194 UES262180:UES262194 UOO262180:UOO262194 UYK262180:UYK262194 VIG262180:VIG262194 VSC262180:VSC262194 WBY262180:WBY262194 WLU262180:WLU262194 WVQ262180:WVQ262194 G327716:G327730 JE327716:JE327730 TA327716:TA327730 ACW327716:ACW327730 AMS327716:AMS327730 AWO327716:AWO327730 BGK327716:BGK327730 BQG327716:BQG327730 CAC327716:CAC327730 CJY327716:CJY327730 CTU327716:CTU327730 DDQ327716:DDQ327730 DNM327716:DNM327730 DXI327716:DXI327730 EHE327716:EHE327730 ERA327716:ERA327730 FAW327716:FAW327730 FKS327716:FKS327730 FUO327716:FUO327730 GEK327716:GEK327730 GOG327716:GOG327730 GYC327716:GYC327730 HHY327716:HHY327730 HRU327716:HRU327730 IBQ327716:IBQ327730 ILM327716:ILM327730 IVI327716:IVI327730 JFE327716:JFE327730 JPA327716:JPA327730 JYW327716:JYW327730 KIS327716:KIS327730 KSO327716:KSO327730 LCK327716:LCK327730 LMG327716:LMG327730 LWC327716:LWC327730 MFY327716:MFY327730 MPU327716:MPU327730 MZQ327716:MZQ327730 NJM327716:NJM327730 NTI327716:NTI327730 ODE327716:ODE327730 ONA327716:ONA327730 OWW327716:OWW327730 PGS327716:PGS327730 PQO327716:PQO327730 QAK327716:QAK327730 QKG327716:QKG327730 QUC327716:QUC327730 RDY327716:RDY327730 RNU327716:RNU327730 RXQ327716:RXQ327730 SHM327716:SHM327730 SRI327716:SRI327730 TBE327716:TBE327730 TLA327716:TLA327730 TUW327716:TUW327730 UES327716:UES327730 UOO327716:UOO327730 UYK327716:UYK327730 VIG327716:VIG327730 VSC327716:VSC327730 WBY327716:WBY327730 WLU327716:WLU327730 WVQ327716:WVQ327730 G393252:G393266 JE393252:JE393266 TA393252:TA393266 ACW393252:ACW393266 AMS393252:AMS393266 AWO393252:AWO393266 BGK393252:BGK393266 BQG393252:BQG393266 CAC393252:CAC393266 CJY393252:CJY393266 CTU393252:CTU393266 DDQ393252:DDQ393266 DNM393252:DNM393266 DXI393252:DXI393266 EHE393252:EHE393266 ERA393252:ERA393266 FAW393252:FAW393266 FKS393252:FKS393266 FUO393252:FUO393266 GEK393252:GEK393266 GOG393252:GOG393266 GYC393252:GYC393266 HHY393252:HHY393266 HRU393252:HRU393266 IBQ393252:IBQ393266 ILM393252:ILM393266 IVI393252:IVI393266 JFE393252:JFE393266 JPA393252:JPA393266 JYW393252:JYW393266 KIS393252:KIS393266 KSO393252:KSO393266 LCK393252:LCK393266 LMG393252:LMG393266 LWC393252:LWC393266 MFY393252:MFY393266 MPU393252:MPU393266 MZQ393252:MZQ393266 NJM393252:NJM393266 NTI393252:NTI393266 ODE393252:ODE393266 ONA393252:ONA393266 OWW393252:OWW393266 PGS393252:PGS393266 PQO393252:PQO393266 QAK393252:QAK393266 QKG393252:QKG393266 QUC393252:QUC393266 RDY393252:RDY393266 RNU393252:RNU393266 RXQ393252:RXQ393266 SHM393252:SHM393266 SRI393252:SRI393266 TBE393252:TBE393266 TLA393252:TLA393266 TUW393252:TUW393266 UES393252:UES393266 UOO393252:UOO393266 UYK393252:UYK393266 VIG393252:VIG393266 VSC393252:VSC393266 WBY393252:WBY393266 WLU393252:WLU393266 WVQ393252:WVQ393266 G458788:G458802 JE458788:JE458802 TA458788:TA458802 ACW458788:ACW458802 AMS458788:AMS458802 AWO458788:AWO458802 BGK458788:BGK458802 BQG458788:BQG458802 CAC458788:CAC458802 CJY458788:CJY458802 CTU458788:CTU458802 DDQ458788:DDQ458802 DNM458788:DNM458802 DXI458788:DXI458802 EHE458788:EHE458802 ERA458788:ERA458802 FAW458788:FAW458802 FKS458788:FKS458802 FUO458788:FUO458802 GEK458788:GEK458802 GOG458788:GOG458802 GYC458788:GYC458802 HHY458788:HHY458802 HRU458788:HRU458802 IBQ458788:IBQ458802 ILM458788:ILM458802 IVI458788:IVI458802 JFE458788:JFE458802 JPA458788:JPA458802 JYW458788:JYW458802 KIS458788:KIS458802 KSO458788:KSO458802 LCK458788:LCK458802 LMG458788:LMG458802 LWC458788:LWC458802 MFY458788:MFY458802 MPU458788:MPU458802 MZQ458788:MZQ458802 NJM458788:NJM458802 NTI458788:NTI458802 ODE458788:ODE458802 ONA458788:ONA458802 OWW458788:OWW458802 PGS458788:PGS458802 PQO458788:PQO458802 QAK458788:QAK458802 QKG458788:QKG458802 QUC458788:QUC458802 RDY458788:RDY458802 RNU458788:RNU458802 RXQ458788:RXQ458802 SHM458788:SHM458802 SRI458788:SRI458802 TBE458788:TBE458802 TLA458788:TLA458802 TUW458788:TUW458802 UES458788:UES458802 UOO458788:UOO458802 UYK458788:UYK458802 VIG458788:VIG458802 VSC458788:VSC458802 WBY458788:WBY458802 WLU458788:WLU458802 WVQ458788:WVQ458802 G524324:G524338 JE524324:JE524338 TA524324:TA524338 ACW524324:ACW524338 AMS524324:AMS524338 AWO524324:AWO524338 BGK524324:BGK524338 BQG524324:BQG524338 CAC524324:CAC524338 CJY524324:CJY524338 CTU524324:CTU524338 DDQ524324:DDQ524338 DNM524324:DNM524338 DXI524324:DXI524338 EHE524324:EHE524338 ERA524324:ERA524338 FAW524324:FAW524338 FKS524324:FKS524338 FUO524324:FUO524338 GEK524324:GEK524338 GOG524324:GOG524338 GYC524324:GYC524338 HHY524324:HHY524338 HRU524324:HRU524338 IBQ524324:IBQ524338 ILM524324:ILM524338 IVI524324:IVI524338 JFE524324:JFE524338 JPA524324:JPA524338 JYW524324:JYW524338 KIS524324:KIS524338 KSO524324:KSO524338 LCK524324:LCK524338 LMG524324:LMG524338 LWC524324:LWC524338 MFY524324:MFY524338 MPU524324:MPU524338 MZQ524324:MZQ524338 NJM524324:NJM524338 NTI524324:NTI524338 ODE524324:ODE524338 ONA524324:ONA524338 OWW524324:OWW524338 PGS524324:PGS524338 PQO524324:PQO524338 QAK524324:QAK524338 QKG524324:QKG524338 QUC524324:QUC524338 RDY524324:RDY524338 RNU524324:RNU524338 RXQ524324:RXQ524338 SHM524324:SHM524338 SRI524324:SRI524338 TBE524324:TBE524338 TLA524324:TLA524338 TUW524324:TUW524338 UES524324:UES524338 UOO524324:UOO524338 UYK524324:UYK524338 VIG524324:VIG524338 VSC524324:VSC524338 WBY524324:WBY524338 WLU524324:WLU524338 WVQ524324:WVQ524338 G589860:G589874 JE589860:JE589874 TA589860:TA589874 ACW589860:ACW589874 AMS589860:AMS589874 AWO589860:AWO589874 BGK589860:BGK589874 BQG589860:BQG589874 CAC589860:CAC589874 CJY589860:CJY589874 CTU589860:CTU589874 DDQ589860:DDQ589874 DNM589860:DNM589874 DXI589860:DXI589874 EHE589860:EHE589874 ERA589860:ERA589874 FAW589860:FAW589874 FKS589860:FKS589874 FUO589860:FUO589874 GEK589860:GEK589874 GOG589860:GOG589874 GYC589860:GYC589874 HHY589860:HHY589874 HRU589860:HRU589874 IBQ589860:IBQ589874 ILM589860:ILM589874 IVI589860:IVI589874 JFE589860:JFE589874 JPA589860:JPA589874 JYW589860:JYW589874 KIS589860:KIS589874 KSO589860:KSO589874 LCK589860:LCK589874 LMG589860:LMG589874 LWC589860:LWC589874 MFY589860:MFY589874 MPU589860:MPU589874 MZQ589860:MZQ589874 NJM589860:NJM589874 NTI589860:NTI589874 ODE589860:ODE589874 ONA589860:ONA589874 OWW589860:OWW589874 PGS589860:PGS589874 PQO589860:PQO589874 QAK589860:QAK589874 QKG589860:QKG589874 QUC589860:QUC589874 RDY589860:RDY589874 RNU589860:RNU589874 RXQ589860:RXQ589874 SHM589860:SHM589874 SRI589860:SRI589874 TBE589860:TBE589874 TLA589860:TLA589874 TUW589860:TUW589874 UES589860:UES589874 UOO589860:UOO589874 UYK589860:UYK589874 VIG589860:VIG589874 VSC589860:VSC589874 WBY589860:WBY589874 WLU589860:WLU589874 WVQ589860:WVQ589874 G655396:G655410 JE655396:JE655410 TA655396:TA655410 ACW655396:ACW655410 AMS655396:AMS655410 AWO655396:AWO655410 BGK655396:BGK655410 BQG655396:BQG655410 CAC655396:CAC655410 CJY655396:CJY655410 CTU655396:CTU655410 DDQ655396:DDQ655410 DNM655396:DNM655410 DXI655396:DXI655410 EHE655396:EHE655410 ERA655396:ERA655410 FAW655396:FAW655410 FKS655396:FKS655410 FUO655396:FUO655410 GEK655396:GEK655410 GOG655396:GOG655410 GYC655396:GYC655410 HHY655396:HHY655410 HRU655396:HRU655410 IBQ655396:IBQ655410 ILM655396:ILM655410 IVI655396:IVI655410 JFE655396:JFE655410 JPA655396:JPA655410 JYW655396:JYW655410 KIS655396:KIS655410 KSO655396:KSO655410 LCK655396:LCK655410 LMG655396:LMG655410 LWC655396:LWC655410 MFY655396:MFY655410 MPU655396:MPU655410 MZQ655396:MZQ655410 NJM655396:NJM655410 NTI655396:NTI655410 ODE655396:ODE655410 ONA655396:ONA655410 OWW655396:OWW655410 PGS655396:PGS655410 PQO655396:PQO655410 QAK655396:QAK655410 QKG655396:QKG655410 QUC655396:QUC655410 RDY655396:RDY655410 RNU655396:RNU655410 RXQ655396:RXQ655410 SHM655396:SHM655410 SRI655396:SRI655410 TBE655396:TBE655410 TLA655396:TLA655410 TUW655396:TUW655410 UES655396:UES655410 UOO655396:UOO655410 UYK655396:UYK655410 VIG655396:VIG655410 VSC655396:VSC655410 WBY655396:WBY655410 WLU655396:WLU655410 WVQ655396:WVQ655410 G720932:G720946 JE720932:JE720946 TA720932:TA720946 ACW720932:ACW720946 AMS720932:AMS720946 AWO720932:AWO720946 BGK720932:BGK720946 BQG720932:BQG720946 CAC720932:CAC720946 CJY720932:CJY720946 CTU720932:CTU720946 DDQ720932:DDQ720946 DNM720932:DNM720946 DXI720932:DXI720946 EHE720932:EHE720946 ERA720932:ERA720946 FAW720932:FAW720946 FKS720932:FKS720946 FUO720932:FUO720946 GEK720932:GEK720946 GOG720932:GOG720946 GYC720932:GYC720946 HHY720932:HHY720946 HRU720932:HRU720946 IBQ720932:IBQ720946 ILM720932:ILM720946 IVI720932:IVI720946 JFE720932:JFE720946 JPA720932:JPA720946 JYW720932:JYW720946 KIS720932:KIS720946 KSO720932:KSO720946 LCK720932:LCK720946 LMG720932:LMG720946 LWC720932:LWC720946 MFY720932:MFY720946 MPU720932:MPU720946 MZQ720932:MZQ720946 NJM720932:NJM720946 NTI720932:NTI720946 ODE720932:ODE720946 ONA720932:ONA720946 OWW720932:OWW720946 PGS720932:PGS720946 PQO720932:PQO720946 QAK720932:QAK720946 QKG720932:QKG720946 QUC720932:QUC720946 RDY720932:RDY720946 RNU720932:RNU720946 RXQ720932:RXQ720946 SHM720932:SHM720946 SRI720932:SRI720946 TBE720932:TBE720946 TLA720932:TLA720946 TUW720932:TUW720946 UES720932:UES720946 UOO720932:UOO720946 UYK720932:UYK720946 VIG720932:VIG720946 VSC720932:VSC720946 WBY720932:WBY720946 WLU720932:WLU720946 WVQ720932:WVQ720946 G786468:G786482 JE786468:JE786482 TA786468:TA786482 ACW786468:ACW786482 AMS786468:AMS786482 AWO786468:AWO786482 BGK786468:BGK786482 BQG786468:BQG786482 CAC786468:CAC786482 CJY786468:CJY786482 CTU786468:CTU786482 DDQ786468:DDQ786482 DNM786468:DNM786482 DXI786468:DXI786482 EHE786468:EHE786482 ERA786468:ERA786482 FAW786468:FAW786482 FKS786468:FKS786482 FUO786468:FUO786482 GEK786468:GEK786482 GOG786468:GOG786482 GYC786468:GYC786482 HHY786468:HHY786482 HRU786468:HRU786482 IBQ786468:IBQ786482 ILM786468:ILM786482 IVI786468:IVI786482 JFE786468:JFE786482 JPA786468:JPA786482 JYW786468:JYW786482 KIS786468:KIS786482 KSO786468:KSO786482 LCK786468:LCK786482 LMG786468:LMG786482 LWC786468:LWC786482 MFY786468:MFY786482 MPU786468:MPU786482 MZQ786468:MZQ786482 NJM786468:NJM786482 NTI786468:NTI786482 ODE786468:ODE786482 ONA786468:ONA786482 OWW786468:OWW786482 PGS786468:PGS786482 PQO786468:PQO786482 QAK786468:QAK786482 QKG786468:QKG786482 QUC786468:QUC786482 RDY786468:RDY786482 RNU786468:RNU786482 RXQ786468:RXQ786482 SHM786468:SHM786482 SRI786468:SRI786482 TBE786468:TBE786482 TLA786468:TLA786482 TUW786468:TUW786482 UES786468:UES786482 UOO786468:UOO786482 UYK786468:UYK786482 VIG786468:VIG786482 VSC786468:VSC786482 WBY786468:WBY786482 WLU786468:WLU786482 WVQ786468:WVQ786482 G852004:G852018 JE852004:JE852018 TA852004:TA852018 ACW852004:ACW852018 AMS852004:AMS852018 AWO852004:AWO852018 BGK852004:BGK852018 BQG852004:BQG852018 CAC852004:CAC852018 CJY852004:CJY852018 CTU852004:CTU852018 DDQ852004:DDQ852018 DNM852004:DNM852018 DXI852004:DXI852018 EHE852004:EHE852018 ERA852004:ERA852018 FAW852004:FAW852018 FKS852004:FKS852018 FUO852004:FUO852018 GEK852004:GEK852018 GOG852004:GOG852018 GYC852004:GYC852018 HHY852004:HHY852018 HRU852004:HRU852018 IBQ852004:IBQ852018 ILM852004:ILM852018 IVI852004:IVI852018 JFE852004:JFE852018 JPA852004:JPA852018 JYW852004:JYW852018 KIS852004:KIS852018 KSO852004:KSO852018 LCK852004:LCK852018 LMG852004:LMG852018 LWC852004:LWC852018 MFY852004:MFY852018 MPU852004:MPU852018 MZQ852004:MZQ852018 NJM852004:NJM852018 NTI852004:NTI852018 ODE852004:ODE852018 ONA852004:ONA852018 OWW852004:OWW852018 PGS852004:PGS852018 PQO852004:PQO852018 QAK852004:QAK852018 QKG852004:QKG852018 QUC852004:QUC852018 RDY852004:RDY852018 RNU852004:RNU852018 RXQ852004:RXQ852018 SHM852004:SHM852018 SRI852004:SRI852018 TBE852004:TBE852018 TLA852004:TLA852018 TUW852004:TUW852018 UES852004:UES852018 UOO852004:UOO852018 UYK852004:UYK852018 VIG852004:VIG852018 VSC852004:VSC852018 WBY852004:WBY852018 WLU852004:WLU852018 WVQ852004:WVQ852018 G917540:G917554 JE917540:JE917554 TA917540:TA917554 ACW917540:ACW917554 AMS917540:AMS917554 AWO917540:AWO917554 BGK917540:BGK917554 BQG917540:BQG917554 CAC917540:CAC917554 CJY917540:CJY917554 CTU917540:CTU917554 DDQ917540:DDQ917554 DNM917540:DNM917554 DXI917540:DXI917554 EHE917540:EHE917554 ERA917540:ERA917554 FAW917540:FAW917554 FKS917540:FKS917554 FUO917540:FUO917554 GEK917540:GEK917554 GOG917540:GOG917554 GYC917540:GYC917554 HHY917540:HHY917554 HRU917540:HRU917554 IBQ917540:IBQ917554 ILM917540:ILM917554 IVI917540:IVI917554 JFE917540:JFE917554 JPA917540:JPA917554 JYW917540:JYW917554 KIS917540:KIS917554 KSO917540:KSO917554 LCK917540:LCK917554 LMG917540:LMG917554 LWC917540:LWC917554 MFY917540:MFY917554 MPU917540:MPU917554 MZQ917540:MZQ917554 NJM917540:NJM917554 NTI917540:NTI917554 ODE917540:ODE917554 ONA917540:ONA917554 OWW917540:OWW917554 PGS917540:PGS917554 PQO917540:PQO917554 QAK917540:QAK917554 QKG917540:QKG917554 QUC917540:QUC917554 RDY917540:RDY917554 RNU917540:RNU917554 RXQ917540:RXQ917554 SHM917540:SHM917554 SRI917540:SRI917554 TBE917540:TBE917554 TLA917540:TLA917554 TUW917540:TUW917554 UES917540:UES917554 UOO917540:UOO917554 UYK917540:UYK917554 VIG917540:VIG917554 VSC917540:VSC917554 WBY917540:WBY917554 WLU917540:WLU917554 WVQ917540:WVQ917554 G983076:G983090 JE983076:JE983090 TA983076:TA983090 ACW983076:ACW983090 AMS983076:AMS983090 AWO983076:AWO983090 BGK983076:BGK983090 BQG983076:BQG983090 CAC983076:CAC983090 CJY983076:CJY983090 CTU983076:CTU983090 DDQ983076:DDQ983090 DNM983076:DNM983090 DXI983076:DXI983090 EHE983076:EHE983090 ERA983076:ERA983090 FAW983076:FAW983090 FKS983076:FKS983090 FUO983076:FUO983090 GEK983076:GEK983090 GOG983076:GOG983090 GYC983076:GYC983090 HHY983076:HHY983090 HRU983076:HRU983090 IBQ983076:IBQ983090 ILM983076:ILM983090 IVI983076:IVI983090 JFE983076:JFE983090 JPA983076:JPA983090 JYW983076:JYW983090 KIS983076:KIS983090 KSO983076:KSO983090 LCK983076:LCK983090 LMG983076:LMG983090 LWC983076:LWC983090 MFY983076:MFY983090 MPU983076:MPU983090 MZQ983076:MZQ983090 NJM983076:NJM983090 NTI983076:NTI983090 ODE983076:ODE983090 ONA983076:ONA983090 OWW983076:OWW983090 PGS983076:PGS983090 PQO983076:PQO983090 QAK983076:QAK983090 QKG983076:QKG983090 QUC983076:QUC983090 RDY983076:RDY983090 RNU983076:RNU983090 RXQ983076:RXQ983090 SHM983076:SHM983090 SRI983076:SRI983090 TBE983076:TBE983090 TLA983076:TLA983090 TUW983076:TUW983090 UES983076:UES983090 UOO983076:UOO983090 UYK983076:UYK983090 VIG983076:VIG983090 VSC983076:VSC983090 WBY983076:WBY983090 WLU983076:WLU983090 WVQ983076:WVQ983090">
      <formula1>$F$521:$F$526</formula1>
    </dataValidation>
    <dataValidation type="list" allowBlank="1" showInputMessage="1" showErrorMessage="1" sqref="AI65572:AK65586 AI48 WWQ983076:WWQ983090 KE10:KE45 UA10:UA45 ADW10:ADW45 ANS10:ANS45 AXO10:AXO45 BHK10:BHK45 BRG10:BRG45 CBC10:CBC45 CKY10:CKY45 CUU10:CUU45 DEQ10:DEQ45 DOM10:DOM45 DYI10:DYI45 EIE10:EIE45 ESA10:ESA45 FBW10:FBW45 FLS10:FLS45 FVO10:FVO45 GFK10:GFK45 GPG10:GPG45 GZC10:GZC45 HIY10:HIY45 HSU10:HSU45 ICQ10:ICQ45 IMM10:IMM45 IWI10:IWI45 JGE10:JGE45 JQA10:JQA45 JZW10:JZW45 KJS10:KJS45 KTO10:KTO45 LDK10:LDK45 LNG10:LNG45 LXC10:LXC45 MGY10:MGY45 MQU10:MQU45 NAQ10:NAQ45 NKM10:NKM45 NUI10:NUI45 OEE10:OEE45 OOA10:OOA45 OXW10:OXW45 PHS10:PHS45 PRO10:PRO45 QBK10:QBK45 QLG10:QLG45 QVC10:QVC45 REY10:REY45 ROU10:ROU45 RYQ10:RYQ45 SIM10:SIM45 SSI10:SSI45 TCE10:TCE45 TMA10:TMA45 TVW10:TVW45 UFS10:UFS45 UPO10:UPO45 UZK10:UZK45 VJG10:VJG45 VTC10:VTC45 WCY10:WCY45 WMU10:WMU45 WWQ10:WWQ45 KE65572:KE65586 UA65572:UA65586 ADW65572:ADW65586 ANS65572:ANS65586 AXO65572:AXO65586 BHK65572:BHK65586 BRG65572:BRG65586 CBC65572:CBC65586 CKY65572:CKY65586 CUU65572:CUU65586 DEQ65572:DEQ65586 DOM65572:DOM65586 DYI65572:DYI65586 EIE65572:EIE65586 ESA65572:ESA65586 FBW65572:FBW65586 FLS65572:FLS65586 FVO65572:FVO65586 GFK65572:GFK65586 GPG65572:GPG65586 GZC65572:GZC65586 HIY65572:HIY65586 HSU65572:HSU65586 ICQ65572:ICQ65586 IMM65572:IMM65586 IWI65572:IWI65586 JGE65572:JGE65586 JQA65572:JQA65586 JZW65572:JZW65586 KJS65572:KJS65586 KTO65572:KTO65586 LDK65572:LDK65586 LNG65572:LNG65586 LXC65572:LXC65586 MGY65572:MGY65586 MQU65572:MQU65586 NAQ65572:NAQ65586 NKM65572:NKM65586 NUI65572:NUI65586 OEE65572:OEE65586 OOA65572:OOA65586 OXW65572:OXW65586 PHS65572:PHS65586 PRO65572:PRO65586 QBK65572:QBK65586 QLG65572:QLG65586 QVC65572:QVC65586 REY65572:REY65586 ROU65572:ROU65586 RYQ65572:RYQ65586 SIM65572:SIM65586 SSI65572:SSI65586 TCE65572:TCE65586 TMA65572:TMA65586 TVW65572:TVW65586 UFS65572:UFS65586 UPO65572:UPO65586 UZK65572:UZK65586 VJG65572:VJG65586 VTC65572:VTC65586 WCY65572:WCY65586 WMU65572:WMU65586 WWQ65572:WWQ65586 AI131108:AK131122 KE131108:KE131122 UA131108:UA131122 ADW131108:ADW131122 ANS131108:ANS131122 AXO131108:AXO131122 BHK131108:BHK131122 BRG131108:BRG131122 CBC131108:CBC131122 CKY131108:CKY131122 CUU131108:CUU131122 DEQ131108:DEQ131122 DOM131108:DOM131122 DYI131108:DYI131122 EIE131108:EIE131122 ESA131108:ESA131122 FBW131108:FBW131122 FLS131108:FLS131122 FVO131108:FVO131122 GFK131108:GFK131122 GPG131108:GPG131122 GZC131108:GZC131122 HIY131108:HIY131122 HSU131108:HSU131122 ICQ131108:ICQ131122 IMM131108:IMM131122 IWI131108:IWI131122 JGE131108:JGE131122 JQA131108:JQA131122 JZW131108:JZW131122 KJS131108:KJS131122 KTO131108:KTO131122 LDK131108:LDK131122 LNG131108:LNG131122 LXC131108:LXC131122 MGY131108:MGY131122 MQU131108:MQU131122 NAQ131108:NAQ131122 NKM131108:NKM131122 NUI131108:NUI131122 OEE131108:OEE131122 OOA131108:OOA131122 OXW131108:OXW131122 PHS131108:PHS131122 PRO131108:PRO131122 QBK131108:QBK131122 QLG131108:QLG131122 QVC131108:QVC131122 REY131108:REY131122 ROU131108:ROU131122 RYQ131108:RYQ131122 SIM131108:SIM131122 SSI131108:SSI131122 TCE131108:TCE131122 TMA131108:TMA131122 TVW131108:TVW131122 UFS131108:UFS131122 UPO131108:UPO131122 UZK131108:UZK131122 VJG131108:VJG131122 VTC131108:VTC131122 WCY131108:WCY131122 WMU131108:WMU131122 WWQ131108:WWQ131122 AI196644:AK196658 KE196644:KE196658 UA196644:UA196658 ADW196644:ADW196658 ANS196644:ANS196658 AXO196644:AXO196658 BHK196644:BHK196658 BRG196644:BRG196658 CBC196644:CBC196658 CKY196644:CKY196658 CUU196644:CUU196658 DEQ196644:DEQ196658 DOM196644:DOM196658 DYI196644:DYI196658 EIE196644:EIE196658 ESA196644:ESA196658 FBW196644:FBW196658 FLS196644:FLS196658 FVO196644:FVO196658 GFK196644:GFK196658 GPG196644:GPG196658 GZC196644:GZC196658 HIY196644:HIY196658 HSU196644:HSU196658 ICQ196644:ICQ196658 IMM196644:IMM196658 IWI196644:IWI196658 JGE196644:JGE196658 JQA196644:JQA196658 JZW196644:JZW196658 KJS196644:KJS196658 KTO196644:KTO196658 LDK196644:LDK196658 LNG196644:LNG196658 LXC196644:LXC196658 MGY196644:MGY196658 MQU196644:MQU196658 NAQ196644:NAQ196658 NKM196644:NKM196658 NUI196644:NUI196658 OEE196644:OEE196658 OOA196644:OOA196658 OXW196644:OXW196658 PHS196644:PHS196658 PRO196644:PRO196658 QBK196644:QBK196658 QLG196644:QLG196658 QVC196644:QVC196658 REY196644:REY196658 ROU196644:ROU196658 RYQ196644:RYQ196658 SIM196644:SIM196658 SSI196644:SSI196658 TCE196644:TCE196658 TMA196644:TMA196658 TVW196644:TVW196658 UFS196644:UFS196658 UPO196644:UPO196658 UZK196644:UZK196658 VJG196644:VJG196658 VTC196644:VTC196658 WCY196644:WCY196658 WMU196644:WMU196658 WWQ196644:WWQ196658 AI262180:AK262194 KE262180:KE262194 UA262180:UA262194 ADW262180:ADW262194 ANS262180:ANS262194 AXO262180:AXO262194 BHK262180:BHK262194 BRG262180:BRG262194 CBC262180:CBC262194 CKY262180:CKY262194 CUU262180:CUU262194 DEQ262180:DEQ262194 DOM262180:DOM262194 DYI262180:DYI262194 EIE262180:EIE262194 ESA262180:ESA262194 FBW262180:FBW262194 FLS262180:FLS262194 FVO262180:FVO262194 GFK262180:GFK262194 GPG262180:GPG262194 GZC262180:GZC262194 HIY262180:HIY262194 HSU262180:HSU262194 ICQ262180:ICQ262194 IMM262180:IMM262194 IWI262180:IWI262194 JGE262180:JGE262194 JQA262180:JQA262194 JZW262180:JZW262194 KJS262180:KJS262194 KTO262180:KTO262194 LDK262180:LDK262194 LNG262180:LNG262194 LXC262180:LXC262194 MGY262180:MGY262194 MQU262180:MQU262194 NAQ262180:NAQ262194 NKM262180:NKM262194 NUI262180:NUI262194 OEE262180:OEE262194 OOA262180:OOA262194 OXW262180:OXW262194 PHS262180:PHS262194 PRO262180:PRO262194 QBK262180:QBK262194 QLG262180:QLG262194 QVC262180:QVC262194 REY262180:REY262194 ROU262180:ROU262194 RYQ262180:RYQ262194 SIM262180:SIM262194 SSI262180:SSI262194 TCE262180:TCE262194 TMA262180:TMA262194 TVW262180:TVW262194 UFS262180:UFS262194 UPO262180:UPO262194 UZK262180:UZK262194 VJG262180:VJG262194 VTC262180:VTC262194 WCY262180:WCY262194 WMU262180:WMU262194 WWQ262180:WWQ262194 AI327716:AK327730 KE327716:KE327730 UA327716:UA327730 ADW327716:ADW327730 ANS327716:ANS327730 AXO327716:AXO327730 BHK327716:BHK327730 BRG327716:BRG327730 CBC327716:CBC327730 CKY327716:CKY327730 CUU327716:CUU327730 DEQ327716:DEQ327730 DOM327716:DOM327730 DYI327716:DYI327730 EIE327716:EIE327730 ESA327716:ESA327730 FBW327716:FBW327730 FLS327716:FLS327730 FVO327716:FVO327730 GFK327716:GFK327730 GPG327716:GPG327730 GZC327716:GZC327730 HIY327716:HIY327730 HSU327716:HSU327730 ICQ327716:ICQ327730 IMM327716:IMM327730 IWI327716:IWI327730 JGE327716:JGE327730 JQA327716:JQA327730 JZW327716:JZW327730 KJS327716:KJS327730 KTO327716:KTO327730 LDK327716:LDK327730 LNG327716:LNG327730 LXC327716:LXC327730 MGY327716:MGY327730 MQU327716:MQU327730 NAQ327716:NAQ327730 NKM327716:NKM327730 NUI327716:NUI327730 OEE327716:OEE327730 OOA327716:OOA327730 OXW327716:OXW327730 PHS327716:PHS327730 PRO327716:PRO327730 QBK327716:QBK327730 QLG327716:QLG327730 QVC327716:QVC327730 REY327716:REY327730 ROU327716:ROU327730 RYQ327716:RYQ327730 SIM327716:SIM327730 SSI327716:SSI327730 TCE327716:TCE327730 TMA327716:TMA327730 TVW327716:TVW327730 UFS327716:UFS327730 UPO327716:UPO327730 UZK327716:UZK327730 VJG327716:VJG327730 VTC327716:VTC327730 WCY327716:WCY327730 WMU327716:WMU327730 WWQ327716:WWQ327730 AI393252:AK393266 KE393252:KE393266 UA393252:UA393266 ADW393252:ADW393266 ANS393252:ANS393266 AXO393252:AXO393266 BHK393252:BHK393266 BRG393252:BRG393266 CBC393252:CBC393266 CKY393252:CKY393266 CUU393252:CUU393266 DEQ393252:DEQ393266 DOM393252:DOM393266 DYI393252:DYI393266 EIE393252:EIE393266 ESA393252:ESA393266 FBW393252:FBW393266 FLS393252:FLS393266 FVO393252:FVO393266 GFK393252:GFK393266 GPG393252:GPG393266 GZC393252:GZC393266 HIY393252:HIY393266 HSU393252:HSU393266 ICQ393252:ICQ393266 IMM393252:IMM393266 IWI393252:IWI393266 JGE393252:JGE393266 JQA393252:JQA393266 JZW393252:JZW393266 KJS393252:KJS393266 KTO393252:KTO393266 LDK393252:LDK393266 LNG393252:LNG393266 LXC393252:LXC393266 MGY393252:MGY393266 MQU393252:MQU393266 NAQ393252:NAQ393266 NKM393252:NKM393266 NUI393252:NUI393266 OEE393252:OEE393266 OOA393252:OOA393266 OXW393252:OXW393266 PHS393252:PHS393266 PRO393252:PRO393266 QBK393252:QBK393266 QLG393252:QLG393266 QVC393252:QVC393266 REY393252:REY393266 ROU393252:ROU393266 RYQ393252:RYQ393266 SIM393252:SIM393266 SSI393252:SSI393266 TCE393252:TCE393266 TMA393252:TMA393266 TVW393252:TVW393266 UFS393252:UFS393266 UPO393252:UPO393266 UZK393252:UZK393266 VJG393252:VJG393266 VTC393252:VTC393266 WCY393252:WCY393266 WMU393252:WMU393266 WWQ393252:WWQ393266 AI458788:AK458802 KE458788:KE458802 UA458788:UA458802 ADW458788:ADW458802 ANS458788:ANS458802 AXO458788:AXO458802 BHK458788:BHK458802 BRG458788:BRG458802 CBC458788:CBC458802 CKY458788:CKY458802 CUU458788:CUU458802 DEQ458788:DEQ458802 DOM458788:DOM458802 DYI458788:DYI458802 EIE458788:EIE458802 ESA458788:ESA458802 FBW458788:FBW458802 FLS458788:FLS458802 FVO458788:FVO458802 GFK458788:GFK458802 GPG458788:GPG458802 GZC458788:GZC458802 HIY458788:HIY458802 HSU458788:HSU458802 ICQ458788:ICQ458802 IMM458788:IMM458802 IWI458788:IWI458802 JGE458788:JGE458802 JQA458788:JQA458802 JZW458788:JZW458802 KJS458788:KJS458802 KTO458788:KTO458802 LDK458788:LDK458802 LNG458788:LNG458802 LXC458788:LXC458802 MGY458788:MGY458802 MQU458788:MQU458802 NAQ458788:NAQ458802 NKM458788:NKM458802 NUI458788:NUI458802 OEE458788:OEE458802 OOA458788:OOA458802 OXW458788:OXW458802 PHS458788:PHS458802 PRO458788:PRO458802 QBK458788:QBK458802 QLG458788:QLG458802 QVC458788:QVC458802 REY458788:REY458802 ROU458788:ROU458802 RYQ458788:RYQ458802 SIM458788:SIM458802 SSI458788:SSI458802 TCE458788:TCE458802 TMA458788:TMA458802 TVW458788:TVW458802 UFS458788:UFS458802 UPO458788:UPO458802 UZK458788:UZK458802 VJG458788:VJG458802 VTC458788:VTC458802 WCY458788:WCY458802 WMU458788:WMU458802 WWQ458788:WWQ458802 AI524324:AK524338 KE524324:KE524338 UA524324:UA524338 ADW524324:ADW524338 ANS524324:ANS524338 AXO524324:AXO524338 BHK524324:BHK524338 BRG524324:BRG524338 CBC524324:CBC524338 CKY524324:CKY524338 CUU524324:CUU524338 DEQ524324:DEQ524338 DOM524324:DOM524338 DYI524324:DYI524338 EIE524324:EIE524338 ESA524324:ESA524338 FBW524324:FBW524338 FLS524324:FLS524338 FVO524324:FVO524338 GFK524324:GFK524338 GPG524324:GPG524338 GZC524324:GZC524338 HIY524324:HIY524338 HSU524324:HSU524338 ICQ524324:ICQ524338 IMM524324:IMM524338 IWI524324:IWI524338 JGE524324:JGE524338 JQA524324:JQA524338 JZW524324:JZW524338 KJS524324:KJS524338 KTO524324:KTO524338 LDK524324:LDK524338 LNG524324:LNG524338 LXC524324:LXC524338 MGY524324:MGY524338 MQU524324:MQU524338 NAQ524324:NAQ524338 NKM524324:NKM524338 NUI524324:NUI524338 OEE524324:OEE524338 OOA524324:OOA524338 OXW524324:OXW524338 PHS524324:PHS524338 PRO524324:PRO524338 QBK524324:QBK524338 QLG524324:QLG524338 QVC524324:QVC524338 REY524324:REY524338 ROU524324:ROU524338 RYQ524324:RYQ524338 SIM524324:SIM524338 SSI524324:SSI524338 TCE524324:TCE524338 TMA524324:TMA524338 TVW524324:TVW524338 UFS524324:UFS524338 UPO524324:UPO524338 UZK524324:UZK524338 VJG524324:VJG524338 VTC524324:VTC524338 WCY524324:WCY524338 WMU524324:WMU524338 WWQ524324:WWQ524338 AI589860:AK589874 KE589860:KE589874 UA589860:UA589874 ADW589860:ADW589874 ANS589860:ANS589874 AXO589860:AXO589874 BHK589860:BHK589874 BRG589860:BRG589874 CBC589860:CBC589874 CKY589860:CKY589874 CUU589860:CUU589874 DEQ589860:DEQ589874 DOM589860:DOM589874 DYI589860:DYI589874 EIE589860:EIE589874 ESA589860:ESA589874 FBW589860:FBW589874 FLS589860:FLS589874 FVO589860:FVO589874 GFK589860:GFK589874 GPG589860:GPG589874 GZC589860:GZC589874 HIY589860:HIY589874 HSU589860:HSU589874 ICQ589860:ICQ589874 IMM589860:IMM589874 IWI589860:IWI589874 JGE589860:JGE589874 JQA589860:JQA589874 JZW589860:JZW589874 KJS589860:KJS589874 KTO589860:KTO589874 LDK589860:LDK589874 LNG589860:LNG589874 LXC589860:LXC589874 MGY589860:MGY589874 MQU589860:MQU589874 NAQ589860:NAQ589874 NKM589860:NKM589874 NUI589860:NUI589874 OEE589860:OEE589874 OOA589860:OOA589874 OXW589860:OXW589874 PHS589860:PHS589874 PRO589860:PRO589874 QBK589860:QBK589874 QLG589860:QLG589874 QVC589860:QVC589874 REY589860:REY589874 ROU589860:ROU589874 RYQ589860:RYQ589874 SIM589860:SIM589874 SSI589860:SSI589874 TCE589860:TCE589874 TMA589860:TMA589874 TVW589860:TVW589874 UFS589860:UFS589874 UPO589860:UPO589874 UZK589860:UZK589874 VJG589860:VJG589874 VTC589860:VTC589874 WCY589860:WCY589874 WMU589860:WMU589874 WWQ589860:WWQ589874 AI655396:AK655410 KE655396:KE655410 UA655396:UA655410 ADW655396:ADW655410 ANS655396:ANS655410 AXO655396:AXO655410 BHK655396:BHK655410 BRG655396:BRG655410 CBC655396:CBC655410 CKY655396:CKY655410 CUU655396:CUU655410 DEQ655396:DEQ655410 DOM655396:DOM655410 DYI655396:DYI655410 EIE655396:EIE655410 ESA655396:ESA655410 FBW655396:FBW655410 FLS655396:FLS655410 FVO655396:FVO655410 GFK655396:GFK655410 GPG655396:GPG655410 GZC655396:GZC655410 HIY655396:HIY655410 HSU655396:HSU655410 ICQ655396:ICQ655410 IMM655396:IMM655410 IWI655396:IWI655410 JGE655396:JGE655410 JQA655396:JQA655410 JZW655396:JZW655410 KJS655396:KJS655410 KTO655396:KTO655410 LDK655396:LDK655410 LNG655396:LNG655410 LXC655396:LXC655410 MGY655396:MGY655410 MQU655396:MQU655410 NAQ655396:NAQ655410 NKM655396:NKM655410 NUI655396:NUI655410 OEE655396:OEE655410 OOA655396:OOA655410 OXW655396:OXW655410 PHS655396:PHS655410 PRO655396:PRO655410 QBK655396:QBK655410 QLG655396:QLG655410 QVC655396:QVC655410 REY655396:REY655410 ROU655396:ROU655410 RYQ655396:RYQ655410 SIM655396:SIM655410 SSI655396:SSI655410 TCE655396:TCE655410 TMA655396:TMA655410 TVW655396:TVW655410 UFS655396:UFS655410 UPO655396:UPO655410 UZK655396:UZK655410 VJG655396:VJG655410 VTC655396:VTC655410 WCY655396:WCY655410 WMU655396:WMU655410 WWQ655396:WWQ655410 AI720932:AK720946 KE720932:KE720946 UA720932:UA720946 ADW720932:ADW720946 ANS720932:ANS720946 AXO720932:AXO720946 BHK720932:BHK720946 BRG720932:BRG720946 CBC720932:CBC720946 CKY720932:CKY720946 CUU720932:CUU720946 DEQ720932:DEQ720946 DOM720932:DOM720946 DYI720932:DYI720946 EIE720932:EIE720946 ESA720932:ESA720946 FBW720932:FBW720946 FLS720932:FLS720946 FVO720932:FVO720946 GFK720932:GFK720946 GPG720932:GPG720946 GZC720932:GZC720946 HIY720932:HIY720946 HSU720932:HSU720946 ICQ720932:ICQ720946 IMM720932:IMM720946 IWI720932:IWI720946 JGE720932:JGE720946 JQA720932:JQA720946 JZW720932:JZW720946 KJS720932:KJS720946 KTO720932:KTO720946 LDK720932:LDK720946 LNG720932:LNG720946 LXC720932:LXC720946 MGY720932:MGY720946 MQU720932:MQU720946 NAQ720932:NAQ720946 NKM720932:NKM720946 NUI720932:NUI720946 OEE720932:OEE720946 OOA720932:OOA720946 OXW720932:OXW720946 PHS720932:PHS720946 PRO720932:PRO720946 QBK720932:QBK720946 QLG720932:QLG720946 QVC720932:QVC720946 REY720932:REY720946 ROU720932:ROU720946 RYQ720932:RYQ720946 SIM720932:SIM720946 SSI720932:SSI720946 TCE720932:TCE720946 TMA720932:TMA720946 TVW720932:TVW720946 UFS720932:UFS720946 UPO720932:UPO720946 UZK720932:UZK720946 VJG720932:VJG720946 VTC720932:VTC720946 WCY720932:WCY720946 WMU720932:WMU720946 WWQ720932:WWQ720946 AI786468:AK786482 KE786468:KE786482 UA786468:UA786482 ADW786468:ADW786482 ANS786468:ANS786482 AXO786468:AXO786482 BHK786468:BHK786482 BRG786468:BRG786482 CBC786468:CBC786482 CKY786468:CKY786482 CUU786468:CUU786482 DEQ786468:DEQ786482 DOM786468:DOM786482 DYI786468:DYI786482 EIE786468:EIE786482 ESA786468:ESA786482 FBW786468:FBW786482 FLS786468:FLS786482 FVO786468:FVO786482 GFK786468:GFK786482 GPG786468:GPG786482 GZC786468:GZC786482 HIY786468:HIY786482 HSU786468:HSU786482 ICQ786468:ICQ786482 IMM786468:IMM786482 IWI786468:IWI786482 JGE786468:JGE786482 JQA786468:JQA786482 JZW786468:JZW786482 KJS786468:KJS786482 KTO786468:KTO786482 LDK786468:LDK786482 LNG786468:LNG786482 LXC786468:LXC786482 MGY786468:MGY786482 MQU786468:MQU786482 NAQ786468:NAQ786482 NKM786468:NKM786482 NUI786468:NUI786482 OEE786468:OEE786482 OOA786468:OOA786482 OXW786468:OXW786482 PHS786468:PHS786482 PRO786468:PRO786482 QBK786468:QBK786482 QLG786468:QLG786482 QVC786468:QVC786482 REY786468:REY786482 ROU786468:ROU786482 RYQ786468:RYQ786482 SIM786468:SIM786482 SSI786468:SSI786482 TCE786468:TCE786482 TMA786468:TMA786482 TVW786468:TVW786482 UFS786468:UFS786482 UPO786468:UPO786482 UZK786468:UZK786482 VJG786468:VJG786482 VTC786468:VTC786482 WCY786468:WCY786482 WMU786468:WMU786482 WWQ786468:WWQ786482 AI852004:AK852018 KE852004:KE852018 UA852004:UA852018 ADW852004:ADW852018 ANS852004:ANS852018 AXO852004:AXO852018 BHK852004:BHK852018 BRG852004:BRG852018 CBC852004:CBC852018 CKY852004:CKY852018 CUU852004:CUU852018 DEQ852004:DEQ852018 DOM852004:DOM852018 DYI852004:DYI852018 EIE852004:EIE852018 ESA852004:ESA852018 FBW852004:FBW852018 FLS852004:FLS852018 FVO852004:FVO852018 GFK852004:GFK852018 GPG852004:GPG852018 GZC852004:GZC852018 HIY852004:HIY852018 HSU852004:HSU852018 ICQ852004:ICQ852018 IMM852004:IMM852018 IWI852004:IWI852018 JGE852004:JGE852018 JQA852004:JQA852018 JZW852004:JZW852018 KJS852004:KJS852018 KTO852004:KTO852018 LDK852004:LDK852018 LNG852004:LNG852018 LXC852004:LXC852018 MGY852004:MGY852018 MQU852004:MQU852018 NAQ852004:NAQ852018 NKM852004:NKM852018 NUI852004:NUI852018 OEE852004:OEE852018 OOA852004:OOA852018 OXW852004:OXW852018 PHS852004:PHS852018 PRO852004:PRO852018 QBK852004:QBK852018 QLG852004:QLG852018 QVC852004:QVC852018 REY852004:REY852018 ROU852004:ROU852018 RYQ852004:RYQ852018 SIM852004:SIM852018 SSI852004:SSI852018 TCE852004:TCE852018 TMA852004:TMA852018 TVW852004:TVW852018 UFS852004:UFS852018 UPO852004:UPO852018 UZK852004:UZK852018 VJG852004:VJG852018 VTC852004:VTC852018 WCY852004:WCY852018 WMU852004:WMU852018 WWQ852004:WWQ852018 AI917540:AK917554 KE917540:KE917554 UA917540:UA917554 ADW917540:ADW917554 ANS917540:ANS917554 AXO917540:AXO917554 BHK917540:BHK917554 BRG917540:BRG917554 CBC917540:CBC917554 CKY917540:CKY917554 CUU917540:CUU917554 DEQ917540:DEQ917554 DOM917540:DOM917554 DYI917540:DYI917554 EIE917540:EIE917554 ESA917540:ESA917554 FBW917540:FBW917554 FLS917540:FLS917554 FVO917540:FVO917554 GFK917540:GFK917554 GPG917540:GPG917554 GZC917540:GZC917554 HIY917540:HIY917554 HSU917540:HSU917554 ICQ917540:ICQ917554 IMM917540:IMM917554 IWI917540:IWI917554 JGE917540:JGE917554 JQA917540:JQA917554 JZW917540:JZW917554 KJS917540:KJS917554 KTO917540:KTO917554 LDK917540:LDK917554 LNG917540:LNG917554 LXC917540:LXC917554 MGY917540:MGY917554 MQU917540:MQU917554 NAQ917540:NAQ917554 NKM917540:NKM917554 NUI917540:NUI917554 OEE917540:OEE917554 OOA917540:OOA917554 OXW917540:OXW917554 PHS917540:PHS917554 PRO917540:PRO917554 QBK917540:QBK917554 QLG917540:QLG917554 QVC917540:QVC917554 REY917540:REY917554 ROU917540:ROU917554 RYQ917540:RYQ917554 SIM917540:SIM917554 SSI917540:SSI917554 TCE917540:TCE917554 TMA917540:TMA917554 TVW917540:TVW917554 UFS917540:UFS917554 UPO917540:UPO917554 UZK917540:UZK917554 VJG917540:VJG917554 VTC917540:VTC917554 WCY917540:WCY917554 WMU917540:WMU917554 WWQ917540:WWQ917554 AI983076:AK983090 KE983076:KE983090 UA983076:UA983090 ADW983076:ADW983090 ANS983076:ANS983090 AXO983076:AXO983090 BHK983076:BHK983090 BRG983076:BRG983090 CBC983076:CBC983090 CKY983076:CKY983090 CUU983076:CUU983090 DEQ983076:DEQ983090 DOM983076:DOM983090 DYI983076:DYI983090 EIE983076:EIE983090 ESA983076:ESA983090 FBW983076:FBW983090 FLS983076:FLS983090 FVO983076:FVO983090 GFK983076:GFK983090 GPG983076:GPG983090 GZC983076:GZC983090 HIY983076:HIY983090 HSU983076:HSU983090 ICQ983076:ICQ983090 IMM983076:IMM983090 IWI983076:IWI983090 JGE983076:JGE983090 JQA983076:JQA983090 JZW983076:JZW983090 KJS983076:KJS983090 KTO983076:KTO983090 LDK983076:LDK983090 LNG983076:LNG983090 LXC983076:LXC983090 MGY983076:MGY983090 MQU983076:MQU983090 NAQ983076:NAQ983090 NKM983076:NKM983090 NUI983076:NUI983090 OEE983076:OEE983090 OOA983076:OOA983090 OXW983076:OXW983090 PHS983076:PHS983090 PRO983076:PRO983090 QBK983076:QBK983090 QLG983076:QLG983090 QVC983076:QVC983090 REY983076:REY983090 ROU983076:ROU983090 RYQ983076:RYQ983090 SIM983076:SIM983090 SSI983076:SSI983090 TCE983076:TCE983090 TMA983076:TMA983090 TVW983076:TVW983090 UFS983076:UFS983090 UPO983076:UPO983090 UZK983076:UZK983090 VJG983076:VJG983090 VTC983076:VTC983090 WCY983076:WCY983090 WMU983076:WMU983090 AI37:AI40 AI13:AI28 AI34:AI35 AN24:AN26">
      <formula1>$G$521:$G$530</formula1>
    </dataValidation>
    <dataValidation type="list" allowBlank="1" showInputMessage="1" showErrorMessage="1" sqref="AA65572:AC65586 AA10:AC45 JW10:JY45 TS10:TU45 ADO10:ADQ45 ANK10:ANM45 AXG10:AXI45 BHC10:BHE45 BQY10:BRA45 CAU10:CAW45 CKQ10:CKS45 CUM10:CUO45 DEI10:DEK45 DOE10:DOG45 DYA10:DYC45 EHW10:EHY45 ERS10:ERU45 FBO10:FBQ45 FLK10:FLM45 FVG10:FVI45 GFC10:GFE45 GOY10:GPA45 GYU10:GYW45 HIQ10:HIS45 HSM10:HSO45 ICI10:ICK45 IME10:IMG45 IWA10:IWC45 JFW10:JFY45 JPS10:JPU45 JZO10:JZQ45 KJK10:KJM45 KTG10:KTI45 LDC10:LDE45 LMY10:LNA45 LWU10:LWW45 MGQ10:MGS45 MQM10:MQO45 NAI10:NAK45 NKE10:NKG45 NUA10:NUC45 ODW10:ODY45 ONS10:ONU45 OXO10:OXQ45 PHK10:PHM45 PRG10:PRI45 QBC10:QBE45 QKY10:QLA45 QUU10:QUW45 REQ10:RES45 ROM10:ROO45 RYI10:RYK45 SIE10:SIG45 SSA10:SSC45 TBW10:TBY45 TLS10:TLU45 TVO10:TVQ45 UFK10:UFM45 UPG10:UPI45 UZC10:UZE45 VIY10:VJA45 VSU10:VSW45 WCQ10:WCS45 WMM10:WMO45 WWI10:WWK45 JW65572:JY65586 TS65572:TU65586 ADO65572:ADQ65586 ANK65572:ANM65586 AXG65572:AXI65586 BHC65572:BHE65586 BQY65572:BRA65586 CAU65572:CAW65586 CKQ65572:CKS65586 CUM65572:CUO65586 DEI65572:DEK65586 DOE65572:DOG65586 DYA65572:DYC65586 EHW65572:EHY65586 ERS65572:ERU65586 FBO65572:FBQ65586 FLK65572:FLM65586 FVG65572:FVI65586 GFC65572:GFE65586 GOY65572:GPA65586 GYU65572:GYW65586 HIQ65572:HIS65586 HSM65572:HSO65586 ICI65572:ICK65586 IME65572:IMG65586 IWA65572:IWC65586 JFW65572:JFY65586 JPS65572:JPU65586 JZO65572:JZQ65586 KJK65572:KJM65586 KTG65572:KTI65586 LDC65572:LDE65586 LMY65572:LNA65586 LWU65572:LWW65586 MGQ65572:MGS65586 MQM65572:MQO65586 NAI65572:NAK65586 NKE65572:NKG65586 NUA65572:NUC65586 ODW65572:ODY65586 ONS65572:ONU65586 OXO65572:OXQ65586 PHK65572:PHM65586 PRG65572:PRI65586 QBC65572:QBE65586 QKY65572:QLA65586 QUU65572:QUW65586 REQ65572:RES65586 ROM65572:ROO65586 RYI65572:RYK65586 SIE65572:SIG65586 SSA65572:SSC65586 TBW65572:TBY65586 TLS65572:TLU65586 TVO65572:TVQ65586 UFK65572:UFM65586 UPG65572:UPI65586 UZC65572:UZE65586 VIY65572:VJA65586 VSU65572:VSW65586 WCQ65572:WCS65586 WMM65572:WMO65586 WWI65572:WWK65586 AA131108:AC131122 JW131108:JY131122 TS131108:TU131122 ADO131108:ADQ131122 ANK131108:ANM131122 AXG131108:AXI131122 BHC131108:BHE131122 BQY131108:BRA131122 CAU131108:CAW131122 CKQ131108:CKS131122 CUM131108:CUO131122 DEI131108:DEK131122 DOE131108:DOG131122 DYA131108:DYC131122 EHW131108:EHY131122 ERS131108:ERU131122 FBO131108:FBQ131122 FLK131108:FLM131122 FVG131108:FVI131122 GFC131108:GFE131122 GOY131108:GPA131122 GYU131108:GYW131122 HIQ131108:HIS131122 HSM131108:HSO131122 ICI131108:ICK131122 IME131108:IMG131122 IWA131108:IWC131122 JFW131108:JFY131122 JPS131108:JPU131122 JZO131108:JZQ131122 KJK131108:KJM131122 KTG131108:KTI131122 LDC131108:LDE131122 LMY131108:LNA131122 LWU131108:LWW131122 MGQ131108:MGS131122 MQM131108:MQO131122 NAI131108:NAK131122 NKE131108:NKG131122 NUA131108:NUC131122 ODW131108:ODY131122 ONS131108:ONU131122 OXO131108:OXQ131122 PHK131108:PHM131122 PRG131108:PRI131122 QBC131108:QBE131122 QKY131108:QLA131122 QUU131108:QUW131122 REQ131108:RES131122 ROM131108:ROO131122 RYI131108:RYK131122 SIE131108:SIG131122 SSA131108:SSC131122 TBW131108:TBY131122 TLS131108:TLU131122 TVO131108:TVQ131122 UFK131108:UFM131122 UPG131108:UPI131122 UZC131108:UZE131122 VIY131108:VJA131122 VSU131108:VSW131122 WCQ131108:WCS131122 WMM131108:WMO131122 WWI131108:WWK131122 AA196644:AC196658 JW196644:JY196658 TS196644:TU196658 ADO196644:ADQ196658 ANK196644:ANM196658 AXG196644:AXI196658 BHC196644:BHE196658 BQY196644:BRA196658 CAU196644:CAW196658 CKQ196644:CKS196658 CUM196644:CUO196658 DEI196644:DEK196658 DOE196644:DOG196658 DYA196644:DYC196658 EHW196644:EHY196658 ERS196644:ERU196658 FBO196644:FBQ196658 FLK196644:FLM196658 FVG196644:FVI196658 GFC196644:GFE196658 GOY196644:GPA196658 GYU196644:GYW196658 HIQ196644:HIS196658 HSM196644:HSO196658 ICI196644:ICK196658 IME196644:IMG196658 IWA196644:IWC196658 JFW196644:JFY196658 JPS196644:JPU196658 JZO196644:JZQ196658 KJK196644:KJM196658 KTG196644:KTI196658 LDC196644:LDE196658 LMY196644:LNA196658 LWU196644:LWW196658 MGQ196644:MGS196658 MQM196644:MQO196658 NAI196644:NAK196658 NKE196644:NKG196658 NUA196644:NUC196658 ODW196644:ODY196658 ONS196644:ONU196658 OXO196644:OXQ196658 PHK196644:PHM196658 PRG196644:PRI196658 QBC196644:QBE196658 QKY196644:QLA196658 QUU196644:QUW196658 REQ196644:RES196658 ROM196644:ROO196658 RYI196644:RYK196658 SIE196644:SIG196658 SSA196644:SSC196658 TBW196644:TBY196658 TLS196644:TLU196658 TVO196644:TVQ196658 UFK196644:UFM196658 UPG196644:UPI196658 UZC196644:UZE196658 VIY196644:VJA196658 VSU196644:VSW196658 WCQ196644:WCS196658 WMM196644:WMO196658 WWI196644:WWK196658 AA262180:AC262194 JW262180:JY262194 TS262180:TU262194 ADO262180:ADQ262194 ANK262180:ANM262194 AXG262180:AXI262194 BHC262180:BHE262194 BQY262180:BRA262194 CAU262180:CAW262194 CKQ262180:CKS262194 CUM262180:CUO262194 DEI262180:DEK262194 DOE262180:DOG262194 DYA262180:DYC262194 EHW262180:EHY262194 ERS262180:ERU262194 FBO262180:FBQ262194 FLK262180:FLM262194 FVG262180:FVI262194 GFC262180:GFE262194 GOY262180:GPA262194 GYU262180:GYW262194 HIQ262180:HIS262194 HSM262180:HSO262194 ICI262180:ICK262194 IME262180:IMG262194 IWA262180:IWC262194 JFW262180:JFY262194 JPS262180:JPU262194 JZO262180:JZQ262194 KJK262180:KJM262194 KTG262180:KTI262194 LDC262180:LDE262194 LMY262180:LNA262194 LWU262180:LWW262194 MGQ262180:MGS262194 MQM262180:MQO262194 NAI262180:NAK262194 NKE262180:NKG262194 NUA262180:NUC262194 ODW262180:ODY262194 ONS262180:ONU262194 OXO262180:OXQ262194 PHK262180:PHM262194 PRG262180:PRI262194 QBC262180:QBE262194 QKY262180:QLA262194 QUU262180:QUW262194 REQ262180:RES262194 ROM262180:ROO262194 RYI262180:RYK262194 SIE262180:SIG262194 SSA262180:SSC262194 TBW262180:TBY262194 TLS262180:TLU262194 TVO262180:TVQ262194 UFK262180:UFM262194 UPG262180:UPI262194 UZC262180:UZE262194 VIY262180:VJA262194 VSU262180:VSW262194 WCQ262180:WCS262194 WMM262180:WMO262194 WWI262180:WWK262194 AA327716:AC327730 JW327716:JY327730 TS327716:TU327730 ADO327716:ADQ327730 ANK327716:ANM327730 AXG327716:AXI327730 BHC327716:BHE327730 BQY327716:BRA327730 CAU327716:CAW327730 CKQ327716:CKS327730 CUM327716:CUO327730 DEI327716:DEK327730 DOE327716:DOG327730 DYA327716:DYC327730 EHW327716:EHY327730 ERS327716:ERU327730 FBO327716:FBQ327730 FLK327716:FLM327730 FVG327716:FVI327730 GFC327716:GFE327730 GOY327716:GPA327730 GYU327716:GYW327730 HIQ327716:HIS327730 HSM327716:HSO327730 ICI327716:ICK327730 IME327716:IMG327730 IWA327716:IWC327730 JFW327716:JFY327730 JPS327716:JPU327730 JZO327716:JZQ327730 KJK327716:KJM327730 KTG327716:KTI327730 LDC327716:LDE327730 LMY327716:LNA327730 LWU327716:LWW327730 MGQ327716:MGS327730 MQM327716:MQO327730 NAI327716:NAK327730 NKE327716:NKG327730 NUA327716:NUC327730 ODW327716:ODY327730 ONS327716:ONU327730 OXO327716:OXQ327730 PHK327716:PHM327730 PRG327716:PRI327730 QBC327716:QBE327730 QKY327716:QLA327730 QUU327716:QUW327730 REQ327716:RES327730 ROM327716:ROO327730 RYI327716:RYK327730 SIE327716:SIG327730 SSA327716:SSC327730 TBW327716:TBY327730 TLS327716:TLU327730 TVO327716:TVQ327730 UFK327716:UFM327730 UPG327716:UPI327730 UZC327716:UZE327730 VIY327716:VJA327730 VSU327716:VSW327730 WCQ327716:WCS327730 WMM327716:WMO327730 WWI327716:WWK327730 AA393252:AC393266 JW393252:JY393266 TS393252:TU393266 ADO393252:ADQ393266 ANK393252:ANM393266 AXG393252:AXI393266 BHC393252:BHE393266 BQY393252:BRA393266 CAU393252:CAW393266 CKQ393252:CKS393266 CUM393252:CUO393266 DEI393252:DEK393266 DOE393252:DOG393266 DYA393252:DYC393266 EHW393252:EHY393266 ERS393252:ERU393266 FBO393252:FBQ393266 FLK393252:FLM393266 FVG393252:FVI393266 GFC393252:GFE393266 GOY393252:GPA393266 GYU393252:GYW393266 HIQ393252:HIS393266 HSM393252:HSO393266 ICI393252:ICK393266 IME393252:IMG393266 IWA393252:IWC393266 JFW393252:JFY393266 JPS393252:JPU393266 JZO393252:JZQ393266 KJK393252:KJM393266 KTG393252:KTI393266 LDC393252:LDE393266 LMY393252:LNA393266 LWU393252:LWW393266 MGQ393252:MGS393266 MQM393252:MQO393266 NAI393252:NAK393266 NKE393252:NKG393266 NUA393252:NUC393266 ODW393252:ODY393266 ONS393252:ONU393266 OXO393252:OXQ393266 PHK393252:PHM393266 PRG393252:PRI393266 QBC393252:QBE393266 QKY393252:QLA393266 QUU393252:QUW393266 REQ393252:RES393266 ROM393252:ROO393266 RYI393252:RYK393266 SIE393252:SIG393266 SSA393252:SSC393266 TBW393252:TBY393266 TLS393252:TLU393266 TVO393252:TVQ393266 UFK393252:UFM393266 UPG393252:UPI393266 UZC393252:UZE393266 VIY393252:VJA393266 VSU393252:VSW393266 WCQ393252:WCS393266 WMM393252:WMO393266 WWI393252:WWK393266 AA458788:AC458802 JW458788:JY458802 TS458788:TU458802 ADO458788:ADQ458802 ANK458788:ANM458802 AXG458788:AXI458802 BHC458788:BHE458802 BQY458788:BRA458802 CAU458788:CAW458802 CKQ458788:CKS458802 CUM458788:CUO458802 DEI458788:DEK458802 DOE458788:DOG458802 DYA458788:DYC458802 EHW458788:EHY458802 ERS458788:ERU458802 FBO458788:FBQ458802 FLK458788:FLM458802 FVG458788:FVI458802 GFC458788:GFE458802 GOY458788:GPA458802 GYU458788:GYW458802 HIQ458788:HIS458802 HSM458788:HSO458802 ICI458788:ICK458802 IME458788:IMG458802 IWA458788:IWC458802 JFW458788:JFY458802 JPS458788:JPU458802 JZO458788:JZQ458802 KJK458788:KJM458802 KTG458788:KTI458802 LDC458788:LDE458802 LMY458788:LNA458802 LWU458788:LWW458802 MGQ458788:MGS458802 MQM458788:MQO458802 NAI458788:NAK458802 NKE458788:NKG458802 NUA458788:NUC458802 ODW458788:ODY458802 ONS458788:ONU458802 OXO458788:OXQ458802 PHK458788:PHM458802 PRG458788:PRI458802 QBC458788:QBE458802 QKY458788:QLA458802 QUU458788:QUW458802 REQ458788:RES458802 ROM458788:ROO458802 RYI458788:RYK458802 SIE458788:SIG458802 SSA458788:SSC458802 TBW458788:TBY458802 TLS458788:TLU458802 TVO458788:TVQ458802 UFK458788:UFM458802 UPG458788:UPI458802 UZC458788:UZE458802 VIY458788:VJA458802 VSU458788:VSW458802 WCQ458788:WCS458802 WMM458788:WMO458802 WWI458788:WWK458802 AA524324:AC524338 JW524324:JY524338 TS524324:TU524338 ADO524324:ADQ524338 ANK524324:ANM524338 AXG524324:AXI524338 BHC524324:BHE524338 BQY524324:BRA524338 CAU524324:CAW524338 CKQ524324:CKS524338 CUM524324:CUO524338 DEI524324:DEK524338 DOE524324:DOG524338 DYA524324:DYC524338 EHW524324:EHY524338 ERS524324:ERU524338 FBO524324:FBQ524338 FLK524324:FLM524338 FVG524324:FVI524338 GFC524324:GFE524338 GOY524324:GPA524338 GYU524324:GYW524338 HIQ524324:HIS524338 HSM524324:HSO524338 ICI524324:ICK524338 IME524324:IMG524338 IWA524324:IWC524338 JFW524324:JFY524338 JPS524324:JPU524338 JZO524324:JZQ524338 KJK524324:KJM524338 KTG524324:KTI524338 LDC524324:LDE524338 LMY524324:LNA524338 LWU524324:LWW524338 MGQ524324:MGS524338 MQM524324:MQO524338 NAI524324:NAK524338 NKE524324:NKG524338 NUA524324:NUC524338 ODW524324:ODY524338 ONS524324:ONU524338 OXO524324:OXQ524338 PHK524324:PHM524338 PRG524324:PRI524338 QBC524324:QBE524338 QKY524324:QLA524338 QUU524324:QUW524338 REQ524324:RES524338 ROM524324:ROO524338 RYI524324:RYK524338 SIE524324:SIG524338 SSA524324:SSC524338 TBW524324:TBY524338 TLS524324:TLU524338 TVO524324:TVQ524338 UFK524324:UFM524338 UPG524324:UPI524338 UZC524324:UZE524338 VIY524324:VJA524338 VSU524324:VSW524338 WCQ524324:WCS524338 WMM524324:WMO524338 WWI524324:WWK524338 AA589860:AC589874 JW589860:JY589874 TS589860:TU589874 ADO589860:ADQ589874 ANK589860:ANM589874 AXG589860:AXI589874 BHC589860:BHE589874 BQY589860:BRA589874 CAU589860:CAW589874 CKQ589860:CKS589874 CUM589860:CUO589874 DEI589860:DEK589874 DOE589860:DOG589874 DYA589860:DYC589874 EHW589860:EHY589874 ERS589860:ERU589874 FBO589860:FBQ589874 FLK589860:FLM589874 FVG589860:FVI589874 GFC589860:GFE589874 GOY589860:GPA589874 GYU589860:GYW589874 HIQ589860:HIS589874 HSM589860:HSO589874 ICI589860:ICK589874 IME589860:IMG589874 IWA589860:IWC589874 JFW589860:JFY589874 JPS589860:JPU589874 JZO589860:JZQ589874 KJK589860:KJM589874 KTG589860:KTI589874 LDC589860:LDE589874 LMY589860:LNA589874 LWU589860:LWW589874 MGQ589860:MGS589874 MQM589860:MQO589874 NAI589860:NAK589874 NKE589860:NKG589874 NUA589860:NUC589874 ODW589860:ODY589874 ONS589860:ONU589874 OXO589860:OXQ589874 PHK589860:PHM589874 PRG589860:PRI589874 QBC589860:QBE589874 QKY589860:QLA589874 QUU589860:QUW589874 REQ589860:RES589874 ROM589860:ROO589874 RYI589860:RYK589874 SIE589860:SIG589874 SSA589860:SSC589874 TBW589860:TBY589874 TLS589860:TLU589874 TVO589860:TVQ589874 UFK589860:UFM589874 UPG589860:UPI589874 UZC589860:UZE589874 VIY589860:VJA589874 VSU589860:VSW589874 WCQ589860:WCS589874 WMM589860:WMO589874 WWI589860:WWK589874 AA655396:AC655410 JW655396:JY655410 TS655396:TU655410 ADO655396:ADQ655410 ANK655396:ANM655410 AXG655396:AXI655410 BHC655396:BHE655410 BQY655396:BRA655410 CAU655396:CAW655410 CKQ655396:CKS655410 CUM655396:CUO655410 DEI655396:DEK655410 DOE655396:DOG655410 DYA655396:DYC655410 EHW655396:EHY655410 ERS655396:ERU655410 FBO655396:FBQ655410 FLK655396:FLM655410 FVG655396:FVI655410 GFC655396:GFE655410 GOY655396:GPA655410 GYU655396:GYW655410 HIQ655396:HIS655410 HSM655396:HSO655410 ICI655396:ICK655410 IME655396:IMG655410 IWA655396:IWC655410 JFW655396:JFY655410 JPS655396:JPU655410 JZO655396:JZQ655410 KJK655396:KJM655410 KTG655396:KTI655410 LDC655396:LDE655410 LMY655396:LNA655410 LWU655396:LWW655410 MGQ655396:MGS655410 MQM655396:MQO655410 NAI655396:NAK655410 NKE655396:NKG655410 NUA655396:NUC655410 ODW655396:ODY655410 ONS655396:ONU655410 OXO655396:OXQ655410 PHK655396:PHM655410 PRG655396:PRI655410 QBC655396:QBE655410 QKY655396:QLA655410 QUU655396:QUW655410 REQ655396:RES655410 ROM655396:ROO655410 RYI655396:RYK655410 SIE655396:SIG655410 SSA655396:SSC655410 TBW655396:TBY655410 TLS655396:TLU655410 TVO655396:TVQ655410 UFK655396:UFM655410 UPG655396:UPI655410 UZC655396:UZE655410 VIY655396:VJA655410 VSU655396:VSW655410 WCQ655396:WCS655410 WMM655396:WMO655410 WWI655396:WWK655410 AA720932:AC720946 JW720932:JY720946 TS720932:TU720946 ADO720932:ADQ720946 ANK720932:ANM720946 AXG720932:AXI720946 BHC720932:BHE720946 BQY720932:BRA720946 CAU720932:CAW720946 CKQ720932:CKS720946 CUM720932:CUO720946 DEI720932:DEK720946 DOE720932:DOG720946 DYA720932:DYC720946 EHW720932:EHY720946 ERS720932:ERU720946 FBO720932:FBQ720946 FLK720932:FLM720946 FVG720932:FVI720946 GFC720932:GFE720946 GOY720932:GPA720946 GYU720932:GYW720946 HIQ720932:HIS720946 HSM720932:HSO720946 ICI720932:ICK720946 IME720932:IMG720946 IWA720932:IWC720946 JFW720932:JFY720946 JPS720932:JPU720946 JZO720932:JZQ720946 KJK720932:KJM720946 KTG720932:KTI720946 LDC720932:LDE720946 LMY720932:LNA720946 LWU720932:LWW720946 MGQ720932:MGS720946 MQM720932:MQO720946 NAI720932:NAK720946 NKE720932:NKG720946 NUA720932:NUC720946 ODW720932:ODY720946 ONS720932:ONU720946 OXO720932:OXQ720946 PHK720932:PHM720946 PRG720932:PRI720946 QBC720932:QBE720946 QKY720932:QLA720946 QUU720932:QUW720946 REQ720932:RES720946 ROM720932:ROO720946 RYI720932:RYK720946 SIE720932:SIG720946 SSA720932:SSC720946 TBW720932:TBY720946 TLS720932:TLU720946 TVO720932:TVQ720946 UFK720932:UFM720946 UPG720932:UPI720946 UZC720932:UZE720946 VIY720932:VJA720946 VSU720932:VSW720946 WCQ720932:WCS720946 WMM720932:WMO720946 WWI720932:WWK720946 AA786468:AC786482 JW786468:JY786482 TS786468:TU786482 ADO786468:ADQ786482 ANK786468:ANM786482 AXG786468:AXI786482 BHC786468:BHE786482 BQY786468:BRA786482 CAU786468:CAW786482 CKQ786468:CKS786482 CUM786468:CUO786482 DEI786468:DEK786482 DOE786468:DOG786482 DYA786468:DYC786482 EHW786468:EHY786482 ERS786468:ERU786482 FBO786468:FBQ786482 FLK786468:FLM786482 FVG786468:FVI786482 GFC786468:GFE786482 GOY786468:GPA786482 GYU786468:GYW786482 HIQ786468:HIS786482 HSM786468:HSO786482 ICI786468:ICK786482 IME786468:IMG786482 IWA786468:IWC786482 JFW786468:JFY786482 JPS786468:JPU786482 JZO786468:JZQ786482 KJK786468:KJM786482 KTG786468:KTI786482 LDC786468:LDE786482 LMY786468:LNA786482 LWU786468:LWW786482 MGQ786468:MGS786482 MQM786468:MQO786482 NAI786468:NAK786482 NKE786468:NKG786482 NUA786468:NUC786482 ODW786468:ODY786482 ONS786468:ONU786482 OXO786468:OXQ786482 PHK786468:PHM786482 PRG786468:PRI786482 QBC786468:QBE786482 QKY786468:QLA786482 QUU786468:QUW786482 REQ786468:RES786482 ROM786468:ROO786482 RYI786468:RYK786482 SIE786468:SIG786482 SSA786468:SSC786482 TBW786468:TBY786482 TLS786468:TLU786482 TVO786468:TVQ786482 UFK786468:UFM786482 UPG786468:UPI786482 UZC786468:UZE786482 VIY786468:VJA786482 VSU786468:VSW786482 WCQ786468:WCS786482 WMM786468:WMO786482 WWI786468:WWK786482 AA852004:AC852018 JW852004:JY852018 TS852004:TU852018 ADO852004:ADQ852018 ANK852004:ANM852018 AXG852004:AXI852018 BHC852004:BHE852018 BQY852004:BRA852018 CAU852004:CAW852018 CKQ852004:CKS852018 CUM852004:CUO852018 DEI852004:DEK852018 DOE852004:DOG852018 DYA852004:DYC852018 EHW852004:EHY852018 ERS852004:ERU852018 FBO852004:FBQ852018 FLK852004:FLM852018 FVG852004:FVI852018 GFC852004:GFE852018 GOY852004:GPA852018 GYU852004:GYW852018 HIQ852004:HIS852018 HSM852004:HSO852018 ICI852004:ICK852018 IME852004:IMG852018 IWA852004:IWC852018 JFW852004:JFY852018 JPS852004:JPU852018 JZO852004:JZQ852018 KJK852004:KJM852018 KTG852004:KTI852018 LDC852004:LDE852018 LMY852004:LNA852018 LWU852004:LWW852018 MGQ852004:MGS852018 MQM852004:MQO852018 NAI852004:NAK852018 NKE852004:NKG852018 NUA852004:NUC852018 ODW852004:ODY852018 ONS852004:ONU852018 OXO852004:OXQ852018 PHK852004:PHM852018 PRG852004:PRI852018 QBC852004:QBE852018 QKY852004:QLA852018 QUU852004:QUW852018 REQ852004:RES852018 ROM852004:ROO852018 RYI852004:RYK852018 SIE852004:SIG852018 SSA852004:SSC852018 TBW852004:TBY852018 TLS852004:TLU852018 TVO852004:TVQ852018 UFK852004:UFM852018 UPG852004:UPI852018 UZC852004:UZE852018 VIY852004:VJA852018 VSU852004:VSW852018 WCQ852004:WCS852018 WMM852004:WMO852018 WWI852004:WWK852018 AA917540:AC917554 JW917540:JY917554 TS917540:TU917554 ADO917540:ADQ917554 ANK917540:ANM917554 AXG917540:AXI917554 BHC917540:BHE917554 BQY917540:BRA917554 CAU917540:CAW917554 CKQ917540:CKS917554 CUM917540:CUO917554 DEI917540:DEK917554 DOE917540:DOG917554 DYA917540:DYC917554 EHW917540:EHY917554 ERS917540:ERU917554 FBO917540:FBQ917554 FLK917540:FLM917554 FVG917540:FVI917554 GFC917540:GFE917554 GOY917540:GPA917554 GYU917540:GYW917554 HIQ917540:HIS917554 HSM917540:HSO917554 ICI917540:ICK917554 IME917540:IMG917554 IWA917540:IWC917554 JFW917540:JFY917554 JPS917540:JPU917554 JZO917540:JZQ917554 KJK917540:KJM917554 KTG917540:KTI917554 LDC917540:LDE917554 LMY917540:LNA917554 LWU917540:LWW917554 MGQ917540:MGS917554 MQM917540:MQO917554 NAI917540:NAK917554 NKE917540:NKG917554 NUA917540:NUC917554 ODW917540:ODY917554 ONS917540:ONU917554 OXO917540:OXQ917554 PHK917540:PHM917554 PRG917540:PRI917554 QBC917540:QBE917554 QKY917540:QLA917554 QUU917540:QUW917554 REQ917540:RES917554 ROM917540:ROO917554 RYI917540:RYK917554 SIE917540:SIG917554 SSA917540:SSC917554 TBW917540:TBY917554 TLS917540:TLU917554 TVO917540:TVQ917554 UFK917540:UFM917554 UPG917540:UPI917554 UZC917540:UZE917554 VIY917540:VJA917554 VSU917540:VSW917554 WCQ917540:WCS917554 WMM917540:WMO917554 WWI917540:WWK917554 AA983076:AC983090 JW983076:JY983090 TS983076:TU983090 ADO983076:ADQ983090 ANK983076:ANM983090 AXG983076:AXI983090 BHC983076:BHE983090 BQY983076:BRA983090 CAU983076:CAW983090 CKQ983076:CKS983090 CUM983076:CUO983090 DEI983076:DEK983090 DOE983076:DOG983090 DYA983076:DYC983090 EHW983076:EHY983090 ERS983076:ERU983090 FBO983076:FBQ983090 FLK983076:FLM983090 FVG983076:FVI983090 GFC983076:GFE983090 GOY983076:GPA983090 GYU983076:GYW983090 HIQ983076:HIS983090 HSM983076:HSO983090 ICI983076:ICK983090 IME983076:IMG983090 IWA983076:IWC983090 JFW983076:JFY983090 JPS983076:JPU983090 JZO983076:JZQ983090 KJK983076:KJM983090 KTG983076:KTI983090 LDC983076:LDE983090 LMY983076:LNA983090 LWU983076:LWW983090 MGQ983076:MGS983090 MQM983076:MQO983090 NAI983076:NAK983090 NKE983076:NKG983090 NUA983076:NUC983090 ODW983076:ODY983090 ONS983076:ONU983090 OXO983076:OXQ983090 PHK983076:PHM983090 PRG983076:PRI983090 QBC983076:QBE983090 QKY983076:QLA983090 QUU983076:QUW983090 REQ983076:RES983090 ROM983076:ROO983090 RYI983076:RYK983090 SIE983076:SIG983090 SSA983076:SSC983090 TBW983076:TBY983090 TLS983076:TLU983090 TVO983076:TVQ983090 UFK983076:UFM983090 UPG983076:UPI983090 UZC983076:UZE983090 VIY983076:VJA983090 VSU983076:VSW983090 WCQ983076:WCS983090 WMM983076:WMO983090 WWI983076:WWK983090">
      <formula1>$Y$87:$Y$90</formula1>
    </dataValidation>
    <dataValidation type="list" allowBlank="1" showInputMessage="1" showErrorMessage="1" sqref="H65572:H65586 H10:H48 TB10:TB45 ACX10:ACX45 AMT10:AMT45 AWP10:AWP45 BGL10:BGL45 BQH10:BQH45 CAD10:CAD45 CJZ10:CJZ45 CTV10:CTV45 DDR10:DDR45 DNN10:DNN45 DXJ10:DXJ45 EHF10:EHF45 ERB10:ERB45 FAX10:FAX45 FKT10:FKT45 FUP10:FUP45 GEL10:GEL45 GOH10:GOH45 GYD10:GYD45 HHZ10:HHZ45 HRV10:HRV45 IBR10:IBR45 ILN10:ILN45 IVJ10:IVJ45 JFF10:JFF45 JPB10:JPB45 JYX10:JYX45 KIT10:KIT45 KSP10:KSP45 LCL10:LCL45 LMH10:LMH45 LWD10:LWD45 MFZ10:MFZ45 MPV10:MPV45 MZR10:MZR45 NJN10:NJN45 NTJ10:NTJ45 ODF10:ODF45 ONB10:ONB45 OWX10:OWX45 PGT10:PGT45 PQP10:PQP45 QAL10:QAL45 QKH10:QKH45 QUD10:QUD45 RDZ10:RDZ45 RNV10:RNV45 RXR10:RXR45 SHN10:SHN45 SRJ10:SRJ45 TBF10:TBF45 TLB10:TLB45 TUX10:TUX45 UET10:UET45 UOP10:UOP45 UYL10:UYL45 VIH10:VIH45 VSD10:VSD45 WBZ10:WBZ45 WLV10:WLV45 WVR10:WVR45 JF65572:JF65586 TB65572:TB65586 ACX65572:ACX65586 AMT65572:AMT65586 AWP65572:AWP65586 BGL65572:BGL65586 BQH65572:BQH65586 CAD65572:CAD65586 CJZ65572:CJZ65586 CTV65572:CTV65586 DDR65572:DDR65586 DNN65572:DNN65586 DXJ65572:DXJ65586 EHF65572:EHF65586 ERB65572:ERB65586 FAX65572:FAX65586 FKT65572:FKT65586 FUP65572:FUP65586 GEL65572:GEL65586 GOH65572:GOH65586 GYD65572:GYD65586 HHZ65572:HHZ65586 HRV65572:HRV65586 IBR65572:IBR65586 ILN65572:ILN65586 IVJ65572:IVJ65586 JFF65572:JFF65586 JPB65572:JPB65586 JYX65572:JYX65586 KIT65572:KIT65586 KSP65572:KSP65586 LCL65572:LCL65586 LMH65572:LMH65586 LWD65572:LWD65586 MFZ65572:MFZ65586 MPV65572:MPV65586 MZR65572:MZR65586 NJN65572:NJN65586 NTJ65572:NTJ65586 ODF65572:ODF65586 ONB65572:ONB65586 OWX65572:OWX65586 PGT65572:PGT65586 PQP65572:PQP65586 QAL65572:QAL65586 QKH65572:QKH65586 QUD65572:QUD65586 RDZ65572:RDZ65586 RNV65572:RNV65586 RXR65572:RXR65586 SHN65572:SHN65586 SRJ65572:SRJ65586 TBF65572:TBF65586 TLB65572:TLB65586 TUX65572:TUX65586 UET65572:UET65586 UOP65572:UOP65586 UYL65572:UYL65586 VIH65572:VIH65586 VSD65572:VSD65586 WBZ65572:WBZ65586 WLV65572:WLV65586 WVR65572:WVR65586 H131108:H131122 JF131108:JF131122 TB131108:TB131122 ACX131108:ACX131122 AMT131108:AMT131122 AWP131108:AWP131122 BGL131108:BGL131122 BQH131108:BQH131122 CAD131108:CAD131122 CJZ131108:CJZ131122 CTV131108:CTV131122 DDR131108:DDR131122 DNN131108:DNN131122 DXJ131108:DXJ131122 EHF131108:EHF131122 ERB131108:ERB131122 FAX131108:FAX131122 FKT131108:FKT131122 FUP131108:FUP131122 GEL131108:GEL131122 GOH131108:GOH131122 GYD131108:GYD131122 HHZ131108:HHZ131122 HRV131108:HRV131122 IBR131108:IBR131122 ILN131108:ILN131122 IVJ131108:IVJ131122 JFF131108:JFF131122 JPB131108:JPB131122 JYX131108:JYX131122 KIT131108:KIT131122 KSP131108:KSP131122 LCL131108:LCL131122 LMH131108:LMH131122 LWD131108:LWD131122 MFZ131108:MFZ131122 MPV131108:MPV131122 MZR131108:MZR131122 NJN131108:NJN131122 NTJ131108:NTJ131122 ODF131108:ODF131122 ONB131108:ONB131122 OWX131108:OWX131122 PGT131108:PGT131122 PQP131108:PQP131122 QAL131108:QAL131122 QKH131108:QKH131122 QUD131108:QUD131122 RDZ131108:RDZ131122 RNV131108:RNV131122 RXR131108:RXR131122 SHN131108:SHN131122 SRJ131108:SRJ131122 TBF131108:TBF131122 TLB131108:TLB131122 TUX131108:TUX131122 UET131108:UET131122 UOP131108:UOP131122 UYL131108:UYL131122 VIH131108:VIH131122 VSD131108:VSD131122 WBZ131108:WBZ131122 WLV131108:WLV131122 WVR131108:WVR131122 H196644:H196658 JF196644:JF196658 TB196644:TB196658 ACX196644:ACX196658 AMT196644:AMT196658 AWP196644:AWP196658 BGL196644:BGL196658 BQH196644:BQH196658 CAD196644:CAD196658 CJZ196644:CJZ196658 CTV196644:CTV196658 DDR196644:DDR196658 DNN196644:DNN196658 DXJ196644:DXJ196658 EHF196644:EHF196658 ERB196644:ERB196658 FAX196644:FAX196658 FKT196644:FKT196658 FUP196644:FUP196658 GEL196644:GEL196658 GOH196644:GOH196658 GYD196644:GYD196658 HHZ196644:HHZ196658 HRV196644:HRV196658 IBR196644:IBR196658 ILN196644:ILN196658 IVJ196644:IVJ196658 JFF196644:JFF196658 JPB196644:JPB196658 JYX196644:JYX196658 KIT196644:KIT196658 KSP196644:KSP196658 LCL196644:LCL196658 LMH196644:LMH196658 LWD196644:LWD196658 MFZ196644:MFZ196658 MPV196644:MPV196658 MZR196644:MZR196658 NJN196644:NJN196658 NTJ196644:NTJ196658 ODF196644:ODF196658 ONB196644:ONB196658 OWX196644:OWX196658 PGT196644:PGT196658 PQP196644:PQP196658 QAL196644:QAL196658 QKH196644:QKH196658 QUD196644:QUD196658 RDZ196644:RDZ196658 RNV196644:RNV196658 RXR196644:RXR196658 SHN196644:SHN196658 SRJ196644:SRJ196658 TBF196644:TBF196658 TLB196644:TLB196658 TUX196644:TUX196658 UET196644:UET196658 UOP196644:UOP196658 UYL196644:UYL196658 VIH196644:VIH196658 VSD196644:VSD196658 WBZ196644:WBZ196658 WLV196644:WLV196658 WVR196644:WVR196658 H262180:H262194 JF262180:JF262194 TB262180:TB262194 ACX262180:ACX262194 AMT262180:AMT262194 AWP262180:AWP262194 BGL262180:BGL262194 BQH262180:BQH262194 CAD262180:CAD262194 CJZ262180:CJZ262194 CTV262180:CTV262194 DDR262180:DDR262194 DNN262180:DNN262194 DXJ262180:DXJ262194 EHF262180:EHF262194 ERB262180:ERB262194 FAX262180:FAX262194 FKT262180:FKT262194 FUP262180:FUP262194 GEL262180:GEL262194 GOH262180:GOH262194 GYD262180:GYD262194 HHZ262180:HHZ262194 HRV262180:HRV262194 IBR262180:IBR262194 ILN262180:ILN262194 IVJ262180:IVJ262194 JFF262180:JFF262194 JPB262180:JPB262194 JYX262180:JYX262194 KIT262180:KIT262194 KSP262180:KSP262194 LCL262180:LCL262194 LMH262180:LMH262194 LWD262180:LWD262194 MFZ262180:MFZ262194 MPV262180:MPV262194 MZR262180:MZR262194 NJN262180:NJN262194 NTJ262180:NTJ262194 ODF262180:ODF262194 ONB262180:ONB262194 OWX262180:OWX262194 PGT262180:PGT262194 PQP262180:PQP262194 QAL262180:QAL262194 QKH262180:QKH262194 QUD262180:QUD262194 RDZ262180:RDZ262194 RNV262180:RNV262194 RXR262180:RXR262194 SHN262180:SHN262194 SRJ262180:SRJ262194 TBF262180:TBF262194 TLB262180:TLB262194 TUX262180:TUX262194 UET262180:UET262194 UOP262180:UOP262194 UYL262180:UYL262194 VIH262180:VIH262194 VSD262180:VSD262194 WBZ262180:WBZ262194 WLV262180:WLV262194 WVR262180:WVR262194 H327716:H327730 JF327716:JF327730 TB327716:TB327730 ACX327716:ACX327730 AMT327716:AMT327730 AWP327716:AWP327730 BGL327716:BGL327730 BQH327716:BQH327730 CAD327716:CAD327730 CJZ327716:CJZ327730 CTV327716:CTV327730 DDR327716:DDR327730 DNN327716:DNN327730 DXJ327716:DXJ327730 EHF327716:EHF327730 ERB327716:ERB327730 FAX327716:FAX327730 FKT327716:FKT327730 FUP327716:FUP327730 GEL327716:GEL327730 GOH327716:GOH327730 GYD327716:GYD327730 HHZ327716:HHZ327730 HRV327716:HRV327730 IBR327716:IBR327730 ILN327716:ILN327730 IVJ327716:IVJ327730 JFF327716:JFF327730 JPB327716:JPB327730 JYX327716:JYX327730 KIT327716:KIT327730 KSP327716:KSP327730 LCL327716:LCL327730 LMH327716:LMH327730 LWD327716:LWD327730 MFZ327716:MFZ327730 MPV327716:MPV327730 MZR327716:MZR327730 NJN327716:NJN327730 NTJ327716:NTJ327730 ODF327716:ODF327730 ONB327716:ONB327730 OWX327716:OWX327730 PGT327716:PGT327730 PQP327716:PQP327730 QAL327716:QAL327730 QKH327716:QKH327730 QUD327716:QUD327730 RDZ327716:RDZ327730 RNV327716:RNV327730 RXR327716:RXR327730 SHN327716:SHN327730 SRJ327716:SRJ327730 TBF327716:TBF327730 TLB327716:TLB327730 TUX327716:TUX327730 UET327716:UET327730 UOP327716:UOP327730 UYL327716:UYL327730 VIH327716:VIH327730 VSD327716:VSD327730 WBZ327716:WBZ327730 WLV327716:WLV327730 WVR327716:WVR327730 H393252:H393266 JF393252:JF393266 TB393252:TB393266 ACX393252:ACX393266 AMT393252:AMT393266 AWP393252:AWP393266 BGL393252:BGL393266 BQH393252:BQH393266 CAD393252:CAD393266 CJZ393252:CJZ393266 CTV393252:CTV393266 DDR393252:DDR393266 DNN393252:DNN393266 DXJ393252:DXJ393266 EHF393252:EHF393266 ERB393252:ERB393266 FAX393252:FAX393266 FKT393252:FKT393266 FUP393252:FUP393266 GEL393252:GEL393266 GOH393252:GOH393266 GYD393252:GYD393266 HHZ393252:HHZ393266 HRV393252:HRV393266 IBR393252:IBR393266 ILN393252:ILN393266 IVJ393252:IVJ393266 JFF393252:JFF393266 JPB393252:JPB393266 JYX393252:JYX393266 KIT393252:KIT393266 KSP393252:KSP393266 LCL393252:LCL393266 LMH393252:LMH393266 LWD393252:LWD393266 MFZ393252:MFZ393266 MPV393252:MPV393266 MZR393252:MZR393266 NJN393252:NJN393266 NTJ393252:NTJ393266 ODF393252:ODF393266 ONB393252:ONB393266 OWX393252:OWX393266 PGT393252:PGT393266 PQP393252:PQP393266 QAL393252:QAL393266 QKH393252:QKH393266 QUD393252:QUD393266 RDZ393252:RDZ393266 RNV393252:RNV393266 RXR393252:RXR393266 SHN393252:SHN393266 SRJ393252:SRJ393266 TBF393252:TBF393266 TLB393252:TLB393266 TUX393252:TUX393266 UET393252:UET393266 UOP393252:UOP393266 UYL393252:UYL393266 VIH393252:VIH393266 VSD393252:VSD393266 WBZ393252:WBZ393266 WLV393252:WLV393266 WVR393252:WVR393266 H458788:H458802 JF458788:JF458802 TB458788:TB458802 ACX458788:ACX458802 AMT458788:AMT458802 AWP458788:AWP458802 BGL458788:BGL458802 BQH458788:BQH458802 CAD458788:CAD458802 CJZ458788:CJZ458802 CTV458788:CTV458802 DDR458788:DDR458802 DNN458788:DNN458802 DXJ458788:DXJ458802 EHF458788:EHF458802 ERB458788:ERB458802 FAX458788:FAX458802 FKT458788:FKT458802 FUP458788:FUP458802 GEL458788:GEL458802 GOH458788:GOH458802 GYD458788:GYD458802 HHZ458788:HHZ458802 HRV458788:HRV458802 IBR458788:IBR458802 ILN458788:ILN458802 IVJ458788:IVJ458802 JFF458788:JFF458802 JPB458788:JPB458802 JYX458788:JYX458802 KIT458788:KIT458802 KSP458788:KSP458802 LCL458788:LCL458802 LMH458788:LMH458802 LWD458788:LWD458802 MFZ458788:MFZ458802 MPV458788:MPV458802 MZR458788:MZR458802 NJN458788:NJN458802 NTJ458788:NTJ458802 ODF458788:ODF458802 ONB458788:ONB458802 OWX458788:OWX458802 PGT458788:PGT458802 PQP458788:PQP458802 QAL458788:QAL458802 QKH458788:QKH458802 QUD458788:QUD458802 RDZ458788:RDZ458802 RNV458788:RNV458802 RXR458788:RXR458802 SHN458788:SHN458802 SRJ458788:SRJ458802 TBF458788:TBF458802 TLB458788:TLB458802 TUX458788:TUX458802 UET458788:UET458802 UOP458788:UOP458802 UYL458788:UYL458802 VIH458788:VIH458802 VSD458788:VSD458802 WBZ458788:WBZ458802 WLV458788:WLV458802 WVR458788:WVR458802 H524324:H524338 JF524324:JF524338 TB524324:TB524338 ACX524324:ACX524338 AMT524324:AMT524338 AWP524324:AWP524338 BGL524324:BGL524338 BQH524324:BQH524338 CAD524324:CAD524338 CJZ524324:CJZ524338 CTV524324:CTV524338 DDR524324:DDR524338 DNN524324:DNN524338 DXJ524324:DXJ524338 EHF524324:EHF524338 ERB524324:ERB524338 FAX524324:FAX524338 FKT524324:FKT524338 FUP524324:FUP524338 GEL524324:GEL524338 GOH524324:GOH524338 GYD524324:GYD524338 HHZ524324:HHZ524338 HRV524324:HRV524338 IBR524324:IBR524338 ILN524324:ILN524338 IVJ524324:IVJ524338 JFF524324:JFF524338 JPB524324:JPB524338 JYX524324:JYX524338 KIT524324:KIT524338 KSP524324:KSP524338 LCL524324:LCL524338 LMH524324:LMH524338 LWD524324:LWD524338 MFZ524324:MFZ524338 MPV524324:MPV524338 MZR524324:MZR524338 NJN524324:NJN524338 NTJ524324:NTJ524338 ODF524324:ODF524338 ONB524324:ONB524338 OWX524324:OWX524338 PGT524324:PGT524338 PQP524324:PQP524338 QAL524324:QAL524338 QKH524324:QKH524338 QUD524324:QUD524338 RDZ524324:RDZ524338 RNV524324:RNV524338 RXR524324:RXR524338 SHN524324:SHN524338 SRJ524324:SRJ524338 TBF524324:TBF524338 TLB524324:TLB524338 TUX524324:TUX524338 UET524324:UET524338 UOP524324:UOP524338 UYL524324:UYL524338 VIH524324:VIH524338 VSD524324:VSD524338 WBZ524324:WBZ524338 WLV524324:WLV524338 WVR524324:WVR524338 H589860:H589874 JF589860:JF589874 TB589860:TB589874 ACX589860:ACX589874 AMT589860:AMT589874 AWP589860:AWP589874 BGL589860:BGL589874 BQH589860:BQH589874 CAD589860:CAD589874 CJZ589860:CJZ589874 CTV589860:CTV589874 DDR589860:DDR589874 DNN589860:DNN589874 DXJ589860:DXJ589874 EHF589860:EHF589874 ERB589860:ERB589874 FAX589860:FAX589874 FKT589860:FKT589874 FUP589860:FUP589874 GEL589860:GEL589874 GOH589860:GOH589874 GYD589860:GYD589874 HHZ589860:HHZ589874 HRV589860:HRV589874 IBR589860:IBR589874 ILN589860:ILN589874 IVJ589860:IVJ589874 JFF589860:JFF589874 JPB589860:JPB589874 JYX589860:JYX589874 KIT589860:KIT589874 KSP589860:KSP589874 LCL589860:LCL589874 LMH589860:LMH589874 LWD589860:LWD589874 MFZ589860:MFZ589874 MPV589860:MPV589874 MZR589860:MZR589874 NJN589860:NJN589874 NTJ589860:NTJ589874 ODF589860:ODF589874 ONB589860:ONB589874 OWX589860:OWX589874 PGT589860:PGT589874 PQP589860:PQP589874 QAL589860:QAL589874 QKH589860:QKH589874 QUD589860:QUD589874 RDZ589860:RDZ589874 RNV589860:RNV589874 RXR589860:RXR589874 SHN589860:SHN589874 SRJ589860:SRJ589874 TBF589860:TBF589874 TLB589860:TLB589874 TUX589860:TUX589874 UET589860:UET589874 UOP589860:UOP589874 UYL589860:UYL589874 VIH589860:VIH589874 VSD589860:VSD589874 WBZ589860:WBZ589874 WLV589860:WLV589874 WVR589860:WVR589874 H655396:H655410 JF655396:JF655410 TB655396:TB655410 ACX655396:ACX655410 AMT655396:AMT655410 AWP655396:AWP655410 BGL655396:BGL655410 BQH655396:BQH655410 CAD655396:CAD655410 CJZ655396:CJZ655410 CTV655396:CTV655410 DDR655396:DDR655410 DNN655396:DNN655410 DXJ655396:DXJ655410 EHF655396:EHF655410 ERB655396:ERB655410 FAX655396:FAX655410 FKT655396:FKT655410 FUP655396:FUP655410 GEL655396:GEL655410 GOH655396:GOH655410 GYD655396:GYD655410 HHZ655396:HHZ655410 HRV655396:HRV655410 IBR655396:IBR655410 ILN655396:ILN655410 IVJ655396:IVJ655410 JFF655396:JFF655410 JPB655396:JPB655410 JYX655396:JYX655410 KIT655396:KIT655410 KSP655396:KSP655410 LCL655396:LCL655410 LMH655396:LMH655410 LWD655396:LWD655410 MFZ655396:MFZ655410 MPV655396:MPV655410 MZR655396:MZR655410 NJN655396:NJN655410 NTJ655396:NTJ655410 ODF655396:ODF655410 ONB655396:ONB655410 OWX655396:OWX655410 PGT655396:PGT655410 PQP655396:PQP655410 QAL655396:QAL655410 QKH655396:QKH655410 QUD655396:QUD655410 RDZ655396:RDZ655410 RNV655396:RNV655410 RXR655396:RXR655410 SHN655396:SHN655410 SRJ655396:SRJ655410 TBF655396:TBF655410 TLB655396:TLB655410 TUX655396:TUX655410 UET655396:UET655410 UOP655396:UOP655410 UYL655396:UYL655410 VIH655396:VIH655410 VSD655396:VSD655410 WBZ655396:WBZ655410 WLV655396:WLV655410 WVR655396:WVR655410 H720932:H720946 JF720932:JF720946 TB720932:TB720946 ACX720932:ACX720946 AMT720932:AMT720946 AWP720932:AWP720946 BGL720932:BGL720946 BQH720932:BQH720946 CAD720932:CAD720946 CJZ720932:CJZ720946 CTV720932:CTV720946 DDR720932:DDR720946 DNN720932:DNN720946 DXJ720932:DXJ720946 EHF720932:EHF720946 ERB720932:ERB720946 FAX720932:FAX720946 FKT720932:FKT720946 FUP720932:FUP720946 GEL720932:GEL720946 GOH720932:GOH720946 GYD720932:GYD720946 HHZ720932:HHZ720946 HRV720932:HRV720946 IBR720932:IBR720946 ILN720932:ILN720946 IVJ720932:IVJ720946 JFF720932:JFF720946 JPB720932:JPB720946 JYX720932:JYX720946 KIT720932:KIT720946 KSP720932:KSP720946 LCL720932:LCL720946 LMH720932:LMH720946 LWD720932:LWD720946 MFZ720932:MFZ720946 MPV720932:MPV720946 MZR720932:MZR720946 NJN720932:NJN720946 NTJ720932:NTJ720946 ODF720932:ODF720946 ONB720932:ONB720946 OWX720932:OWX720946 PGT720932:PGT720946 PQP720932:PQP720946 QAL720932:QAL720946 QKH720932:QKH720946 QUD720932:QUD720946 RDZ720932:RDZ720946 RNV720932:RNV720946 RXR720932:RXR720946 SHN720932:SHN720946 SRJ720932:SRJ720946 TBF720932:TBF720946 TLB720932:TLB720946 TUX720932:TUX720946 UET720932:UET720946 UOP720932:UOP720946 UYL720932:UYL720946 VIH720932:VIH720946 VSD720932:VSD720946 WBZ720932:WBZ720946 WLV720932:WLV720946 WVR720932:WVR720946 H786468:H786482 JF786468:JF786482 TB786468:TB786482 ACX786468:ACX786482 AMT786468:AMT786482 AWP786468:AWP786482 BGL786468:BGL786482 BQH786468:BQH786482 CAD786468:CAD786482 CJZ786468:CJZ786482 CTV786468:CTV786482 DDR786468:DDR786482 DNN786468:DNN786482 DXJ786468:DXJ786482 EHF786468:EHF786482 ERB786468:ERB786482 FAX786468:FAX786482 FKT786468:FKT786482 FUP786468:FUP786482 GEL786468:GEL786482 GOH786468:GOH786482 GYD786468:GYD786482 HHZ786468:HHZ786482 HRV786468:HRV786482 IBR786468:IBR786482 ILN786468:ILN786482 IVJ786468:IVJ786482 JFF786468:JFF786482 JPB786468:JPB786482 JYX786468:JYX786482 KIT786468:KIT786482 KSP786468:KSP786482 LCL786468:LCL786482 LMH786468:LMH786482 LWD786468:LWD786482 MFZ786468:MFZ786482 MPV786468:MPV786482 MZR786468:MZR786482 NJN786468:NJN786482 NTJ786468:NTJ786482 ODF786468:ODF786482 ONB786468:ONB786482 OWX786468:OWX786482 PGT786468:PGT786482 PQP786468:PQP786482 QAL786468:QAL786482 QKH786468:QKH786482 QUD786468:QUD786482 RDZ786468:RDZ786482 RNV786468:RNV786482 RXR786468:RXR786482 SHN786468:SHN786482 SRJ786468:SRJ786482 TBF786468:TBF786482 TLB786468:TLB786482 TUX786468:TUX786482 UET786468:UET786482 UOP786468:UOP786482 UYL786468:UYL786482 VIH786468:VIH786482 VSD786468:VSD786482 WBZ786468:WBZ786482 WLV786468:WLV786482 WVR786468:WVR786482 H852004:H852018 JF852004:JF852018 TB852004:TB852018 ACX852004:ACX852018 AMT852004:AMT852018 AWP852004:AWP852018 BGL852004:BGL852018 BQH852004:BQH852018 CAD852004:CAD852018 CJZ852004:CJZ852018 CTV852004:CTV852018 DDR852004:DDR852018 DNN852004:DNN852018 DXJ852004:DXJ852018 EHF852004:EHF852018 ERB852004:ERB852018 FAX852004:FAX852018 FKT852004:FKT852018 FUP852004:FUP852018 GEL852004:GEL852018 GOH852004:GOH852018 GYD852004:GYD852018 HHZ852004:HHZ852018 HRV852004:HRV852018 IBR852004:IBR852018 ILN852004:ILN852018 IVJ852004:IVJ852018 JFF852004:JFF852018 JPB852004:JPB852018 JYX852004:JYX852018 KIT852004:KIT852018 KSP852004:KSP852018 LCL852004:LCL852018 LMH852004:LMH852018 LWD852004:LWD852018 MFZ852004:MFZ852018 MPV852004:MPV852018 MZR852004:MZR852018 NJN852004:NJN852018 NTJ852004:NTJ852018 ODF852004:ODF852018 ONB852004:ONB852018 OWX852004:OWX852018 PGT852004:PGT852018 PQP852004:PQP852018 QAL852004:QAL852018 QKH852004:QKH852018 QUD852004:QUD852018 RDZ852004:RDZ852018 RNV852004:RNV852018 RXR852004:RXR852018 SHN852004:SHN852018 SRJ852004:SRJ852018 TBF852004:TBF852018 TLB852004:TLB852018 TUX852004:TUX852018 UET852004:UET852018 UOP852004:UOP852018 UYL852004:UYL852018 VIH852004:VIH852018 VSD852004:VSD852018 WBZ852004:WBZ852018 WLV852004:WLV852018 WVR852004:WVR852018 H917540:H917554 JF917540:JF917554 TB917540:TB917554 ACX917540:ACX917554 AMT917540:AMT917554 AWP917540:AWP917554 BGL917540:BGL917554 BQH917540:BQH917554 CAD917540:CAD917554 CJZ917540:CJZ917554 CTV917540:CTV917554 DDR917540:DDR917554 DNN917540:DNN917554 DXJ917540:DXJ917554 EHF917540:EHF917554 ERB917540:ERB917554 FAX917540:FAX917554 FKT917540:FKT917554 FUP917540:FUP917554 GEL917540:GEL917554 GOH917540:GOH917554 GYD917540:GYD917554 HHZ917540:HHZ917554 HRV917540:HRV917554 IBR917540:IBR917554 ILN917540:ILN917554 IVJ917540:IVJ917554 JFF917540:JFF917554 JPB917540:JPB917554 JYX917540:JYX917554 KIT917540:KIT917554 KSP917540:KSP917554 LCL917540:LCL917554 LMH917540:LMH917554 LWD917540:LWD917554 MFZ917540:MFZ917554 MPV917540:MPV917554 MZR917540:MZR917554 NJN917540:NJN917554 NTJ917540:NTJ917554 ODF917540:ODF917554 ONB917540:ONB917554 OWX917540:OWX917554 PGT917540:PGT917554 PQP917540:PQP917554 QAL917540:QAL917554 QKH917540:QKH917554 QUD917540:QUD917554 RDZ917540:RDZ917554 RNV917540:RNV917554 RXR917540:RXR917554 SHN917540:SHN917554 SRJ917540:SRJ917554 TBF917540:TBF917554 TLB917540:TLB917554 TUX917540:TUX917554 UET917540:UET917554 UOP917540:UOP917554 UYL917540:UYL917554 VIH917540:VIH917554 VSD917540:VSD917554 WBZ917540:WBZ917554 WLV917540:WLV917554 WVR917540:WVR917554 H983076:H983090 JF983076:JF983090 TB983076:TB983090 ACX983076:ACX983090 AMT983076:AMT983090 AWP983076:AWP983090 BGL983076:BGL983090 BQH983076:BQH983090 CAD983076:CAD983090 CJZ983076:CJZ983090 CTV983076:CTV983090 DDR983076:DDR983090 DNN983076:DNN983090 DXJ983076:DXJ983090 EHF983076:EHF983090 ERB983076:ERB983090 FAX983076:FAX983090 FKT983076:FKT983090 FUP983076:FUP983090 GEL983076:GEL983090 GOH983076:GOH983090 GYD983076:GYD983090 HHZ983076:HHZ983090 HRV983076:HRV983090 IBR983076:IBR983090 ILN983076:ILN983090 IVJ983076:IVJ983090 JFF983076:JFF983090 JPB983076:JPB983090 JYX983076:JYX983090 KIT983076:KIT983090 KSP983076:KSP983090 LCL983076:LCL983090 LMH983076:LMH983090 LWD983076:LWD983090 MFZ983076:MFZ983090 MPV983076:MPV983090 MZR983076:MZR983090 NJN983076:NJN983090 NTJ983076:NTJ983090 ODF983076:ODF983090 ONB983076:ONB983090 OWX983076:OWX983090 PGT983076:PGT983090 PQP983076:PQP983090 QAL983076:QAL983090 QKH983076:QKH983090 QUD983076:QUD983090 RDZ983076:RDZ983090 RNV983076:RNV983090 RXR983076:RXR983090 SHN983076:SHN983090 SRJ983076:SRJ983090 TBF983076:TBF983090 TLB983076:TLB983090 TUX983076:TUX983090 UET983076:UET983090 UOP983076:UOP983090 UYL983076:UYL983090 VIH983076:VIH983090 VSD983076:VSD983090 WBZ983076:WBZ983090 WLV983076:WLV983090 WVR983076:WVR983090 JF10:JF45">
      <formula1>$F$54:$F$58</formula1>
    </dataValidation>
    <dataValidation type="list" allowBlank="1" showInputMessage="1" showErrorMessage="1" sqref="I10:I48">
      <formula1>$F$62:$F$64</formula1>
    </dataValidation>
    <dataValidation type="list" allowBlank="1" showInputMessage="1" showErrorMessage="1" sqref="R10:R48 N10:N48">
      <formula1>$I$93:$I$94</formula1>
    </dataValidation>
    <dataValidation type="list" allowBlank="1" showInputMessage="1" showErrorMessage="1" sqref="O10:O48">
      <formula1>$J$95:$J$96</formula1>
    </dataValidation>
    <dataValidation type="list" allowBlank="1" showInputMessage="1" showErrorMessage="1" sqref="P10:P48">
      <formula1>$J$93:$J$94</formula1>
    </dataValidation>
    <dataValidation type="list" allowBlank="1" showInputMessage="1" showErrorMessage="1" sqref="Q10:Q48">
      <formula1>$J$97:$J$98</formula1>
    </dataValidation>
    <dataValidation type="list" allowBlank="1" showInputMessage="1" showErrorMessage="1" sqref="M10:M48">
      <formula1>$L$93:$L$94</formula1>
    </dataValidation>
    <dataValidation showDropDown="1" showInputMessage="1" showErrorMessage="1" sqref="A10:A48"/>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1:I26"/>
  <sheetViews>
    <sheetView workbookViewId="0">
      <selection activeCell="H27" sqref="H27"/>
    </sheetView>
  </sheetViews>
  <sheetFormatPr baseColWidth="10" defaultRowHeight="15" x14ac:dyDescent="0.25"/>
  <cols>
    <col min="5" max="5" width="15.5703125" bestFit="1" customWidth="1"/>
  </cols>
  <sheetData>
    <row r="21" spans="5:9" x14ac:dyDescent="0.25">
      <c r="G21" s="251">
        <v>39448</v>
      </c>
      <c r="H21" s="251">
        <v>39813</v>
      </c>
      <c r="I21">
        <f>H21-G21</f>
        <v>365</v>
      </c>
    </row>
    <row r="22" spans="5:9" x14ac:dyDescent="0.25">
      <c r="G22" s="251">
        <v>40155</v>
      </c>
    </row>
    <row r="24" spans="5:9" x14ac:dyDescent="0.25">
      <c r="G24">
        <f>G22-G21</f>
        <v>707</v>
      </c>
      <c r="H24">
        <f>G24/30</f>
        <v>23.566666666666666</v>
      </c>
    </row>
    <row r="26" spans="5:9" x14ac:dyDescent="0.25">
      <c r="E26" s="210"/>
      <c r="G26" s="251">
        <v>39814</v>
      </c>
      <c r="H26" s="251">
        <v>40155</v>
      </c>
      <c r="I26">
        <f>H26-G26</f>
        <v>341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1" sqref="B1:B1048576"/>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Info General</vt:lpstr>
      <vt:lpstr>CONSOLID</vt:lpstr>
      <vt:lpstr>Hoja2</vt:lpstr>
      <vt:lpstr>Hoja1</vt:lpstr>
      <vt:lpstr>Hoja3</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2016-09-13T20:51:25Z</dcterms:modified>
</cp:coreProperties>
</file>