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5" windowWidth="12240" windowHeight="7995"/>
  </bookViews>
  <sheets>
    <sheet name="estadisticas" sheetId="1" r:id="rId1"/>
    <sheet name="F14.1  PLANES DE MEJORAMIENT..." sheetId="3" r:id="rId2"/>
  </sheets>
  <definedNames>
    <definedName name="_xlnm.Print_Area" localSheetId="0">estadisticas!$A$1:$G$48</definedName>
    <definedName name="COMITE">#REF!</definedName>
    <definedName name="COMITES">#REF!</definedName>
    <definedName name="DA">#REF!</definedName>
    <definedName name="NUEVO">#REF!</definedName>
    <definedName name="OAP">#REF!</definedName>
  </definedNames>
  <calcPr calcId="152511"/>
</workbook>
</file>

<file path=xl/calcChain.xml><?xml version="1.0" encoding="utf-8"?>
<calcChain xmlns="http://schemas.openxmlformats.org/spreadsheetml/2006/main">
  <c r="E14" i="1" l="1"/>
  <c r="E15" i="1" s="1"/>
  <c r="B14" i="1"/>
  <c r="F14" i="1"/>
  <c r="C14" i="1"/>
  <c r="G13" i="1"/>
  <c r="G12" i="1"/>
  <c r="G11" i="1"/>
  <c r="G10" i="1"/>
  <c r="K4" i="1"/>
  <c r="C15" i="1" l="1"/>
  <c r="F15" i="1"/>
  <c r="D63" i="1"/>
  <c r="C63" i="1"/>
  <c r="C64" i="1" s="1"/>
  <c r="D64" i="1" l="1"/>
</calcChain>
</file>

<file path=xl/sharedStrings.xml><?xml version="1.0" encoding="utf-8"?>
<sst xmlns="http://schemas.openxmlformats.org/spreadsheetml/2006/main" count="754" uniqueCount="386">
  <si>
    <t xml:space="preserve">DEPARTAMENTO ADMINISTRATIVO DEL DEPORTE - COLDEPORTES </t>
  </si>
  <si>
    <t>HALLAZGOS PLANTEADOS:
Regular Vigencia 2011-2012: 37
Especial 2014:  8</t>
  </si>
  <si>
    <t>METAS  PLANTEADAS:
Regular Vigencia 2011-2012: 64
Especial 2014:  28</t>
  </si>
  <si>
    <t>DEPENDENCIA</t>
  </si>
  <si>
    <t>No METAS</t>
  </si>
  <si>
    <t>METAS</t>
  </si>
  <si>
    <t xml:space="preserve">% </t>
  </si>
  <si>
    <t>CUMPLIDAS</t>
  </si>
  <si>
    <t>EN EJECUCIÓN</t>
  </si>
  <si>
    <t>PENDIENTES</t>
  </si>
  <si>
    <t>Direccion de Recursos y Herramientas</t>
  </si>
  <si>
    <t xml:space="preserve">Dirección de Fomento y Desarrollo </t>
  </si>
  <si>
    <t xml:space="preserve">Secretaria General </t>
  </si>
  <si>
    <t xml:space="preserve">Programa Superate </t>
  </si>
  <si>
    <t>TOTALES</t>
  </si>
  <si>
    <t>POR INICIAR</t>
  </si>
  <si>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</si>
  <si>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</si>
  <si>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</si>
  <si>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</si>
  <si>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</si>
  <si>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</si>
  <si>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</si>
  <si>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</si>
  <si>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</si>
  <si>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</si>
  <si>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</si>
  <si>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</si>
  <si>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</si>
  <si>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</si>
  <si>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</si>
  <si>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</si>
  <si>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</si>
  <si>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</si>
  <si>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</si>
  <si>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</si>
  <si>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</si>
  <si>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</si>
  <si>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</si>
  <si>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</si>
  <si>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</si>
  <si>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</si>
  <si>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</si>
  <si>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</si>
  <si>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</si>
  <si>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 xml:space="preserve">diseñar un plan de intervención que determine las acciones y tiempos promedios de intervención </t>
  </si>
  <si>
    <t>Plan de intervención</t>
  </si>
  <si>
    <t xml:space="preserve">Actividad parcialmente cumplida: Se eleboró plan de intervencion para ejecutarse  dentro del Plan de Accion de 2015.   </t>
  </si>
  <si>
    <t>Plan para la intervención de la sede administrativa de coldeportes.</t>
  </si>
  <si>
    <t>Actividad cumplida</t>
  </si>
  <si>
    <t>Implementar el plan de intervención del CAR.</t>
  </si>
  <si>
    <t xml:space="preserve">Puesta en marcha de las acciones de adecuación, mantenimiento y de mejoramiento del Car según corresponda. </t>
  </si>
  <si>
    <t xml:space="preserve">Cumplimiento del plan de intervención </t>
  </si>
  <si>
    <t xml:space="preserve">Actividad  Parcialemente Cumplida: Se eleboró plan de intervencion para ejecutarse  dentro del Plan de Accion de 2015.   </t>
  </si>
  <si>
    <t xml:space="preserve">Implementar el plan de intervención de la sede administrativa. </t>
  </si>
  <si>
    <t xml:space="preserve">Puesta en marcha de las acciones de adecuación, mantenimiento y de mejoramiento del las condiciones de tipo espacial de la Sede administrativa según corresponda. </t>
  </si>
  <si>
    <t>Seguimiento al plan de intervención de la Car Vs las actividades implementadas respectivamente.</t>
  </si>
  <si>
    <t>Realizar mediante un reporte bimensual el seguimiento a las actividades proyectadas, tomando  las medidas de ajuste de necesarias.</t>
  </si>
  <si>
    <t xml:space="preserve">Reportes realizados con  porcentajes de avance </t>
  </si>
  <si>
    <t xml:space="preserve">Actividad sin cumplir </t>
  </si>
  <si>
    <t>Centro de Alto Rendimiento en Altura de Bogotá: no se presta el servicio de dirección técnica específica en el gimnasio de fuerza, para guiar a los deportistas en prácticas, entrenamientos, estas se vienen realizando empíricamente sin responsabilidad alguna.</t>
  </si>
  <si>
    <t xml:space="preserve"> Falta de nombramiento de personal capacitado, para la dirección orientación y asesoría para el uso del gimnasio de fuerza en CAR</t>
  </si>
  <si>
    <t>Dotar de personal técnico en el gimnasio del Centro de Alto Rendimiento - Unidad Especializada de Fuerza y Acondicionamiento Físico</t>
  </si>
  <si>
    <t>Contar con el recurso humano requerido para prestar el servicio en la Unidad de fuerza, mediante la Contratación del recurso humano con el perfil requerido para atender y guiar los entrenamientos.</t>
  </si>
  <si>
    <t xml:space="preserve">Personal prestando el servicio. </t>
  </si>
  <si>
    <t>Actividad Cumplida</t>
  </si>
  <si>
    <t xml:space="preserve">Estado de las Piscinas del CAR: Las piscinas no prestaron servicios a los deportistas de alto rendimiento debido al mal estado y deterioro estructural en éstas, equipos de calderas y sistema hidráulico. </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</si>
  <si>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</si>
  <si>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</si>
  <si>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Adelantar diagnóstico actualizado del estado estructural, geotécnico y funcional de las piscinas y calderas. mediante un estudio integral que contenga la inspección técnica, con estudio fotográfico y documental respecto de la situación actual del estado de las piscinas. </t>
  </si>
  <si>
    <t>Diagnostico y/o estudio.</t>
  </si>
  <si>
    <t xml:space="preserve">Se realizó estudio por parte del área de Infreaestructua de Coldeportes . Sin embargo no se han implementado recomendaciones ( Consultaria), el área manifiesta que en razón a aplazamiento de recursos por parte del Gobierno Nacional. </t>
  </si>
  <si>
    <t>Estado de las Piscinas del CAR: Las piscinas no prestaron servicios a los deportistas de alto rendimiento debido al mal estado y deterioro estructural en éstas, equipos de calderas y sistema hidráulico.</t>
  </si>
  <si>
    <t>Plan de intervención con la  determinar de prioridades (etapas)  y costos, asignación de los recursos requeridos para su ejecución.</t>
  </si>
  <si>
    <t>Actividad Parcialmente Cumplida: Se eleboró plan de intervencion para ejecutarse  dentro del Plan de Accion de 2015, la cual no podra ejecutarse por el aplazamiento de los recursos del presupuesto por parte del Gobierno Nacional</t>
  </si>
  <si>
    <t>Adelantar los procesos contractuales requeridos para la relación de las piscinas, calderas y demás equipos conexos de acuerdo al diagnostico y  plan de intervención  desarrollado.</t>
  </si>
  <si>
    <t>Procesos contractuales y ejecución de obras</t>
  </si>
  <si>
    <t>Actividad Parcialmente Cumplida: Se encuentra en etapa precontractual; ejecucion 2015. la cual no podra ejecutarse por el aplazamiento de los recursos del presupuesto por parte del Gobierno Nacional</t>
  </si>
  <si>
    <t>Ocupación de Espacios Locativos del CAR: La Fundación Ayuda al Deporte ocupa una oficina en el CAR sin que exista un contrato o convenio entre las partes que autorice el usufructo de este espacio, ni pagos por alquiler, ni definir algún tipo de responsabilidad sobre su custodia y cuidado, Lo que genera ocupación por un particular de un inmueble de una entidad pública.</t>
  </si>
  <si>
    <t>La entidad no ha efectuado una gestión jurídica eficiente.</t>
  </si>
  <si>
    <t>Desarrollar la gestión jurídica pertinente, que permita la recuperación o legalización  de la situación del inmueble.</t>
  </si>
  <si>
    <t>Adelantar las acciones administrativas y/o jurídicas requeridas para recuperar el espacio físico ocupado por la FAD</t>
  </si>
  <si>
    <t>Acciones adelantadas</t>
  </si>
  <si>
    <t xml:space="preserve">Formulación de Proyectos: No se tiene una guía actualizada para la formulación de proyectos ni se presta asesoría a los entes territoriales, lo que generar deficiencias técnicas, financieras, administrativas y legales en los proyectos, dificultades en los procesos de contratación de las obras e interventoría y modificaciones y adiciones en las condiciones contractualmente estipuladas. </t>
  </si>
  <si>
    <t>Falta de Guía, acompañamiento y orientación a los entes territoriales en aspectos técnicos, financieros, administrativos y legales para la formulación de proyectos presentados a Coldeportes.</t>
  </si>
  <si>
    <t>Actualización de herramientas Guía - Cartilla, y acompañamiento, asesoría en aspectos técnicos, financieros, administrativos y legales para la formulación de proyectos a los entes territoriales.</t>
  </si>
  <si>
    <t xml:space="preserve">Actualizar, implementar y socializar  la cartilla guía de presentación de Coldeportes, ficha de evaluación de elegibilidad de proyectos que contenga los lineamientos de orden legal, técnico, económicos y social. </t>
  </si>
  <si>
    <t>Guía actualizada mediante SGC.</t>
  </si>
  <si>
    <t>Falta de herramientas actualizadas, acompañamiento y orientación a los entes territoriales en aspectos técnicos, financieros, administrativos y legales para la formulación de proyectos presentados a Coldeportes.</t>
  </si>
  <si>
    <t>Diseño de herramientas actualizadas, y acompañamiento, asesoría en aspectos técnicos, financieros, administrativos y legales para la formulación de proyectos a los entes territoriales.</t>
  </si>
  <si>
    <t>Realizar acompañamiento y orientación mediante asesoría y/o asistencia técnica a los entes territoriales en la presentación e proyectos, de conformidad con la competencia asignada por la entidad</t>
  </si>
  <si>
    <t>Capacitación, virtual o presencial.</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</si>
  <si>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</si>
  <si>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</si>
  <si>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Existencia de licencias de construcción dentro del los convenios relacionados por el órgano de controlo su  convalidación.</t>
  </si>
  <si>
    <t>Realizar los ajustes pertinentes en cada convenio reseñado por el ente de control, verificando la existencia de las licencias de construcción al inicio de la ejecución de la obra conforme al Decreto - Ley  019 de 2012 y los que lo lleguen a modificar, o en su defecto solicitar la convalidación de las mismas en el marco de lo establecido por la misma normatividad (Decreto 1479 de 2010).</t>
  </si>
  <si>
    <t>Expedientes contractuales con documentación de licencias vigente.</t>
  </si>
  <si>
    <t>Actividad cumplida.</t>
  </si>
  <si>
    <t xml:space="preserve"> implementar en el proceso de convocatorias un modelo de certificación y compromiso para tramitar la respectiva licencia.</t>
  </si>
  <si>
    <t>Implementar un modelo de certificación por parte del Ente territorial, de la disponibilidad de tramitar y expedir bajo su cuenta y riesgo las licencias de construcción (en cualquier su modalidad) y/o de urbanismo que corresponda, bajo el entendido que de forma preliminar ha analizado su norma urbanística local y ha considerado potencialmente viable el proyecto en este inmueble.</t>
  </si>
  <si>
    <t>Modelo de certificación, como anexo a la ficha de elegibilidad de proyectos</t>
  </si>
  <si>
    <t>Estudios para la viabilización de proyectos: La entidad lleva a cabo la viabilizacíón de proyectos de construcción, mejoramiento y mantenimiento de infraestructura deportiva, presentados por entes territoriales, sin una metodología apropiada,  sin contar con la  debida preparación y evaluación, como resultado de las respectivas valoraciones.</t>
  </si>
  <si>
    <t>fichas y metodología desactualizada a los proyectos.</t>
  </si>
  <si>
    <t>Revisión y ajuste de la metodología y las herramientas de evaluación utilizadas.</t>
  </si>
  <si>
    <t xml:space="preserve">Actualizar e implementar la ficha de evaluación de elegibilidad de proyectos que contenga los lineamientos de orden legal, técnico, económicos y social </t>
  </si>
  <si>
    <t>Guía actualizada mediante SGC</t>
  </si>
  <si>
    <t>Gerencia de proyectos: No se evidenciaron las actas del cumplimiento, de la cláusula octava respecto a los comités operativos y aunque están estipuladas las funciones y estrategias de dicho comité, no se conocen las actuaciones que den cuenta de la puesta en marcha de los acuerdos y procedimientos operativos para la ejecución del convenio.</t>
  </si>
  <si>
    <t>No realizar seguimiento y control de los recursos destinados para el alcance del objeto contractual y debilidad en la gerencia y administración de los proyectos.
Deficiencias en las actividades de supervisión, control y seguimiento de los proyectos.</t>
  </si>
  <si>
    <t xml:space="preserve">Documentar mediante actas   las acciones de seguimientos que permitan verificar los acuerdos en la ejecución del convenio. </t>
  </si>
  <si>
    <t>Remitir las actas y los Informes de seguimiento y control efectuados por los supervisor a fin de ser archivados en los expedientes.</t>
  </si>
  <si>
    <t>Expedientes contractuales con la documentación incorporada</t>
  </si>
  <si>
    <t xml:space="preserve">Circular reiterando el cumplimiento de la obligación a los supervisores. </t>
  </si>
  <si>
    <t xml:space="preserve">Circular </t>
  </si>
  <si>
    <t>Replanteamiento del proyecto: existen modificaciones presupuestales en algunos de los ítems contemplados inicialmente en convenios, sin que cuente con justificación y aprobación técnica por parte de la supervisión, lo cual conlleva a que se improvisen cambios y adiciones de ítems que no estaban contemplados en el diseño y presupuesto inicial, durante la ejecución de la obra.</t>
  </si>
  <si>
    <t xml:space="preserve">Inconsistencias en estudios previos, formulación y viabilizacíon de los proyectos, generado que el proyecto no se desarrolla en las condiciones inicialmente pactadas. </t>
  </si>
  <si>
    <t xml:space="preserve">Actualizar matriz de evaluación de elegibilidad </t>
  </si>
  <si>
    <t xml:space="preserve">Revisar y actualizar matriz de elegibilidad de proyectos </t>
  </si>
  <si>
    <t>Matriz actualizada</t>
  </si>
  <si>
    <t>actualizar y convalidar del banco de proyectos los proyectos y a la matriz de elegibilidad actualizada.</t>
  </si>
  <si>
    <t xml:space="preserve">Actualización y convalidación de proyectos. </t>
  </si>
  <si>
    <t>proyectos actualizados y  convalidados</t>
  </si>
  <si>
    <t>Información documental: Las carpetas contractuales carecen de los documentos que soporten la debida formulación, viabilización y ejecución de los proyectos, informes incompletos tanto del contratista como del interventor y supervisor, documentos sin fechas y firmas, folios de otros convenios, originales de las pólizas y falta de foliación, entre otros. no permite seguimiento y control.</t>
  </si>
  <si>
    <t>Apropiación de política clara de manejo de gestión documental</t>
  </si>
  <si>
    <t>Promover dentro de las diferentes áreas el cumplimiento de las normas de gestión documental.</t>
  </si>
  <si>
    <t xml:space="preserve">Expedir y socializar Circular requiriendo el ajustes de la información de cada oficina a las normas de gestión documental. </t>
  </si>
  <si>
    <t>circular</t>
  </si>
  <si>
    <t>Revisión aleatoria de expedientes contractuales.</t>
  </si>
  <si>
    <t>Verificar que los expedientes contractuales cumplan con los parámetros de gestión documental.</t>
  </si>
  <si>
    <t>Informe de estado del archivo de contratos.</t>
  </si>
  <si>
    <t xml:space="preserve">Intervención del archivo de contratos, por parte de la oficina de contratación de las  vigencias 2012 y 2013 </t>
  </si>
  <si>
    <t>Ajuste de los expedientes a los parámetros de gestión documental y  archivo.</t>
  </si>
  <si>
    <t>Expedientes ajustados</t>
  </si>
  <si>
    <t xml:space="preserve">Actividad cumplida  </t>
  </si>
  <si>
    <t>Principio de Planeación-convenio: se presentan deficiencia en el proceso de planeación contractual relacionado con el establecimiento adecuado de los plazos de ejecución, obras adicionales derivadas de la ejecución, presupuesto, lo  que conlleva a prorrogas y modificaciones durante la ejecución, así como el requerimiento continúo de cambios en las pólizas de garantía.</t>
  </si>
  <si>
    <t xml:space="preserve">Inadecuada aplicación del principio de planeación contractual, </t>
  </si>
  <si>
    <t>contemplar dentro de los estudios y cronogramas de presentación de proyectos los tiempos previos de contratación para la ejecución de la obra.  establecer puntos de control en la viabilizacion  de proyectos.</t>
  </si>
  <si>
    <t>Incluir en la lista de chequeo y de viabilizacion de proyectos, una etapa en el cronograma que contemple el plazo prudencial del proceso de selección de contratista para la ejecución de obras y la contratación de la interventoría por el ente territorial</t>
  </si>
  <si>
    <t>Formato de cronograma que incluya el plazo precontractual y de ejecución de las obras físicas y de interventoría</t>
  </si>
  <si>
    <t xml:space="preserve">Contemplar en los estudios previos de la Entidad, que el plazo del convenio de asociación será por la ejecución material de la  obra, incluido el plazo necesario para adelantar los proceso de selección del contratista y la interventoría, si a ello hubiere lugar. </t>
  </si>
  <si>
    <t>Estudio previo actualizado</t>
  </si>
  <si>
    <t>Incluir en la etapa de viabilización del proyecto visita técnica a fin de establecer de manera adecuada las especificaciones del proyecto.</t>
  </si>
  <si>
    <t>Incorporar dentro del proceso visita técnica.</t>
  </si>
  <si>
    <t>Informes de interventoría y supervisión
Los informes de interventoría y supervisión carecen de las condiciones básicas de presentación de la información, y documentos soporte, se permite el recurrente incumplimiento respecto a la entrega de la información, por los entes territoriales al supervisor del convenio genera dificultades en el control y seguimiento.</t>
  </si>
  <si>
    <t>Incumplimiento de la responsabilidad de las funciones de intervención, supervisión y vigilancia, establecida en los parámetros de las leyes.
Deficiencias en las actividades de supervisión, control y seguimiento de los proyectos.</t>
  </si>
  <si>
    <t xml:space="preserve"> Reforzar mecanismos de control  para el ejercicio de la supervisión, estandarizar formatos </t>
  </si>
  <si>
    <t>Diseño, estandarización  y aplicación de formatos de seguimientos físicos y  financieros dentro de los cuales los cooperantes y contratistas deben reportar la información.</t>
  </si>
  <si>
    <t>Circular que imparta instrucciones a los Supervisores de las Obligaciones contractuales.
 Informes de supervisión con soportes.( actas , visitas, informe del contratista).
Parámetros en los cuales se bebe entregar la información por parte de los cooperantes contratistas.</t>
  </si>
  <si>
    <t>Diseño, estandarización  y aplicación de formatos de informes de supervisión que contemple los aspectos técnicos , administrativos, financieros y legales de su acción, actas de visitas, de entrega y  recibo.</t>
  </si>
  <si>
    <t xml:space="preserve">Circular que imparta instrucciones a los Supervisores y  entregue formatos que deberán ser aplicados </t>
  </si>
  <si>
    <t>Visitas técnica: Se observan deficiencias en la programación y gestión de las visitas técnicas para adelantar las revisiones periódicas de las obras en ejecución por parte de los supervisores, para verificar que se cumplan las condiciones técnicas de calidad y  recursos ofrecidas por los contratistas.</t>
  </si>
  <si>
    <t>Deficiencias en las actividades de supervisión, control y seguimiento de los proyectos</t>
  </si>
  <si>
    <t>Planeación, Programación  y ejecución regular de visitas Técnicas.</t>
  </si>
  <si>
    <t xml:space="preserve">Programar visitas periódica con cada uno de los supervisor de  la entidad y los colaboradores de apoyo. Ejecución de la programación y 
Seguimiento al cumplimiento de la programación. </t>
  </si>
  <si>
    <t xml:space="preserve"> cumplimiento a programación de visitas</t>
  </si>
  <si>
    <t>Vencimiento de términos: vencimiento de términos sin el cumplimiento descrito en el objeto y alcance contractual, las irregularidades y falta de continuidad en los procesos legales del convenio. Los términos de los convenios se venzan, sin haber constituido oportunamente la prórroga del mismo.</t>
  </si>
  <si>
    <t>El inadecuado seguimiento y control por Deficiencias en las actividades de supervisión, control y seguimiento de los proyectos</t>
  </si>
  <si>
    <t xml:space="preserve"> Sensibilización y orientación a los supervisores sobre las funciones, deberes  y situaciones se puede presentar en la labor que les competen como tal, compiladas en el manual de Contratación, Supervisión e Interventoría y en las normas de contratación y estatuto anticorrupción.</t>
  </si>
  <si>
    <t xml:space="preserve">Jornadas de orientación y sensibilización dirigidas a los supervisores recordando las funciones, y circunstancias que se pueden presentar en la labor de supervisión  </t>
  </si>
  <si>
    <t>Jornadas realizadas</t>
  </si>
  <si>
    <t xml:space="preserve">Actividad cumplida </t>
  </si>
  <si>
    <t>Ola invernal: La atención a proyectos de Ola Invernal no corresponde a la infraestructura deportiva afectada, Coldeportes no estructuró una estratégica oportuna, para convocar y atender integralmente la problemática y dar prioridad a los proyectos de las comunidades afectadas, viabilizandose en su lugar nuevas construcciones a nivel de convenio interadministrativa.</t>
  </si>
  <si>
    <t>falta de organización y exclusividad en el manejo de los recursos por aparte de Coldeportes para coordinar oportunamente el proceso de presentación de proyectos de este tipo</t>
  </si>
  <si>
    <t>Identificar los proyectos de ola Invernal, que se encuentren radicados en la Entidad</t>
  </si>
  <si>
    <t>Impartir el tramite de viabilización y /o suscripción de convenios de acuerdo a los recursos disponibles.</t>
  </si>
  <si>
    <t xml:space="preserve">Listado de proyectos de ola invernal y plan de acción para su ejecución </t>
  </si>
  <si>
    <t>Plan de Acción 2012, CAR con un cumplimiento del 15%, debido a la no realización del resto de actividades programadas ha generado el mal estado de la infraestructura física, escenarios deportivos, equipos para entrenamiento, llevando a su inutilización por el avanzado estado de deterioro y obsolescencia, no permitiendo realizar actividades de preparación para el alto rendimiento.</t>
  </si>
  <si>
    <t>Debilidad en el seguimiento y  ejecución de las actividades programadas y ejecutadas en relación al plan de acción de la CAR.</t>
  </si>
  <si>
    <t xml:space="preserve">Elaborar un plan de acción  acorde a las necesidades prioritarias establecidas y los recursos disponibles   </t>
  </si>
  <si>
    <t>Elaborar plan de acción que identifique necesidades, prioridades, tiempos y recursos.</t>
  </si>
  <si>
    <t xml:space="preserve">Plan de acción </t>
  </si>
  <si>
    <t>Actividad Cumplida:  Plan de Accion  ajustado de 2015</t>
  </si>
  <si>
    <t xml:space="preserve"> Ejecutar actividades definidas en plan de acción, según cronograma</t>
  </si>
  <si>
    <t>Reuniones trimestrales de trabajo</t>
  </si>
  <si>
    <t>Actas de seguimiento</t>
  </si>
  <si>
    <t>Seguimiento y control a la ejecución del plan de acción.</t>
  </si>
  <si>
    <t xml:space="preserve">Elaboración y presentación de informes de ejecución </t>
  </si>
  <si>
    <t>Informes mensuales presentados y validados por la Coordinación del CAR.</t>
  </si>
  <si>
    <t>Contenido de los Convenios: En el convenio de asociación 545 de 2012, se evidenció que algunas cláusulas contractuales no corresponden a las determinadas en el estudio previo. El cual cuenta con las firmas de quienes lo proyectan, lo revisan y los suscriben. Situación que afecta sustancialmente la estructura del convenio y genera deficiencias de tipo financiero, administrativo y legal.</t>
  </si>
  <si>
    <t>Debilidad en la aplicación de puntos de control sin confrontar contenido del estudio con contenido de la minuta.</t>
  </si>
  <si>
    <t>Fortalecimiento de puntos de control, que permita verificar la correspondencia entres estudios y minutas antes de su perfeccionamiento.</t>
  </si>
  <si>
    <t>Establecer como mecanismo de control que en todas las minutas de contratos y convenios producidos por los profesionales del Grupo Interno de Contratación, se incorpore el visto bueno respectivo de se revisó el contenido de la minuta con el estudio previo del expediente, como punto  de control.
incorporación de la verificación en el flujograma del proceso dentro del manual.</t>
  </si>
  <si>
    <t xml:space="preserve">Formato minuta con visto bueno del profesional.  </t>
  </si>
  <si>
    <t xml:space="preserve">Acción cumplida </t>
  </si>
  <si>
    <t>Constitución de garantías: para todos los convenios de asociación, solicitan la "póliza de estabilidad de la obra", lo cual no es posible cumplir por parte de los alcaldes y/o gobernadores a la firma del convenio, dado que no son ejecutores directos de las obras. Situación que genera desgaste administrativo al tener que ser modificado el respectivo convenio.</t>
  </si>
  <si>
    <t>Debilidad en relación a la Asignación y determinación de los riesgos cubiertos con garantías desde los estudios previos en los contratos y convenios.</t>
  </si>
  <si>
    <t>Verificar que en cada uno de los convenios o contratos, las garantías solicitadas desde el estudio previo, correspondan a la naturaleza y riesgos del mismo.</t>
  </si>
  <si>
    <t>Taller teórico práctico sobre manejo de riesgos y garantías.</t>
  </si>
  <si>
    <t>Taller</t>
  </si>
  <si>
    <t>Contrato de Prestación de servicios No105/2012.: deficiencias en la ejecución del contrato, no se detallan las actividades realizadas por el contratista durante el periodo en que se desarrollaron los Juegos Olímpicos en Londres 2012, las actividades desplegadas por el contratista en los Juegos Olímpicos de Londres no corresponden a las señaladas en las obligaciones contractuales.</t>
  </si>
  <si>
    <t>Informes de ejecución incompleto.</t>
  </si>
  <si>
    <t xml:space="preserve">Recopilar  y análisis  la información  por parte del supervisor verificando el cumplimiento o  incumplimiento de la ejecución  del objeto contractual  durante el  periodo referido. </t>
  </si>
  <si>
    <t xml:space="preserve">informes mensuales presentados por el  contratista en donde se evidencia en cumplimiento  de su objeto </t>
  </si>
  <si>
    <t>Accion Cumplida</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</si>
  <si>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</si>
  <si>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Requerir al cooperante  a fin de complementar tanto el informe financiero  como de ejecución  del convenio 547 , discriminando  el  valor de los aportes de cada uno de los valores cooperados, adjunto los soportes de la información. Recepcionar , analizar y remitir información completa.</t>
  </si>
  <si>
    <t>Requerir la información del cooperante, siendo reiterativo en cumplimiento como obligación</t>
  </si>
  <si>
    <t>Requerimientos hechos.</t>
  </si>
  <si>
    <t>Recepción y análisis de la información que se reporte por el cooperante verificando el cumplimiento  de los aportes. Y  remitir al  expediente contractual.</t>
  </si>
  <si>
    <t>información completa remitida la  expediente contractual.</t>
  </si>
  <si>
    <t>Actividad  Cumplida</t>
  </si>
  <si>
    <t xml:space="preserve">Liquidación  del  convenio </t>
  </si>
  <si>
    <t>Acta de liquidación  firmada y en firme</t>
  </si>
  <si>
    <t xml:space="preserve">La Liquidación del convenio fue cumplida; sin embargo la CGR realiza observacion respecto de que en las actas de liquidación no se incluye el aporte del Cooperante.  Actividad debe ser rediseñada en proximo Plan de mejoramiento. </t>
  </si>
  <si>
    <t xml:space="preserve">Registro contable subcuentas Otros: Revisadas las cuentas 147090 "Otros Deudores", 148090 "Provisión – Otros Deudores" y 291090 "Otros ingresos recibidos por anticipado" por valor de $82.381.000 millones, se encuentra que los registros superan el 5% del total de la respectiva cuenta, contraviniendo lo establecido en Manual de Procedimientos contables. </t>
  </si>
  <si>
    <t xml:space="preserve"> Falta de análisis al realizar el registro de cuenta, sin considerar lo establecido en el manual de procedimientos contables. </t>
  </si>
  <si>
    <t xml:space="preserve">Se hará un análisis de todos y cada uno de las partidas observadas procediendo a  reclasificaran e acuerdo al análisis. Si en el Catalogo de Cuentas no existe una Código Contable que permita identificar la cuenta con el hecho económico que la genero, solicitar a la Contaduría General de la Nación, su creación. </t>
  </si>
  <si>
    <t>Análisis de las partidas; Reclasificación, Ajustes.</t>
  </si>
  <si>
    <t xml:space="preserve">Análisis de las Cuentas Reclasificación, Ajuste  </t>
  </si>
  <si>
    <t>Registro contable de avalúos: Revisados los avalúos a diciembre 31 de 2012 por valor de $113.939 millones, se encontraron diferencias entre lo registrado en libros y los valores establecidos en los avalúos practicados a los Inmuebles de propiedad de COLDEPORTES. No se tomó en cuenta la discriminación del avalúo, por esta razón se encuentra subestimada la depreciación acumulada.</t>
  </si>
  <si>
    <t xml:space="preserve">No se registró de acuerdo al detalle de los avalúos practicados en los inmuebles de la CAR y Calle  27 No. 25-18 </t>
  </si>
  <si>
    <t xml:space="preserve">Se  analizará la partida observada realizando los registros correspondientes.   </t>
  </si>
  <si>
    <t>Análisis y  registros conforme la normatividad contable vigente.</t>
  </si>
  <si>
    <t>Análisis y registros</t>
  </si>
  <si>
    <t>Registros contables de los elementos y materiales de laboratorio: No se evidencian registros contables en las cuentas 151803 - materiales reactivos y de laboratorio, y 158009 - Provisión para de inventarios, actualmente se utiliza la cuenta 191003 cargos diferidos - material quirúrgico, la cual no corresponde a la naturaleza de estos elementos, de conformidad con el R. C.P.</t>
  </si>
  <si>
    <t>Falta de aplicación al Régimen de Contabilidad Pública, Numeral 8 Principios de Contabilidad Pública- Revelación</t>
  </si>
  <si>
    <t>Se  analizará los registros contables de cuentas de la partidas observadas, realizando los ajustes correspondientes</t>
  </si>
  <si>
    <t>Soportes documentales de legalización de viáticos: Al revisar los soportes de legalización de viáticos, se encontró que la entidad no tiene todos los documentos exigidos dentro de su procedimiento  de legalización de viáticos.</t>
  </si>
  <si>
    <t>Control en la entregad oportuna y soportada en el proceso de legalización de las comisiones.</t>
  </si>
  <si>
    <t xml:space="preserve">Realizar seguimiento  periódico a la legalización soportada de documentos y establecer una lista de chequeo la cual debe ser verificada contra soportes para su legalización. </t>
  </si>
  <si>
    <t>Realizar seguimiento mensual al cumplimiento oportuno y  completo  de la legalización.</t>
  </si>
  <si>
    <t xml:space="preserve">Reportes de seguimiento.  </t>
  </si>
  <si>
    <t xml:space="preserve">Incorporar en el proceso un lista de chequeo, que permita evidenciar fecha de la comisión , fecha de legalización y  documentos que soportan(informe,  permanencia,  tiquetes, actas etc.)  </t>
  </si>
  <si>
    <t>lista de chequeo.</t>
  </si>
  <si>
    <t>Conciliación de operaciones recíprocas: Se evidenció que en el reporte de las operaciones recíprocas, la entidad no tiene un proceso de conciliación con las otras entidades públicas encontrándose diferencias entre la información reportada por COLDEPORTES y la reportada por las otras entidades</t>
  </si>
  <si>
    <t>Inaplicación del Instructivo 20 de Diciembre 14 de 2012 sobre el cierre contable de la vigencia del 2012. Numeral 2.3 Reporte de operaciones recíprocas, "todas las entidades contables públicas deben reportar los saldos de operaciones reciprocas y garantizar que estos correspondan a transacciones que se hayan realizado de manera directa o indirecta con otras entidades contables públicas".</t>
  </si>
  <si>
    <t>Actualizar el manual  de políticas contables,  circular izar los saldos resultantes al cierre de cada periodo contable, y  llevaran y publicaran en la pagina WEB de la entidad e informando a las entidades la ruta que podrá seguir para su consulta.</t>
  </si>
  <si>
    <t>Actualizar manual de políticas y practicas contables de la entidad</t>
  </si>
  <si>
    <t>manual  actualizado</t>
  </si>
  <si>
    <t>Conciliación de operaciones recíprocas: Se evidenció que en el reporte de las operaciones recíprocas, la entidad no tiene un proceso de conciliación con las otras entidades públicas encontrándose diferencias, entre la información reportada por COLDEPORTES y la reportada por las otras entidades</t>
  </si>
  <si>
    <t>Circularización y seguimiento a la misma y publicación en la pagina web de Coldeportes</t>
  </si>
  <si>
    <t>Circularización a cierre de cada periodo contable</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</si>
  <si>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</si>
  <si>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 xml:space="preserve">Requerir al cooperante  a fin de complementar la documentación soporte del informe financiero y ejecución de recursos dentro de los convenios  referidos.  Realizando  la recepción y análisis de lo remitido  en concordancia al  informe financiero  de ejecución </t>
  </si>
  <si>
    <t>Recepción y análisis de la información que se reporte por el cooperante verificando el cumplimiento  en los parámetros de la información financiera soportada y  la legalización  eficiente de los recursos pendientes. 
Remitir al  expediente contractual.</t>
  </si>
  <si>
    <t>Información de ejecución  financiera  con soportes completa remitida la  expediente contractual.</t>
  </si>
  <si>
    <t>Liquidación  de convenios</t>
  </si>
  <si>
    <t>acta de liquidación  firmada y en firme</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</si>
  <si>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</si>
  <si>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</si>
  <si>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</si>
  <si>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 xml:space="preserve">Elaborar documento de Planeación de escenarios deportivos requeridos para próximos Juegos Nacionales; que incluya Plan de ejecución </t>
  </si>
  <si>
    <t>elaborar y someter a aprobación Plan de Infraestructura Juegos Nacionales, en el cual se establezca cronograma, escenarios y plan de ejecución.</t>
  </si>
  <si>
    <t xml:space="preserve">Plan de Infraestructura Juegos Nacionales aprobado </t>
  </si>
  <si>
    <t>Diseño, parametrizacion y puesta en marchas de  un sistema de seguimiento y control a la inversión que permita diligenciar en tiempo real el avance de la ejecución por parte de cooperantes y contratistas</t>
  </si>
  <si>
    <t>levantamiento  de bases de datos, tendientes a la identificación de variable a a utilizar dentro del sistema de gestión integral de proyectos.</t>
  </si>
  <si>
    <t xml:space="preserve">Base de datos </t>
  </si>
  <si>
    <t>Actvidad Cumplida</t>
  </si>
  <si>
    <t>Diseño y parametrización de un aplicativo  web de gestión integral de proyectos.</t>
  </si>
  <si>
    <t xml:space="preserve">Sistema diseñado y parametrizado. </t>
  </si>
  <si>
    <t>Actividad Parcialmente Cumplida.</t>
  </si>
  <si>
    <t>Puesta en marcha del aplicativo  mediante el desarrollo  de pruebas pilotos que permita la puesta punto del  sistema para su implementación.</t>
  </si>
  <si>
    <t>Puesta en marcha de Aplicativo.</t>
  </si>
  <si>
    <t>Actividad de sin cumplir: El aplicativo se encuentra en pruebas piloto.</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</si>
  <si>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</si>
  <si>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</si>
  <si>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</si>
  <si>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 xml:space="preserve">Actividad Cumplida </t>
  </si>
  <si>
    <t xml:space="preserve">Actividad sin Cumplir </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</si>
  <si>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</si>
  <si>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</si>
  <si>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</si>
  <si>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Actividad sin cumplir</t>
  </si>
  <si>
    <t>13 2012</t>
  </si>
  <si>
    <t xml:space="preserve">Hallazgo 13 de 2012 Cumplimiento de las cláusulas contractuales 2012: Incumplimiento de la cláusula quinta No 9 del Convenio 336 de 2009,  pues los recursos del proyecto "Diseño y construcción de la primera etapa del Estadio de Futbol de Monterli' se manejó en dos Cuentas Corrientes, una del  BBVA, a la cual se giraron los recursos del Convenio inicial y otra de Banco de Colombia. </t>
  </si>
  <si>
    <t>Manejo de los recursos en dos cuentas corrientes</t>
  </si>
  <si>
    <t xml:space="preserve">Elaborar informe Técnico y  financiero de supervisión que permita establecer incumplimientos obligaciones contractuales. 
Instaurar acciones jurídicas a lugar. </t>
  </si>
  <si>
    <t>Elaborar Informe Final de Supervisión Técnica y Financiera
Determinar Procedencia de Acción Legal 
Adelantar acciones para liquidar convenio</t>
  </si>
  <si>
    <t>Informe Final de Supervisión 
Acción Jurídica Tomada (si procede previo análisis informe de supervisión).
Liquidación de Convenio</t>
  </si>
  <si>
    <t>14 2012</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</si>
  <si>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</si>
  <si>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</si>
  <si>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Oficiar al ente territorial para que informe si se iniciaron las acciones internas de incumplimiento de la clausula quinta del convenio No. 033 de 2010</t>
  </si>
  <si>
    <t xml:space="preserve">Elaborar Informe Final de Supervisión Técnica y Financiera
Determinar Procedencia de Acción Legal 
Adelantar acciones para liquidar convenio 336 de 2009 del cual se derivo el contrato. </t>
  </si>
  <si>
    <t>Informe Final de Supervisión 
Acción Jurídica Tomada (si procede previo análisis informe de supervisión).
Liquidación de Convenio principal.</t>
  </si>
  <si>
    <t xml:space="preserve">Actividad Cumplida, La Liquidación del convenio fue cumplida; sin embargo la CGR realiza observacion respecto de que en las actas de liquidación no se incluye el aporte del Cooperante.  Actividad debe ser rediseñada en proximo Plan de mejoramiento. </t>
  </si>
  <si>
    <t>15 2012</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</si>
  <si>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</si>
  <si>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</si>
  <si>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levantamiento  de bases de datos, tendientes a la identificación de variablea a utilizar dentro del sistema de gestión integral de proyectos.</t>
  </si>
  <si>
    <t>16 2012</t>
  </si>
  <si>
    <t>Hallazgo 16 de 2012 Cumplimiento de las Cláusulas Contractuales 2012: Incumplimiento del numeral 16 del articulo SEXTO del Convenio de Asociación N° 385 en lo relacionado 'abrir una cuenta y mantener activa una cuenta corriente individual en una entidad financiera debidamente reconocida por la Superintendencia bancaria para el manejo exclusivo de los recursos del proyecto.</t>
  </si>
  <si>
    <t>Incumplimiento de la apertura de la cuenta individual, para el control de los recursos</t>
  </si>
  <si>
    <t xml:space="preserve">Liquidar convenio y determinar la procedencia de acciones de incumplimiento. </t>
  </si>
  <si>
    <t>21 2012</t>
  </si>
  <si>
    <t>Hallazgo 21 de 2012 Pago Anticipo. (A-D-F) 2012  En la cláusula cuarta del Contrato de Gerencia No. 397 de 2011 se pactó el giro de los recursos por $14.961,00 millones, prácticamente de contado, 50% ($7.480,5 millones) dentro de los primeros 15 días del mes de diciembre de 2011 y el restante 50%.</t>
  </si>
  <si>
    <t>Giro del 50% de los recursos cuando las obras inician dos meses después</t>
  </si>
  <si>
    <t>27 2012</t>
  </si>
  <si>
    <t xml:space="preserve">Hallazgo 27 de 2012 Actividades del Contrato 633 de 2011 Vs. Contrato 397 de 2011 (A) 2012No existe claridad sobre el alcance de los objetos de cada uno de los Contratos de Obra suscritos para la realización del Proyecto "Construcción del Complejo Deportivo de Popayán" I y 11 Etapa. </t>
  </si>
  <si>
    <t>No hay claridad sobre el alcance de los objetos de cada uno de los contratos de obra</t>
  </si>
  <si>
    <t xml:space="preserve">Exigir a los entes territoriales que el objeto de los contratos de obra obedezcan a un objeto y alcance claro </t>
  </si>
  <si>
    <t xml:space="preserve">Actividad cumplida.: El convenio 633 de 2011 corresponde a contratacion derivada del convenio 270 de 2011 del Municio de Popayan. El acta de liquidacion se encuentra para firmas de unas partes. La Liquidación del convenio fue cumplida; sin embargo la CGR realiza observacion respecto de que en las actas de liquidación no se incluye el aporte del Cooperante.  Actividad debe ser rediseñada en proximo Plan de mejoramiento. </t>
  </si>
  <si>
    <t>14 2011</t>
  </si>
  <si>
    <t>Hallazgo 14 de 2011 Alquiler de escenarios deportivos: Uso de escenarios por  el Club la Equidad desde  24 de enero a 30 de Junio y 1 de Julio a 31 de Diciembre, sin el cumplimiento de los requisitos y condiciones previstas en la circular 177 de marzo de 2012</t>
  </si>
  <si>
    <t xml:space="preserve"> No se dio cumplimiento a la circular de tarifas generando un detrimento al patrimonio público por valor de $ 90,7 millones. </t>
  </si>
  <si>
    <t xml:space="preserve">Revisar las resoluciones vigentes sobre uso, alquiler o arrendamiento de escenarios deportivos; de acuerdo a los nuevos lineamientos estratégicos de la dirección.  </t>
  </si>
  <si>
    <t xml:space="preserve">Realizar Análisis de vigencia y convención jurídica y técnica de las actos administrativos que rigen el uso y usufructo de los escenarios, espacios y oficinas del Car. </t>
  </si>
  <si>
    <t xml:space="preserve">Acto administrativo actualizado </t>
  </si>
  <si>
    <t>3 2008</t>
  </si>
  <si>
    <t>Hallazgo 3 2008– Contratación Liquidación: Algunos contratos correspondiente a las vigencias 2005,2006 y 2007 suscritos bajos los parámetros de la Ley 80 de 1993, no se encuentran liquidados a pesar de haber transcurrido mas de cuatro(4) meses .</t>
  </si>
  <si>
    <t>Omisión de Funciones</t>
  </si>
  <si>
    <t xml:space="preserve"> Realizar revisión de los convenios y contratos anteriores a  las vigencias 2013 que se encuentran pendientes de liquidar.</t>
  </si>
  <si>
    <t xml:space="preserve"> Solicitar información a la oficina de contratos sobre el estado de los convenio  o contratos  que terminaron ejecución y requieren liquidación. </t>
  </si>
  <si>
    <t>Informe</t>
  </si>
  <si>
    <t>Hallazgo 3 2008– Contratación Liquidación: Algunos contratos correspondiente a las vigencias 2005, 2006 y 2007 suscritos bajos los parámetros de la Ley 80 de 1993, no se encuentran liquidados a pesar de haber transcurrido mas de cuatro(4) meses .</t>
  </si>
  <si>
    <t xml:space="preserve">Diseñar e implementar plan de liquidación e inicio de acciones jurídicas sobre contratos vigentes </t>
  </si>
  <si>
    <t>Proyectar y ejecutar plan de liquidación  por parte del grupo de contratación  de convenios  y contratos .</t>
  </si>
  <si>
    <t>Liquidación y acciones jurídicas correspondientes en contratos y convenios.</t>
  </si>
  <si>
    <t>F5</t>
  </si>
  <si>
    <t xml:space="preserve">Ejecución de Convenios programa fortalecimiento de estrategias recreactias, Convenio 278 de 2013, poryecto infancia, adolescencia y juventud. Entrega de recursos por IDECHOCO a através de resolución sin mediar procesos de contratación. </t>
  </si>
  <si>
    <t>Seguimiento y Control a Convenios</t>
  </si>
  <si>
    <t xml:space="preserve">Requerir al INDECHO a fin de complementar la documentación soporte del informe financiero y ejecución de recursos, CONVENIO 278 de 2013  </t>
  </si>
  <si>
    <t xml:space="preserve">Requerir la información  y cumplimiento de  obligaciónes Contractuales </t>
  </si>
  <si>
    <t xml:space="preserve">Realizar verificaciónfisica  documental de soportes de Ejecución. </t>
  </si>
  <si>
    <t xml:space="preserve">Visita de revisión de soportes de ejecución del Convenio. </t>
  </si>
  <si>
    <t xml:space="preserve">Visita de Revisión </t>
  </si>
  <si>
    <t xml:space="preserve">Análisis y consolidación de información, generación de  informe de supervisión. </t>
  </si>
  <si>
    <t xml:space="preserve">Recepción y análisis de la información que se reporte;  verificando el cumplimiento  de obligaciones y  revisión financiera.  </t>
  </si>
  <si>
    <t xml:space="preserve">Informe de Supervisión.  Proyecta Acta de Liquidación. </t>
  </si>
  <si>
    <t xml:space="preserve">Ejecución de Convenios programa fortalecimiento de estrategias recreactias, Convenio 278 de 2013, proyecto infancia, adolescencia y juventud. Entrega de recursos por IDECHOCO a através de resolución sin mediar procesos de contratación. </t>
  </si>
  <si>
    <t xml:space="preserve">Revisión de Informe Supervisión, acta de liquidación, toma de decision Juridica conforme las normas legales vigentes. </t>
  </si>
  <si>
    <t xml:space="preserve">Acción Juridica Pertinente y Liquidación del Convenio </t>
  </si>
  <si>
    <t xml:space="preserve">Convenio Liquidado, Acción Juridica Tomada. </t>
  </si>
  <si>
    <t>F3</t>
  </si>
  <si>
    <t>Ejecución Convenio Superate 2012 Convenio No 374 celebrado Coldeporte IDECHO, valor $301,357,576, INDECHO no ha suministrado la totalidad de soportes que demuestren la ejecución de los recursos asigandos</t>
  </si>
  <si>
    <t>Revisión de los documentos que soportan la ejecución tecnica y financiera del covenio</t>
  </si>
  <si>
    <t xml:space="preserve">Solicitud de expediente con soportes para revisión. </t>
  </si>
  <si>
    <t xml:space="preserve">Informe Final de Supervisión </t>
  </si>
  <si>
    <t>F3 9A</t>
  </si>
  <si>
    <t xml:space="preserve">Proyección de Acta de Liquidación; Balance financiero del Convenio </t>
  </si>
  <si>
    <t xml:space="preserve">Elaborar Balance Financiero Proyectar Acta de liquidación. </t>
  </si>
  <si>
    <t xml:space="preserve">Proyecto Acta de liquidación </t>
  </si>
  <si>
    <t xml:space="preserve">Acción Juridica Pertinente y Liqudiación del Convenio </t>
  </si>
  <si>
    <t>10AD6F4</t>
  </si>
  <si>
    <t xml:space="preserve">Ejecución Convenio Superate 2013 Convenio No 279  Y 593 de 2013 celebrado Coldeporte IDECHO,  INDECHO no posee la totalidad de soportes que demuestren la ejecución de los recursos asigandos, información desorganizada y poco confiable. </t>
  </si>
  <si>
    <t xml:space="preserve">Informe de Revisión </t>
  </si>
  <si>
    <t>Actividad  parcialmente cumplida: El convenio 593 de 2013  su termino de ejecicion  fue hasta  el 30 de noviembre de 2014, se encuentra dentro termino de los  4 meses para su liuqidacion.</t>
  </si>
  <si>
    <t xml:space="preserve">Ejecución Convenio Superate 2013 Convenio No 279  Y 593 de 2013 celebrado Coldeporte IDECHO,  INDECHO no posee la totalidad de soportes que demuestren la ejecución de los recursos asignados, información desorganizada y poco confiable. </t>
  </si>
  <si>
    <t>Requerir a Indechoco, soportes de ejecución del Convenio</t>
  </si>
  <si>
    <t xml:space="preserve">Requerimiento, Cumplimiento de Obligaciones Contractuales. </t>
  </si>
  <si>
    <t xml:space="preserve">Actividad Cumplida : Se anexa oficios remisorios con requerimientos a INDECHO,  correspondientes al mes de septiembre, octubre y noviembre de 2013 y 2014 y actas de seguimiento, donde se evidencia seguimiento a la gestión.   El Convenio 279 de 2011  se encuentra proyectada el acta de liquidacion , pendiente de la respectiva  revision  por el GIT Contratación. </t>
  </si>
  <si>
    <t xml:space="preserve">Informe Final de Supervisión, Balance Financiero, Proyecto de Acta de Liquidación. </t>
  </si>
  <si>
    <t xml:space="preserve">Elaborar Informe de Supervisión, Acta de liquidación. </t>
  </si>
  <si>
    <t xml:space="preserve">Informe de Supervisión, Acta de liquidación. </t>
  </si>
  <si>
    <t xml:space="preserve">Se encuentra en trámite liquidación. </t>
  </si>
  <si>
    <t xml:space="preserve">Actividad  parcialmente cumplida: El convenio 593 de 2013  su termino de ejecucion  fue hasta  el 30 de noviembre de 2014, se encuentra dentro termino de los  4 meses para su liuqidacion. El Convenio 279 de 2011  se encuentra proyectada el acta de liquidacion , pendiente de la respectiva  revision  por el GIT Contratación. </t>
  </si>
  <si>
    <t>18A</t>
  </si>
  <si>
    <t xml:space="preserve">Debilidades de la Inscripción y Plan de Incentivos del Programa Superate, Fallas en la Plataforma y entrega de Incentivos. </t>
  </si>
  <si>
    <t>Fallas en Plataforma tecnologica</t>
  </si>
  <si>
    <t xml:space="preserve">Evaluación de numero de Inscritos en Departamento Norte De Santander Población Preinfantil e Infantil </t>
  </si>
  <si>
    <t xml:space="preserve">Evaluación Inscripciones Norte de Santander </t>
  </si>
  <si>
    <t xml:space="preserve">Informe sobre estado de Inscripciones </t>
  </si>
  <si>
    <t xml:space="preserve">Verificar la velocidad de la Plataforma en Inscripciones. </t>
  </si>
  <si>
    <t xml:space="preserve">Informe de Estado y Funcionalidad de  Plataforma Tecnologica. </t>
  </si>
  <si>
    <t xml:space="preserve">Informe Realizado </t>
  </si>
  <si>
    <t>Plan Estrategico par mejorar  la accesibilidad a Inscipciones en Plataforma Tecnologica</t>
  </si>
  <si>
    <t xml:space="preserve">Plan Estrategico diseñado y ejecutado sobre accesibilidad a la Plataforma Técnologica. </t>
  </si>
  <si>
    <t xml:space="preserve">Plan Ejecutado </t>
  </si>
  <si>
    <t xml:space="preserve">Revisión Listado de Ganadores y Estado de entrega de Incentivos. </t>
  </si>
  <si>
    <t xml:space="preserve">Informe de Estado de entrega de Incentivos Norte de Santander </t>
  </si>
  <si>
    <t xml:space="preserve">Plan Estrategico para entrega de Incientivos pendientes. </t>
  </si>
  <si>
    <t xml:space="preserve">Plan Estrategico diseñado y ejecutado para Entrega de Incentivos Ganadores 2012-2013 Norte de Santander </t>
  </si>
  <si>
    <t>19A</t>
  </si>
  <si>
    <t>Programa Superate Departamento Valle del Cauca 2012- 2013, Dificultades en las incripciones, incumplimento de incentivos, incumplimiento en el pago de transporte por parte de Indervalle; procesos de contratación Indervalle 2012-2013</t>
  </si>
  <si>
    <t xml:space="preserve">Informe de Estado de entrega de Incentivos por Departamento. Valle del Cauca. </t>
  </si>
  <si>
    <t xml:space="preserve">Plan Estrategico diseñado y ejecutado para Entrega de Incentivos Ganadores 2012-2013. Valle del Cauca. </t>
  </si>
  <si>
    <t xml:space="preserve">Convenio Con la Mesa Cundinamarca, el mal estado en que se encuentra el campo de futbol en grama, mal estado de la pista atletica . </t>
  </si>
  <si>
    <t xml:space="preserve">Elaborar Informe Final de Supervisión </t>
  </si>
  <si>
    <t xml:space="preserve">Acta de liquidacióin, y acción Juridica tomada </t>
  </si>
  <si>
    <t xml:space="preserve">Realizar acta de liquidación y adelantar acciones juridicas a lugar. </t>
  </si>
  <si>
    <t xml:space="preserve">Convenio Liquidado </t>
  </si>
  <si>
    <t>Actividad parcialmente cumplida: El acta de liquidación se encuentra para firmas del señor director de Coldeportes</t>
  </si>
  <si>
    <t xml:space="preserve">$500.000 millones asignados tan solo ejecutó $181.000 millones, equivalente al 36% </t>
  </si>
  <si>
    <t>Recopilar Información sobre cumplimiento de Estrategias Equidad de Genero Conpes 161 de 2013</t>
  </si>
  <si>
    <t>Informe de Gestión Cumplimiento de Acciones Compromisos 2014 CONPES 161 de 2013</t>
  </si>
  <si>
    <t xml:space="preserve">Informes </t>
  </si>
  <si>
    <t>Se presento informe acerca de las actividades  realizadas con respecto a equidad y genero .</t>
  </si>
  <si>
    <t>Ejecutar Plan de Acción Conpes 161</t>
  </si>
  <si>
    <t>Cofinanciar através de los Entes Departamentales de Deporte a las mujeres en zonas rurales y urbanas</t>
  </si>
  <si>
    <t xml:space="preserve">Informes y Evidencias Fotograficas. </t>
  </si>
  <si>
    <t xml:space="preserve">Capacitación Nacional </t>
  </si>
  <si>
    <t>Lineamientos de construcción de politica de equidad de género</t>
  </si>
  <si>
    <t>Informes</t>
  </si>
  <si>
    <t>2 AVANCE ó SEGUIMIENTO DEL PLAN DE MEJORAMIENTO</t>
  </si>
  <si>
    <t xml:space="preserve">SEGUIMIENTO A 31 DE DICIEMBRE DE  2015 PLAN DE MEJORAMIENTO </t>
  </si>
  <si>
    <t xml:space="preserve">PARCIALMENTE CUMLIDAS </t>
  </si>
  <si>
    <t>Actividad  sin cumplir . No se pudo acordar las visitas con el ente territorial dado que el director de la entidad no se encontraba cada vez que se programaban las visitas.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</si>
</sst>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 #,##0.00_ ;_ * \-#,##0.00_ ;_ * &quot;-&quot;??_ ;_ @_ "/>
    <numFmt numFmtId="165" formatCode="_ * #,##0_ ;_ * \-#,##0_ ;_ * &quot;-&quot;??_ ;_ @_ "/>
    <numFmt numFmtId="166" formatCode="0.0%"/>
    <numFmt numFmtId="167" formatCode="yyyy/mm/dd"/>
  </numFmts>
  <fonts count="26" x14ac:knownFonts="1">
    <font>
      <sz val="10"/>
      <name val="Arial"/>
    </font>
    <font>
      <sz val="10"/>
      <name val="Arial"/>
    </font>
    <font>
      <b/>
      <sz val="22"/>
      <name val="Arial"/>
      <family val="2"/>
    </font>
    <font>
      <sz val="12"/>
      <name val="Arial"/>
      <family val="2"/>
    </font>
    <font>
      <b/>
      <sz val="16"/>
      <name val="Arial"/>
      <family val="2"/>
    </font>
    <font>
      <b/>
      <sz val="18"/>
      <name val="Arial"/>
      <family val="2"/>
    </font>
    <font>
      <b/>
      <sz val="14"/>
      <name val="Arial"/>
      <family val="2"/>
    </font>
    <font>
      <b/>
      <sz val="10"/>
      <color indexed="8"/>
      <name val="Arial"/>
      <family val="2"/>
    </font>
    <font>
      <sz val="10"/>
      <color indexed="8"/>
      <name val="Arial"/>
      <family val="2"/>
    </font>
    <font>
      <sz val="18"/>
      <name val="Arial"/>
      <family val="2"/>
    </font>
    <font>
      <sz val="16"/>
      <name val="Arial"/>
      <family val="2"/>
    </font>
    <font>
      <sz val="10"/>
      <name val="Arial"/>
      <family val="2"/>
    </font>
    <font>
      <b/>
      <sz val="20"/>
      <name val="Arial"/>
      <family val="2"/>
    </font>
    <font>
      <b/>
      <sz val="10"/>
      <color theme="1"/>
      <name val="Arial"/>
      <family val="2"/>
    </font>
    <font>
      <sz val="16"/>
      <color rgb="FF0000FF"/>
      <name val="Arial"/>
      <family val="2"/>
    </font>
    <font>
      <b/>
      <sz val="12"/>
      <name val="Arial"/>
      <family val="2"/>
    </font>
    <font>
      <b/>
      <sz val="11"/>
      <name val="Arial"/>
      <family val="2"/>
    </font>
    <font>
      <sz val="12"/>
      <color indexed="10"/>
      <name val="Arial"/>
      <family val="2"/>
    </font>
    <font>
      <sz val="11"/>
      <name val="Arial"/>
      <family val="2"/>
    </font>
    <font>
      <sz val="11"/>
      <color indexed="8"/>
      <name val="Calibri"/>
      <family val="2"/>
      <scheme val="minor"/>
    </font>
    <font>
      <b/>
      <sz val="11"/>
      <color indexed="9"/>
      <name val="Calibri"/>
    </font>
    <font>
      <b/>
      <sz val="11"/>
      <color indexed="8"/>
      <name val="Calibri"/>
    </font>
    <font>
      <b/>
      <sz val="10"/>
      <name val="Arial"/>
      <family val="2"/>
    </font>
    <font>
      <sz val="9"/>
      <name val="Arial"/>
      <family val="2"/>
    </font>
    <font>
      <b/>
      <sz val="10"/>
      <color rgb="FFFF0000"/>
      <name val="Arial"/>
      <family val="2"/>
    </font>
    <font>
      <sz val="9"/>
      <name val="Calibri"/>
      <family val="2"/>
    </font>
  </fonts>
  <fills count="12">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theme="0"/>
        <bgColor indexed="64"/>
      </patternFill>
    </fill>
    <fill>
      <patternFill patternType="solid">
        <fgColor indexed="42"/>
        <bgColor indexed="64"/>
      </patternFill>
    </fill>
    <fill>
      <patternFill patternType="solid">
        <fgColor theme="0"/>
        <bgColor theme="4" tint="0.79998168889431442"/>
      </patternFill>
    </fill>
    <fill>
      <patternFill patternType="solid">
        <fgColor indexed="54"/>
      </patternFill>
    </fill>
    <fill>
      <patternFill patternType="solid">
        <fgColor indexed="9"/>
      </patternFill>
    </fill>
    <fill>
      <patternFill patternType="solid">
        <fgColor theme="0"/>
        <bgColor indexed="11"/>
      </patternFill>
    </fill>
    <fill>
      <patternFill patternType="solid">
        <fgColor rgb="FFFF0000"/>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medium">
        <color indexed="8"/>
      </left>
      <right/>
      <top style="medium">
        <color indexed="8"/>
      </top>
      <bottom style="medium">
        <color indexed="8"/>
      </bottom>
      <diagonal/>
    </border>
    <border>
      <left style="medium">
        <color indexed="64"/>
      </left>
      <right style="medium">
        <color indexed="64"/>
      </right>
      <top style="medium">
        <color indexed="64"/>
      </top>
      <bottom style="medium">
        <color indexed="64"/>
      </bottom>
      <diagonal/>
    </border>
    <border>
      <left style="medium">
        <color indexed="8"/>
      </left>
      <right style="medium">
        <color indexed="8"/>
      </right>
      <top style="medium">
        <color indexed="8"/>
      </top>
      <bottom style="medium">
        <color indexed="8"/>
      </bottom>
      <diagonal/>
    </border>
    <border>
      <left style="medium">
        <color indexed="64"/>
      </left>
      <right style="medium">
        <color indexed="64"/>
      </right>
      <top style="thin">
        <color indexed="64"/>
      </top>
      <bottom style="medium">
        <color indexed="64"/>
      </bottom>
      <diagonal/>
    </border>
    <border>
      <left/>
      <right style="medium">
        <color indexed="8"/>
      </right>
      <top style="medium">
        <color indexed="8"/>
      </top>
      <bottom style="medium">
        <color indexed="8"/>
      </bottom>
      <diagonal/>
    </border>
    <border>
      <left style="thin">
        <color indexed="64"/>
      </left>
      <right style="thin">
        <color indexed="64"/>
      </right>
      <top style="thin">
        <color indexed="64"/>
      </top>
      <bottom/>
      <diagonal/>
    </border>
    <border>
      <left style="medium">
        <color indexed="8"/>
      </left>
      <right style="medium">
        <color indexed="8"/>
      </right>
      <top style="medium">
        <color indexed="8"/>
      </top>
      <bottom/>
      <diagonal/>
    </border>
    <border>
      <left style="medium">
        <color indexed="64"/>
      </left>
      <right/>
      <top style="medium">
        <color indexed="64"/>
      </top>
      <bottom style="medium">
        <color indexed="8"/>
      </bottom>
      <diagonal/>
    </border>
    <border>
      <left style="medium">
        <color indexed="64"/>
      </left>
      <right/>
      <top style="medium">
        <color indexed="8"/>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s>
  <cellStyleXfs count="9">
    <xf numFmtId="0" fontId="0" fillId="0" borderId="0"/>
    <xf numFmtId="164" fontId="11" fillId="0" borderId="0" applyFont="0" applyFill="0" applyBorder="0" applyAlignment="0" applyProtection="0"/>
    <xf numFmtId="9" fontId="11" fillId="0" borderId="0" applyFont="0" applyFill="0" applyBorder="0" applyAlignment="0" applyProtection="0"/>
    <xf numFmtId="164" fontId="11" fillId="0" borderId="0" applyFont="0" applyFill="0" applyBorder="0" applyAlignment="0" applyProtection="0"/>
    <xf numFmtId="0" fontId="11" fillId="0" borderId="0"/>
    <xf numFmtId="0" fontId="19" fillId="0" borderId="0"/>
    <xf numFmtId="9" fontId="11" fillId="0" borderId="0" applyFont="0" applyFill="0" applyBorder="0" applyAlignment="0" applyProtection="0"/>
    <xf numFmtId="0" fontId="11" fillId="0" borderId="0"/>
    <xf numFmtId="0" fontId="1" fillId="0" borderId="0"/>
  </cellStyleXfs>
  <cellXfs count="114">
    <xf numFmtId="0" fontId="0" fillId="0" borderId="0" xfId="0"/>
    <xf numFmtId="0" fontId="3" fillId="0" borderId="0" xfId="0" applyFont="1" applyAlignment="1">
      <alignment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Border="1" applyAlignment="1">
      <alignment vertical="center" wrapText="1"/>
    </xf>
    <xf numFmtId="0" fontId="5" fillId="3" borderId="1" xfId="0" applyFont="1" applyFill="1" applyBorder="1" applyAlignment="1">
      <alignment horizontal="center" vertical="center" wrapText="1"/>
    </xf>
    <xf numFmtId="0" fontId="2" fillId="4" borderId="0" xfId="0" applyFont="1" applyFill="1" applyBorder="1" applyAlignment="1">
      <alignment horizontal="center" vertical="center" wrapText="1"/>
    </xf>
    <xf numFmtId="0" fontId="3" fillId="4" borderId="0" xfId="0" applyFont="1" applyFill="1" applyBorder="1" applyAlignment="1">
      <alignment vertical="center" wrapText="1"/>
    </xf>
    <xf numFmtId="0" fontId="6" fillId="3" borderId="2" xfId="0" applyFont="1" applyFill="1" applyBorder="1" applyAlignment="1">
      <alignment horizontal="center" vertical="center" wrapText="1"/>
    </xf>
    <xf numFmtId="0" fontId="7" fillId="4" borderId="0" xfId="0" applyFont="1" applyFill="1" applyBorder="1" applyAlignment="1">
      <alignment horizontal="center" vertical="center" wrapText="1"/>
    </xf>
    <xf numFmtId="0" fontId="8" fillId="4" borderId="0" xfId="0" applyFont="1" applyFill="1" applyBorder="1" applyAlignment="1">
      <alignment horizontal="center" vertical="center"/>
    </xf>
    <xf numFmtId="0" fontId="9" fillId="3" borderId="1" xfId="0" applyFont="1" applyFill="1" applyBorder="1" applyAlignment="1">
      <alignment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165" fontId="5" fillId="3" borderId="1" xfId="1" applyNumberFormat="1" applyFont="1" applyFill="1" applyBorder="1" applyAlignment="1">
      <alignment horizontal="center" vertical="center" wrapText="1"/>
    </xf>
    <xf numFmtId="0" fontId="7" fillId="4" borderId="0" xfId="0" applyFont="1" applyFill="1" applyBorder="1" applyAlignment="1">
      <alignment horizontal="left" vertical="top" wrapText="1"/>
    </xf>
    <xf numFmtId="0" fontId="0" fillId="4" borderId="0" xfId="0" applyFill="1" applyBorder="1" applyAlignment="1">
      <alignment horizontal="left"/>
    </xf>
    <xf numFmtId="0" fontId="0" fillId="4" borderId="0" xfId="0" applyNumberFormat="1" applyFill="1" applyBorder="1"/>
    <xf numFmtId="0" fontId="12" fillId="5" borderId="1"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0" fillId="0" borderId="0" xfId="0" applyFont="1" applyAlignment="1">
      <alignment vertical="center" wrapText="1"/>
    </xf>
    <xf numFmtId="0" fontId="4" fillId="4" borderId="0" xfId="0" applyFont="1" applyFill="1" applyBorder="1" applyAlignment="1">
      <alignment vertical="center" wrapText="1"/>
    </xf>
    <xf numFmtId="0" fontId="10" fillId="4" borderId="0" xfId="0" applyFont="1" applyFill="1" applyBorder="1" applyAlignment="1">
      <alignment vertical="center" wrapText="1"/>
    </xf>
    <xf numFmtId="0" fontId="13" fillId="6" borderId="0" xfId="0" applyFont="1" applyFill="1" applyBorder="1" applyAlignment="1">
      <alignment horizontal="left"/>
    </xf>
    <xf numFmtId="0" fontId="13" fillId="6" borderId="0" xfId="0" applyNumberFormat="1" applyFont="1" applyFill="1" applyBorder="1"/>
    <xf numFmtId="166" fontId="12" fillId="5" borderId="2" xfId="2" applyNumberFormat="1" applyFont="1" applyFill="1" applyBorder="1" applyAlignment="1">
      <alignment horizontal="center" vertical="center" wrapText="1"/>
    </xf>
    <xf numFmtId="166" fontId="12" fillId="5" borderId="1" xfId="2" applyNumberFormat="1" applyFont="1" applyFill="1" applyBorder="1" applyAlignment="1">
      <alignment horizontal="center" vertical="center" wrapText="1"/>
    </xf>
    <xf numFmtId="0" fontId="10" fillId="0" borderId="0" xfId="0" applyFont="1" applyBorder="1" applyAlignment="1">
      <alignment vertical="center" wrapText="1"/>
    </xf>
    <xf numFmtId="0" fontId="15" fillId="0" borderId="0" xfId="0" quotePrefix="1" applyFont="1" applyBorder="1" applyAlignment="1">
      <alignment vertical="center" wrapText="1"/>
    </xf>
    <xf numFmtId="0" fontId="16" fillId="4" borderId="0" xfId="0" applyFont="1" applyFill="1" applyBorder="1" applyAlignment="1">
      <alignment horizontal="center" vertical="center" wrapText="1"/>
    </xf>
    <xf numFmtId="0" fontId="17" fillId="0" borderId="0" xfId="0" applyFont="1" applyAlignment="1">
      <alignment vertical="center" wrapText="1"/>
    </xf>
    <xf numFmtId="0" fontId="18" fillId="4" borderId="0" xfId="0" applyFont="1" applyFill="1" applyBorder="1" applyAlignment="1">
      <alignment vertical="center" wrapText="1"/>
    </xf>
    <xf numFmtId="0" fontId="18" fillId="4" borderId="0" xfId="0" applyFont="1" applyFill="1" applyBorder="1" applyAlignment="1">
      <alignment horizontal="center" vertical="center" wrapText="1"/>
    </xf>
    <xf numFmtId="10" fontId="18" fillId="4" borderId="0" xfId="0" applyNumberFormat="1" applyFont="1" applyFill="1" applyBorder="1" applyAlignment="1">
      <alignment horizontal="center" vertical="center" wrapText="1"/>
    </xf>
    <xf numFmtId="9" fontId="18" fillId="4" borderId="0" xfId="0" applyNumberFormat="1" applyFont="1" applyFill="1" applyBorder="1" applyAlignment="1">
      <alignment horizontal="center" vertical="center" wrapText="1"/>
    </xf>
    <xf numFmtId="0" fontId="3" fillId="0" borderId="0" xfId="0" applyFont="1" applyAlignment="1">
      <alignment horizontal="center" vertical="center" wrapText="1"/>
    </xf>
    <xf numFmtId="0" fontId="10" fillId="0" borderId="0" xfId="0" applyFont="1" applyAlignment="1">
      <alignment horizontal="center" vertical="center" wrapText="1"/>
    </xf>
    <xf numFmtId="1" fontId="12" fillId="5" borderId="1" xfId="0" applyNumberFormat="1" applyFont="1" applyFill="1" applyBorder="1" applyAlignment="1">
      <alignment horizontal="center" vertical="center" wrapText="1"/>
    </xf>
    <xf numFmtId="9" fontId="12" fillId="5" borderId="1" xfId="2" applyNumberFormat="1" applyFont="1" applyFill="1" applyBorder="1" applyAlignment="1">
      <alignment horizontal="center" vertical="center" wrapText="1"/>
    </xf>
    <xf numFmtId="167" fontId="21" fillId="8" borderId="6" xfId="5" applyNumberFormat="1" applyFont="1" applyFill="1" applyBorder="1" applyAlignment="1">
      <alignment horizontal="center" vertical="center"/>
    </xf>
    <xf numFmtId="0" fontId="11" fillId="2" borderId="7" xfId="7" applyFill="1" applyBorder="1" applyAlignment="1" applyProtection="1">
      <alignment vertical="center" wrapText="1"/>
      <protection locked="0"/>
    </xf>
    <xf numFmtId="0" fontId="22" fillId="4" borderId="8" xfId="7" applyFont="1" applyFill="1" applyBorder="1" applyAlignment="1" applyProtection="1">
      <alignment horizontal="center" vertical="center"/>
      <protection locked="0"/>
    </xf>
    <xf numFmtId="0" fontId="11" fillId="4" borderId="9" xfId="7" applyFill="1" applyBorder="1" applyAlignment="1" applyProtection="1">
      <alignment vertical="center" wrapText="1"/>
      <protection locked="0"/>
    </xf>
    <xf numFmtId="0" fontId="11" fillId="2" borderId="9" xfId="7" applyFill="1" applyBorder="1" applyAlignment="1" applyProtection="1">
      <alignment vertical="center" wrapText="1"/>
      <protection locked="0"/>
    </xf>
    <xf numFmtId="167" fontId="11" fillId="2" borderId="9" xfId="7" applyNumberFormat="1" applyFill="1" applyBorder="1" applyAlignment="1" applyProtection="1">
      <alignment horizontal="center" vertical="center" wrapText="1"/>
      <protection locked="0"/>
    </xf>
    <xf numFmtId="0" fontId="11" fillId="2" borderId="9" xfId="7" applyFill="1" applyBorder="1" applyAlignment="1" applyProtection="1">
      <alignment horizontal="center" vertical="center" wrapText="1"/>
      <protection locked="0"/>
    </xf>
    <xf numFmtId="10" fontId="23" fillId="4" borderId="10" xfId="6" applyNumberFormat="1" applyFont="1" applyFill="1" applyBorder="1" applyAlignment="1">
      <alignment horizontal="left" vertical="center" wrapText="1"/>
    </xf>
    <xf numFmtId="0" fontId="11" fillId="4" borderId="11" xfId="7" applyFill="1" applyBorder="1" applyAlignment="1" applyProtection="1">
      <alignment horizontal="left" vertical="center" wrapText="1"/>
      <protection locked="0"/>
    </xf>
    <xf numFmtId="0" fontId="11" fillId="4" borderId="9" xfId="7" applyFill="1" applyBorder="1" applyAlignment="1" applyProtection="1">
      <alignment horizontal="left" vertical="center" wrapText="1"/>
      <protection locked="0"/>
    </xf>
    <xf numFmtId="0" fontId="11" fillId="4" borderId="9" xfId="7" applyFill="1" applyBorder="1" applyAlignment="1" applyProtection="1">
      <alignment horizontal="center" vertical="center" wrapText="1"/>
      <protection locked="0"/>
    </xf>
    <xf numFmtId="0" fontId="22" fillId="4" borderId="12" xfId="7" applyFont="1" applyFill="1" applyBorder="1" applyAlignment="1" applyProtection="1">
      <alignment horizontal="center" vertical="center"/>
      <protection locked="0"/>
    </xf>
    <xf numFmtId="0" fontId="22" fillId="9" borderId="8" xfId="7" applyFont="1" applyFill="1" applyBorder="1" applyAlignment="1" applyProtection="1">
      <alignment horizontal="center" vertical="center"/>
      <protection locked="0"/>
    </xf>
    <xf numFmtId="0" fontId="22" fillId="9" borderId="1" xfId="7" applyFont="1" applyFill="1" applyBorder="1" applyAlignment="1" applyProtection="1">
      <alignment horizontal="center" vertical="center" wrapText="1"/>
      <protection locked="0"/>
    </xf>
    <xf numFmtId="0" fontId="22" fillId="4" borderId="1" xfId="7" applyFont="1" applyFill="1" applyBorder="1" applyAlignment="1" applyProtection="1">
      <alignment horizontal="center" vertical="center" wrapText="1"/>
      <protection locked="0"/>
    </xf>
    <xf numFmtId="0" fontId="11" fillId="2" borderId="9" xfId="7" applyFont="1" applyFill="1" applyBorder="1" applyAlignment="1" applyProtection="1">
      <alignment vertical="center" wrapText="1"/>
      <protection locked="0"/>
    </xf>
    <xf numFmtId="0" fontId="24" fillId="4" borderId="1" xfId="7" applyFont="1" applyFill="1" applyBorder="1" applyAlignment="1" applyProtection="1">
      <alignment horizontal="center" vertical="center" wrapText="1"/>
      <protection locked="0"/>
    </xf>
    <xf numFmtId="0" fontId="22" fillId="9" borderId="1" xfId="7" applyFont="1" applyFill="1" applyBorder="1" applyAlignment="1" applyProtection="1">
      <alignment horizontal="center" vertical="center"/>
      <protection locked="0"/>
    </xf>
    <xf numFmtId="0" fontId="11" fillId="4" borderId="9" xfId="7" applyFont="1" applyFill="1" applyBorder="1" applyAlignment="1" applyProtection="1">
      <alignment horizontal="left" vertical="center" wrapText="1"/>
      <protection locked="0"/>
    </xf>
    <xf numFmtId="0" fontId="22" fillId="4" borderId="1" xfId="7" applyFont="1" applyFill="1" applyBorder="1" applyAlignment="1" applyProtection="1">
      <alignment horizontal="center" vertical="center"/>
      <protection locked="0"/>
    </xf>
    <xf numFmtId="0" fontId="11" fillId="4" borderId="13" xfId="7" applyFill="1" applyBorder="1" applyAlignment="1" applyProtection="1">
      <alignment horizontal="center" vertical="center" wrapText="1"/>
      <protection locked="0"/>
    </xf>
    <xf numFmtId="0" fontId="22" fillId="9" borderId="2" xfId="7" applyFont="1" applyFill="1" applyBorder="1" applyAlignment="1" applyProtection="1">
      <alignment horizontal="center" vertical="center"/>
      <protection locked="0"/>
    </xf>
    <xf numFmtId="10" fontId="25" fillId="4" borderId="10" xfId="6" applyNumberFormat="1" applyFont="1" applyFill="1" applyBorder="1" applyAlignment="1">
      <alignment horizontal="left" vertical="center" wrapText="1"/>
    </xf>
    <xf numFmtId="0" fontId="1" fillId="2" borderId="7" xfId="8" applyFill="1" applyBorder="1" applyAlignment="1" applyProtection="1">
      <alignment vertical="center" wrapText="1"/>
      <protection locked="0"/>
    </xf>
    <xf numFmtId="0" fontId="22" fillId="9" borderId="8" xfId="8" applyFont="1" applyFill="1" applyBorder="1" applyAlignment="1" applyProtection="1">
      <alignment horizontal="center" vertical="center"/>
      <protection locked="0"/>
    </xf>
    <xf numFmtId="0" fontId="1" fillId="0" borderId="1" xfId="8" applyBorder="1" applyAlignment="1">
      <alignment vertical="center" wrapText="1"/>
    </xf>
    <xf numFmtId="0" fontId="1" fillId="0" borderId="1" xfId="8" applyBorder="1" applyAlignment="1">
      <alignment horizontal="center" wrapText="1"/>
    </xf>
    <xf numFmtId="0" fontId="1" fillId="2" borderId="1" xfId="8" applyFill="1" applyBorder="1" applyAlignment="1" applyProtection="1">
      <alignment vertical="center" wrapText="1"/>
      <protection locked="0"/>
    </xf>
    <xf numFmtId="0" fontId="1" fillId="2" borderId="1" xfId="8" applyFill="1" applyBorder="1" applyAlignment="1" applyProtection="1">
      <alignment horizontal="center" vertical="center" wrapText="1"/>
      <protection locked="0"/>
    </xf>
    <xf numFmtId="0" fontId="5" fillId="3" borderId="3" xfId="0" applyFont="1" applyFill="1" applyBorder="1" applyAlignment="1">
      <alignment horizontal="center" vertical="center" wrapText="1"/>
    </xf>
    <xf numFmtId="1" fontId="12" fillId="5" borderId="0" xfId="0" applyNumberFormat="1" applyFont="1" applyFill="1" applyBorder="1" applyAlignment="1">
      <alignment horizontal="center" vertical="center" wrapText="1"/>
    </xf>
    <xf numFmtId="9" fontId="12" fillId="5" borderId="0" xfId="2" applyNumberFormat="1" applyFont="1" applyFill="1" applyBorder="1" applyAlignment="1">
      <alignment horizontal="center" vertical="center" wrapText="1"/>
    </xf>
    <xf numFmtId="0" fontId="20" fillId="7" borderId="5" xfId="5" applyFont="1" applyFill="1" applyBorder="1" applyAlignment="1">
      <alignment horizontal="center" vertical="center"/>
    </xf>
    <xf numFmtId="0" fontId="19" fillId="0" borderId="0" xfId="5"/>
    <xf numFmtId="0" fontId="11" fillId="0" borderId="9" xfId="7" applyFill="1" applyBorder="1" applyAlignment="1" applyProtection="1">
      <alignment horizontal="center" vertical="center" wrapText="1"/>
      <protection locked="0"/>
    </xf>
    <xf numFmtId="0" fontId="11" fillId="4" borderId="7" xfId="7" applyFill="1" applyBorder="1" applyAlignment="1" applyProtection="1">
      <alignment horizontal="center" vertical="center" wrapText="1"/>
      <protection locked="0"/>
    </xf>
    <xf numFmtId="0" fontId="11" fillId="2" borderId="11" xfId="7" applyFill="1" applyBorder="1" applyAlignment="1" applyProtection="1">
      <alignment horizontal="left" vertical="center" wrapText="1"/>
      <protection locked="0"/>
    </xf>
    <xf numFmtId="0" fontId="11" fillId="2" borderId="9" xfId="7" applyFill="1" applyBorder="1" applyAlignment="1" applyProtection="1">
      <alignment horizontal="left" vertical="center" wrapText="1"/>
      <protection locked="0"/>
    </xf>
    <xf numFmtId="0" fontId="11" fillId="2" borderId="9" xfId="7" applyFont="1" applyFill="1" applyBorder="1" applyAlignment="1" applyProtection="1">
      <alignment horizontal="left" vertical="center" wrapText="1"/>
      <protection locked="0"/>
    </xf>
    <xf numFmtId="0" fontId="11" fillId="2" borderId="7" xfId="7" applyFill="1" applyBorder="1" applyAlignment="1" applyProtection="1">
      <alignment horizontal="center" vertical="center" wrapText="1"/>
      <protection locked="0"/>
    </xf>
    <xf numFmtId="0" fontId="11" fillId="9" borderId="14" xfId="4" applyFont="1" applyFill="1" applyBorder="1" applyAlignment="1" applyProtection="1">
      <alignment horizontal="center" vertical="center" wrapText="1"/>
      <protection locked="0"/>
    </xf>
    <xf numFmtId="0" fontId="11" fillId="9" borderId="15" xfId="4" applyFill="1" applyBorder="1" applyAlignment="1" applyProtection="1">
      <alignment horizontal="center" vertical="center" wrapText="1"/>
      <protection locked="0"/>
    </xf>
    <xf numFmtId="0" fontId="11" fillId="9" borderId="16" xfId="4" applyFill="1" applyBorder="1" applyAlignment="1" applyProtection="1">
      <alignment horizontal="center" vertical="center" wrapText="1"/>
      <protection locked="0"/>
    </xf>
    <xf numFmtId="0" fontId="11" fillId="9" borderId="17" xfId="4" applyFill="1" applyBorder="1" applyAlignment="1" applyProtection="1">
      <alignment horizontal="center" vertical="center" wrapText="1"/>
      <protection locked="0"/>
    </xf>
    <xf numFmtId="0" fontId="11" fillId="9" borderId="7" xfId="7" applyFill="1" applyBorder="1" applyAlignment="1" applyProtection="1">
      <alignment horizontal="center" vertical="center" wrapText="1"/>
      <protection locked="0"/>
    </xf>
    <xf numFmtId="0" fontId="11" fillId="11" borderId="11" xfId="7" applyFill="1" applyBorder="1" applyAlignment="1" applyProtection="1">
      <alignment horizontal="left" vertical="center" wrapText="1"/>
      <protection locked="0"/>
    </xf>
    <xf numFmtId="0" fontId="11" fillId="4" borderId="7" xfId="7" applyFont="1" applyFill="1" applyBorder="1" applyAlignment="1" applyProtection="1">
      <alignment horizontal="center" vertical="center" wrapText="1"/>
      <protection locked="0"/>
    </xf>
    <xf numFmtId="0" fontId="11" fillId="10" borderId="11" xfId="7" applyFont="1" applyFill="1" applyBorder="1" applyAlignment="1" applyProtection="1">
      <alignment horizontal="left" vertical="center" wrapText="1"/>
      <protection locked="0"/>
    </xf>
    <xf numFmtId="167" fontId="11" fillId="4" borderId="9" xfId="7" applyNumberFormat="1" applyFill="1" applyBorder="1" applyAlignment="1" applyProtection="1">
      <alignment horizontal="center" vertical="center" wrapText="1"/>
      <protection locked="0"/>
    </xf>
    <xf numFmtId="0" fontId="11" fillId="10" borderId="9" xfId="7" applyFill="1" applyBorder="1" applyAlignment="1" applyProtection="1">
      <alignment horizontal="left" vertical="center" wrapText="1"/>
      <protection locked="0"/>
    </xf>
    <xf numFmtId="0" fontId="11" fillId="11" borderId="9" xfId="7" applyFill="1" applyBorder="1" applyAlignment="1" applyProtection="1">
      <alignment horizontal="left" vertical="center" wrapText="1"/>
      <protection locked="0"/>
    </xf>
    <xf numFmtId="0" fontId="1" fillId="2" borderId="11" xfId="8" applyFill="1" applyBorder="1" applyAlignment="1" applyProtection="1">
      <alignment horizontal="left" vertical="center" wrapText="1"/>
      <protection locked="0"/>
    </xf>
    <xf numFmtId="0" fontId="1" fillId="2" borderId="9" xfId="8" applyFill="1" applyBorder="1" applyAlignment="1" applyProtection="1">
      <alignment vertical="center" wrapText="1"/>
      <protection locked="0"/>
    </xf>
    <xf numFmtId="0" fontId="1" fillId="0" borderId="1" xfId="8" applyBorder="1" applyAlignment="1">
      <alignment horizontal="center" vertical="center" wrapText="1"/>
    </xf>
    <xf numFmtId="14" fontId="1" fillId="0" borderId="1" xfId="8" applyNumberFormat="1" applyBorder="1" applyAlignment="1">
      <alignment horizontal="center" vertical="center" wrapText="1"/>
    </xf>
    <xf numFmtId="167" fontId="1" fillId="2" borderId="1" xfId="8" applyNumberFormat="1" applyFill="1" applyBorder="1" applyAlignment="1" applyProtection="1">
      <alignment horizontal="center" vertical="center" wrapText="1"/>
      <protection locked="0"/>
    </xf>
    <xf numFmtId="0" fontId="19" fillId="0" borderId="1" xfId="5" applyBorder="1" applyAlignment="1">
      <alignment horizontal="center"/>
    </xf>
    <xf numFmtId="0" fontId="12" fillId="5" borderId="1" xfId="0" applyFont="1" applyFill="1" applyBorder="1" applyAlignment="1">
      <alignment horizontal="right" vertical="center" wrapText="1"/>
    </xf>
    <xf numFmtId="0" fontId="12" fillId="5" borderId="1" xfId="0" applyFont="1" applyFill="1" applyBorder="1" applyAlignment="1">
      <alignment horizontal="center" vertical="center" wrapText="1"/>
    </xf>
    <xf numFmtId="0" fontId="14" fillId="0" borderId="4" xfId="0" applyFont="1" applyBorder="1" applyAlignment="1">
      <alignment vertical="center" wrapText="1"/>
    </xf>
    <xf numFmtId="165" fontId="12" fillId="5" borderId="12" xfId="0" applyNumberFormat="1" applyFont="1" applyFill="1" applyBorder="1" applyAlignment="1">
      <alignment horizontal="center" vertical="center" wrapText="1"/>
    </xf>
    <xf numFmtId="0" fontId="12" fillId="5" borderId="18" xfId="0" applyFont="1" applyFill="1" applyBorder="1" applyAlignment="1">
      <alignment horizontal="center" vertical="center" wrapText="1"/>
    </xf>
    <xf numFmtId="0" fontId="2" fillId="0" borderId="0" xfId="0" applyFont="1" applyAlignment="1">
      <alignment horizontal="center" vertical="center" wrapText="1"/>
    </xf>
    <xf numFmtId="0" fontId="5" fillId="0"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20" fillId="7" borderId="5" xfId="5" applyFont="1" applyFill="1" applyBorder="1" applyAlignment="1">
      <alignment horizontal="center" vertical="center"/>
    </xf>
    <xf numFmtId="0" fontId="19" fillId="0" borderId="0" xfId="5"/>
  </cellXfs>
  <cellStyles count="9">
    <cellStyle name="Millares" xfId="1" builtinId="3"/>
    <cellStyle name="Millares 2" xfId="3"/>
    <cellStyle name="Normal" xfId="0" builtinId="0"/>
    <cellStyle name="Normal 2" xfId="4"/>
    <cellStyle name="Normal 3" xfId="5"/>
    <cellStyle name="Normal 3 2" xfId="7"/>
    <cellStyle name="Normal 4" xfId="8"/>
    <cellStyle name="Porcentaje" xfId="2" builtinId="5"/>
    <cellStyle name="Porcentaje 2"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952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X64"/>
  <sheetViews>
    <sheetView showGridLines="0" tabSelected="1" zoomScale="70" zoomScaleNormal="70" workbookViewId="0">
      <selection sqref="A1:G1"/>
    </sheetView>
  </sheetViews>
  <sheetFormatPr baseColWidth="10" defaultColWidth="11.42578125" defaultRowHeight="15" x14ac:dyDescent="0.2"/>
  <cols>
    <col min="1" max="1" width="60" style="1" customWidth="1"/>
    <col min="2" max="2" width="17.28515625" style="1" customWidth="1"/>
    <col min="3" max="3" width="21.28515625" style="1" customWidth="1"/>
    <col min="4" max="4" width="21.85546875" style="1" hidden="1" customWidth="1"/>
    <col min="5" max="5" width="21.85546875" style="1" customWidth="1"/>
    <col min="6" max="6" width="19.42578125" style="1" customWidth="1"/>
    <col min="7" max="7" width="16.42578125" style="1" customWidth="1"/>
    <col min="8" max="8" width="12.7109375" style="1" bestFit="1" customWidth="1"/>
    <col min="9" max="10" width="11.42578125" style="1"/>
    <col min="11" max="11" width="53.42578125" style="1" customWidth="1"/>
    <col min="12" max="15" width="11.42578125" style="1"/>
    <col min="16" max="16" width="44.85546875" style="1" customWidth="1"/>
    <col min="17" max="16384" width="11.42578125" style="1"/>
  </cols>
  <sheetData>
    <row r="1" spans="1:24" ht="95.25" customHeight="1" x14ac:dyDescent="0.2">
      <c r="A1" s="104" t="s">
        <v>0</v>
      </c>
      <c r="B1" s="104"/>
      <c r="C1" s="104"/>
      <c r="D1" s="104"/>
      <c r="E1" s="104"/>
      <c r="F1" s="104"/>
      <c r="G1" s="104"/>
    </row>
    <row r="2" spans="1:24" ht="65.25" customHeight="1" x14ac:dyDescent="0.2">
      <c r="A2" s="104" t="s">
        <v>383</v>
      </c>
      <c r="B2" s="104"/>
      <c r="C2" s="104"/>
      <c r="D2" s="104"/>
      <c r="E2" s="104"/>
      <c r="F2" s="104"/>
      <c r="G2" s="104"/>
    </row>
    <row r="3" spans="1:24" ht="11.25" customHeight="1" x14ac:dyDescent="0.2">
      <c r="A3" s="2"/>
      <c r="B3" s="2"/>
      <c r="C3" s="2"/>
      <c r="D3" s="2"/>
      <c r="E3" s="2"/>
      <c r="F3" s="2"/>
      <c r="G3" s="2"/>
      <c r="H3" s="2"/>
    </row>
    <row r="4" spans="1:24" ht="83.25" customHeight="1" x14ac:dyDescent="0.2">
      <c r="A4" s="3" t="s">
        <v>1</v>
      </c>
      <c r="B4" s="4">
        <v>46</v>
      </c>
      <c r="C4" s="105"/>
      <c r="D4" s="105"/>
      <c r="E4" s="5"/>
      <c r="F4" s="5"/>
      <c r="G4" s="6"/>
      <c r="H4" s="7"/>
      <c r="K4" s="1">
        <f>92-28</f>
        <v>64</v>
      </c>
    </row>
    <row r="5" spans="1:24" ht="81" customHeight="1" x14ac:dyDescent="0.2">
      <c r="A5" s="3" t="s">
        <v>2</v>
      </c>
      <c r="B5" s="8">
        <v>96</v>
      </c>
      <c r="C5" s="106"/>
      <c r="D5" s="106"/>
      <c r="E5" s="106"/>
      <c r="F5" s="106"/>
      <c r="G5" s="9"/>
    </row>
    <row r="6" spans="1:24" ht="10.5" customHeight="1" x14ac:dyDescent="0.2">
      <c r="A6" s="2"/>
      <c r="B6" s="2"/>
      <c r="C6" s="2"/>
      <c r="D6" s="2"/>
      <c r="E6" s="2"/>
      <c r="F6" s="2"/>
      <c r="G6" s="2"/>
      <c r="H6" s="2"/>
    </row>
    <row r="7" spans="1:24" ht="10.5" customHeight="1" x14ac:dyDescent="0.2">
      <c r="A7" s="2"/>
      <c r="B7" s="2"/>
      <c r="C7" s="2"/>
      <c r="D7" s="2"/>
      <c r="E7" s="2"/>
      <c r="F7" s="2"/>
      <c r="G7" s="2"/>
      <c r="H7" s="2"/>
    </row>
    <row r="8" spans="1:24" ht="23.25" x14ac:dyDescent="0.2">
      <c r="A8" s="107" t="s">
        <v>3</v>
      </c>
      <c r="B8" s="108" t="s">
        <v>4</v>
      </c>
      <c r="C8" s="109" t="s">
        <v>5</v>
      </c>
      <c r="D8" s="110"/>
      <c r="E8" s="71"/>
      <c r="F8" s="8"/>
      <c r="G8" s="111" t="s">
        <v>6</v>
      </c>
      <c r="I8" s="10"/>
      <c r="J8" s="10"/>
      <c r="K8" s="10"/>
      <c r="L8" s="10"/>
      <c r="M8" s="10"/>
      <c r="N8" s="10"/>
      <c r="O8" s="10"/>
      <c r="P8" s="10"/>
      <c r="Q8" s="10"/>
      <c r="R8" s="10"/>
      <c r="S8" s="10"/>
      <c r="T8" s="10"/>
      <c r="U8" s="10"/>
      <c r="V8" s="10"/>
      <c r="W8" s="10"/>
      <c r="X8" s="10"/>
    </row>
    <row r="9" spans="1:24" ht="43.5" customHeight="1" x14ac:dyDescent="0.2">
      <c r="A9" s="107"/>
      <c r="B9" s="108"/>
      <c r="C9" s="11" t="s">
        <v>7</v>
      </c>
      <c r="D9" s="11" t="s">
        <v>8</v>
      </c>
      <c r="E9" s="11" t="s">
        <v>384</v>
      </c>
      <c r="F9" s="11" t="s">
        <v>9</v>
      </c>
      <c r="G9" s="111"/>
      <c r="I9" s="10"/>
      <c r="J9" s="10"/>
      <c r="K9" s="10"/>
      <c r="L9" s="10"/>
      <c r="M9" s="10"/>
      <c r="N9" s="12"/>
      <c r="O9" s="13"/>
      <c r="P9" s="10"/>
      <c r="Q9" s="10"/>
      <c r="R9" s="10"/>
      <c r="S9" s="10"/>
      <c r="T9" s="10"/>
      <c r="U9" s="10"/>
      <c r="V9" s="10"/>
      <c r="W9" s="10"/>
      <c r="X9" s="10"/>
    </row>
    <row r="10" spans="1:24" ht="46.5" x14ac:dyDescent="0.2">
      <c r="A10" s="14" t="s">
        <v>10</v>
      </c>
      <c r="B10" s="8">
        <v>46</v>
      </c>
      <c r="C10" s="15">
        <v>34</v>
      </c>
      <c r="D10" s="16"/>
      <c r="E10" s="16">
        <v>6</v>
      </c>
      <c r="F10" s="16">
        <v>6</v>
      </c>
      <c r="G10" s="17">
        <f>+C10/B10*100</f>
        <v>73.91304347826086</v>
      </c>
      <c r="I10" s="10"/>
      <c r="J10" s="10"/>
      <c r="K10" s="10"/>
      <c r="L10" s="10"/>
      <c r="M10" s="10"/>
      <c r="N10" s="18"/>
      <c r="O10" s="13"/>
      <c r="P10" s="19"/>
      <c r="Q10" s="20"/>
      <c r="R10" s="10"/>
      <c r="S10" s="10"/>
      <c r="T10" s="10"/>
      <c r="U10" s="10"/>
      <c r="V10" s="10"/>
      <c r="W10" s="10"/>
      <c r="X10" s="10"/>
    </row>
    <row r="11" spans="1:24" ht="23.25" x14ac:dyDescent="0.2">
      <c r="A11" s="14" t="s">
        <v>11</v>
      </c>
      <c r="B11" s="8">
        <v>14</v>
      </c>
      <c r="C11" s="15">
        <v>14</v>
      </c>
      <c r="D11" s="16"/>
      <c r="E11" s="16">
        <v>0</v>
      </c>
      <c r="F11" s="16">
        <v>0</v>
      </c>
      <c r="G11" s="17">
        <f>+C11/B11*100</f>
        <v>100</v>
      </c>
      <c r="I11" s="10"/>
      <c r="J11" s="10"/>
      <c r="K11" s="10"/>
      <c r="L11" s="10"/>
      <c r="M11" s="10"/>
      <c r="N11" s="18"/>
      <c r="O11" s="13"/>
      <c r="P11" s="19"/>
      <c r="Q11" s="20"/>
      <c r="R11" s="10"/>
      <c r="S11" s="10"/>
      <c r="T11" s="10"/>
      <c r="U11" s="10"/>
      <c r="V11" s="10"/>
      <c r="W11" s="10"/>
      <c r="X11" s="10"/>
    </row>
    <row r="12" spans="1:24" ht="23.25" x14ac:dyDescent="0.2">
      <c r="A12" s="14" t="s">
        <v>12</v>
      </c>
      <c r="B12" s="8">
        <v>20</v>
      </c>
      <c r="C12" s="15">
        <v>20</v>
      </c>
      <c r="D12" s="16"/>
      <c r="E12" s="16"/>
      <c r="F12" s="16"/>
      <c r="G12" s="17">
        <f>+C12/B12*100</f>
        <v>100</v>
      </c>
      <c r="I12" s="10"/>
      <c r="J12" s="10"/>
      <c r="K12" s="10"/>
      <c r="L12" s="10"/>
      <c r="M12" s="10"/>
      <c r="N12" s="18"/>
      <c r="O12" s="13"/>
      <c r="P12" s="19"/>
      <c r="Q12" s="20"/>
      <c r="R12" s="10"/>
      <c r="S12" s="10"/>
      <c r="T12" s="10"/>
      <c r="U12" s="10"/>
      <c r="V12" s="10"/>
      <c r="W12" s="10"/>
      <c r="X12" s="10"/>
    </row>
    <row r="13" spans="1:24" ht="23.25" x14ac:dyDescent="0.2">
      <c r="A13" s="14" t="s">
        <v>13</v>
      </c>
      <c r="B13" s="8">
        <v>16</v>
      </c>
      <c r="C13" s="15">
        <v>13</v>
      </c>
      <c r="D13" s="16"/>
      <c r="E13" s="16">
        <v>2</v>
      </c>
      <c r="F13" s="16">
        <v>1</v>
      </c>
      <c r="G13" s="17">
        <f>+C13/B13*100</f>
        <v>81.25</v>
      </c>
      <c r="I13" s="10"/>
      <c r="J13" s="10"/>
      <c r="K13" s="10"/>
      <c r="L13" s="10"/>
      <c r="M13" s="10"/>
      <c r="N13" s="18"/>
      <c r="O13" s="13"/>
      <c r="P13" s="19"/>
      <c r="Q13" s="20"/>
      <c r="R13" s="10"/>
      <c r="S13" s="10"/>
      <c r="T13" s="10"/>
      <c r="U13" s="10"/>
      <c r="V13" s="10"/>
      <c r="W13" s="10"/>
      <c r="X13" s="10"/>
    </row>
    <row r="14" spans="1:24" s="23" customFormat="1" ht="26.25" x14ac:dyDescent="0.2">
      <c r="A14" s="99" t="s">
        <v>14</v>
      </c>
      <c r="B14" s="100">
        <f>SUM(B10:B13)</f>
        <v>96</v>
      </c>
      <c r="C14" s="22">
        <f>SUM(C10:C13)</f>
        <v>81</v>
      </c>
      <c r="D14" s="21"/>
      <c r="E14" s="22">
        <f>SUM(E10:E13)</f>
        <v>8</v>
      </c>
      <c r="F14" s="21">
        <f>SUM(F10:F13)</f>
        <v>7</v>
      </c>
      <c r="G14" s="102"/>
      <c r="I14" s="24"/>
      <c r="J14" s="25"/>
      <c r="K14" s="25"/>
      <c r="L14" s="25"/>
      <c r="M14" s="25"/>
      <c r="N14" s="25"/>
      <c r="O14" s="25"/>
      <c r="P14" s="26"/>
      <c r="Q14" s="27"/>
      <c r="R14" s="25"/>
      <c r="S14" s="25"/>
      <c r="T14" s="25"/>
      <c r="U14" s="25"/>
      <c r="V14" s="25"/>
      <c r="W14" s="25"/>
      <c r="X14" s="25"/>
    </row>
    <row r="15" spans="1:24" s="23" customFormat="1" ht="30" customHeight="1" x14ac:dyDescent="0.2">
      <c r="A15" s="99"/>
      <c r="B15" s="100"/>
      <c r="C15" s="28">
        <f>(C14)/$B$14</f>
        <v>0.84375</v>
      </c>
      <c r="D15" s="29"/>
      <c r="E15" s="28">
        <f>(E14)/$B$14</f>
        <v>8.3333333333333329E-2</v>
      </c>
      <c r="F15" s="29">
        <f>F14/$B$14</f>
        <v>7.2916666666666671E-2</v>
      </c>
      <c r="G15" s="103"/>
      <c r="H15" s="30"/>
      <c r="I15" s="25"/>
      <c r="J15" s="25"/>
      <c r="K15" s="25"/>
      <c r="L15" s="25"/>
      <c r="M15" s="25"/>
      <c r="N15" s="25"/>
      <c r="O15" s="25"/>
      <c r="P15" s="25"/>
      <c r="Q15" s="25"/>
      <c r="R15" s="25"/>
      <c r="S15" s="25"/>
      <c r="T15" s="25"/>
      <c r="U15" s="25"/>
      <c r="V15" s="25"/>
      <c r="W15" s="25"/>
      <c r="X15" s="25"/>
    </row>
    <row r="16" spans="1:24" ht="45" customHeight="1" x14ac:dyDescent="0.2">
      <c r="A16" s="101"/>
      <c r="B16" s="101"/>
      <c r="C16" s="101"/>
      <c r="D16" s="101"/>
      <c r="E16" s="101"/>
      <c r="F16" s="101"/>
      <c r="G16" s="101"/>
      <c r="H16" s="31"/>
      <c r="I16" s="10"/>
      <c r="J16" s="10"/>
      <c r="K16" s="32"/>
      <c r="L16" s="32"/>
      <c r="M16" s="32"/>
      <c r="N16" s="32"/>
      <c r="O16" s="32"/>
      <c r="P16" s="10"/>
      <c r="Q16" s="10"/>
      <c r="R16" s="10"/>
      <c r="S16" s="10"/>
      <c r="T16" s="10"/>
      <c r="U16" s="10"/>
      <c r="V16" s="10"/>
      <c r="W16" s="10"/>
      <c r="X16" s="10"/>
    </row>
    <row r="17" spans="1:24" ht="70.5" customHeight="1" x14ac:dyDescent="0.2">
      <c r="A17" s="33"/>
      <c r="B17" s="33"/>
      <c r="C17" s="33"/>
      <c r="D17" s="33"/>
      <c r="E17" s="33"/>
      <c r="F17" s="33"/>
      <c r="H17" s="7"/>
      <c r="I17" s="10"/>
      <c r="J17" s="10"/>
      <c r="K17" s="34"/>
      <c r="L17" s="35"/>
      <c r="M17" s="35"/>
      <c r="N17" s="36"/>
      <c r="O17" s="35"/>
      <c r="P17" s="10"/>
      <c r="Q17" s="10"/>
      <c r="R17" s="10"/>
      <c r="S17" s="10"/>
      <c r="T17" s="10"/>
      <c r="U17" s="10"/>
      <c r="V17" s="10"/>
      <c r="W17" s="10"/>
      <c r="X17" s="10"/>
    </row>
    <row r="18" spans="1:24" x14ac:dyDescent="0.2">
      <c r="A18" s="33"/>
      <c r="B18" s="33"/>
      <c r="C18" s="33"/>
      <c r="D18" s="33"/>
      <c r="E18" s="33"/>
      <c r="F18" s="33"/>
      <c r="I18" s="10"/>
      <c r="J18" s="10"/>
      <c r="K18" s="34"/>
      <c r="L18" s="35"/>
      <c r="M18" s="35"/>
      <c r="N18" s="37"/>
      <c r="O18" s="35"/>
      <c r="P18" s="10"/>
      <c r="Q18" s="10"/>
      <c r="R18" s="10"/>
      <c r="S18" s="10"/>
      <c r="T18" s="10"/>
      <c r="U18" s="10"/>
      <c r="V18" s="10"/>
      <c r="W18" s="10"/>
      <c r="X18" s="10"/>
    </row>
    <row r="19" spans="1:24" x14ac:dyDescent="0.2">
      <c r="I19" s="10"/>
      <c r="J19" s="10"/>
      <c r="K19" s="34"/>
      <c r="L19" s="35"/>
      <c r="M19" s="35"/>
      <c r="N19" s="35"/>
      <c r="O19" s="35"/>
      <c r="P19" s="10"/>
      <c r="Q19" s="10"/>
      <c r="R19" s="10"/>
      <c r="S19" s="10"/>
      <c r="T19" s="10"/>
      <c r="U19" s="10"/>
      <c r="V19" s="10"/>
      <c r="W19" s="10"/>
      <c r="X19" s="10"/>
    </row>
    <row r="20" spans="1:24" x14ac:dyDescent="0.2">
      <c r="I20" s="10"/>
      <c r="J20" s="10"/>
      <c r="K20" s="34"/>
      <c r="L20" s="35"/>
      <c r="M20" s="36"/>
      <c r="N20" s="35"/>
      <c r="O20" s="35"/>
      <c r="P20" s="10"/>
      <c r="Q20" s="10"/>
      <c r="R20" s="10"/>
      <c r="S20" s="10"/>
      <c r="T20" s="10"/>
      <c r="U20" s="10"/>
      <c r="V20" s="10"/>
      <c r="W20" s="10"/>
      <c r="X20" s="10"/>
    </row>
    <row r="21" spans="1:24" x14ac:dyDescent="0.2">
      <c r="I21" s="10"/>
      <c r="J21" s="10"/>
      <c r="K21" s="34"/>
      <c r="L21" s="35"/>
      <c r="M21" s="37"/>
      <c r="N21" s="37"/>
      <c r="O21" s="35"/>
      <c r="P21" s="10"/>
      <c r="Q21" s="10"/>
      <c r="R21" s="10"/>
      <c r="S21" s="10"/>
      <c r="T21" s="10"/>
      <c r="U21" s="10"/>
      <c r="V21" s="10"/>
      <c r="W21" s="10"/>
      <c r="X21" s="10"/>
    </row>
    <row r="22" spans="1:24" x14ac:dyDescent="0.2">
      <c r="I22" s="10"/>
      <c r="J22" s="10"/>
      <c r="K22" s="10"/>
      <c r="L22" s="10"/>
      <c r="M22" s="10"/>
      <c r="N22" s="10"/>
      <c r="O22" s="10"/>
      <c r="P22" s="10"/>
      <c r="Q22" s="10"/>
      <c r="R22" s="10"/>
      <c r="S22" s="10"/>
      <c r="T22" s="10"/>
      <c r="U22" s="10"/>
      <c r="V22" s="10"/>
      <c r="W22" s="10"/>
      <c r="X22" s="10"/>
    </row>
    <row r="39" ht="14.25" customHeight="1" x14ac:dyDescent="0.2"/>
    <row r="40" ht="14.25" customHeight="1" x14ac:dyDescent="0.2"/>
    <row r="41" ht="14.25" customHeight="1" x14ac:dyDescent="0.2"/>
    <row r="42" ht="14.25" customHeight="1" x14ac:dyDescent="0.2"/>
    <row r="43" ht="14.25" customHeight="1" x14ac:dyDescent="0.2"/>
    <row r="51" spans="3:5" x14ac:dyDescent="0.2">
      <c r="C51" s="38"/>
      <c r="D51" s="38"/>
      <c r="E51" s="38"/>
    </row>
    <row r="52" spans="3:5" x14ac:dyDescent="0.2">
      <c r="C52" s="38"/>
      <c r="D52" s="38"/>
      <c r="E52" s="38"/>
    </row>
    <row r="53" spans="3:5" x14ac:dyDescent="0.2">
      <c r="C53" s="38"/>
      <c r="D53" s="38"/>
      <c r="E53" s="38"/>
    </row>
    <row r="55" spans="3:5" x14ac:dyDescent="0.2">
      <c r="C55" s="38"/>
      <c r="D55" s="38"/>
      <c r="E55" s="38"/>
    </row>
    <row r="56" spans="3:5" x14ac:dyDescent="0.2">
      <c r="C56" s="38"/>
      <c r="D56" s="38"/>
      <c r="E56" s="38"/>
    </row>
    <row r="62" spans="3:5" ht="20.25" x14ac:dyDescent="0.2">
      <c r="C62" s="39" t="s">
        <v>7</v>
      </c>
      <c r="D62" s="39" t="s">
        <v>15</v>
      </c>
      <c r="E62" s="39"/>
    </row>
    <row r="63" spans="3:5" ht="26.25" x14ac:dyDescent="0.2">
      <c r="C63" s="40">
        <f>C14</f>
        <v>81</v>
      </c>
      <c r="D63" s="40">
        <f>F14</f>
        <v>7</v>
      </c>
      <c r="E63" s="72"/>
    </row>
    <row r="64" spans="3:5" ht="26.25" x14ac:dyDescent="0.2">
      <c r="C64" s="41">
        <f>C63/SUM($C$63:$D$63)</f>
        <v>0.92045454545454541</v>
      </c>
      <c r="D64" s="41">
        <f>D63/SUM($C$63:$D$63)</f>
        <v>7.9545454545454544E-2</v>
      </c>
      <c r="E64" s="73"/>
    </row>
  </sheetData>
  <mergeCells count="12">
    <mergeCell ref="A14:A15"/>
    <mergeCell ref="B14:B15"/>
    <mergeCell ref="A16:G16"/>
    <mergeCell ref="G14:G15"/>
    <mergeCell ref="A1:G1"/>
    <mergeCell ref="A2:G2"/>
    <mergeCell ref="C4:D4"/>
    <mergeCell ref="C5:F5"/>
    <mergeCell ref="A8:A9"/>
    <mergeCell ref="B8:B9"/>
    <mergeCell ref="C8:D8"/>
    <mergeCell ref="G8:G9"/>
  </mergeCells>
  <pageMargins left="0.23622047244094491" right="0.23622047244094491" top="0.74803149606299213" bottom="0.74803149606299213" header="0.31496062992125984" footer="0.31496062992125984"/>
  <pageSetup paperSize="14" scale="70" orientation="landscape" verticalDpi="300" r:id="rId1"/>
  <rowBreaks count="1" manualBreakCount="1">
    <brk id="1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004"/>
  <sheetViews>
    <sheetView workbookViewId="0">
      <selection activeCell="E5" sqref="E5"/>
    </sheetView>
  </sheetViews>
  <sheetFormatPr baseColWidth="10" defaultColWidth="9.140625" defaultRowHeight="15" x14ac:dyDescent="0.25"/>
  <cols>
    <col min="1" max="1" width="9.140625" style="75"/>
    <col min="2" max="2" width="16" style="75" customWidth="1"/>
    <col min="3" max="3" width="27" style="75" customWidth="1"/>
    <col min="4" max="4" width="21" style="75" customWidth="1"/>
    <col min="5" max="5" width="30" style="75" customWidth="1"/>
    <col min="6" max="6" width="24" style="75" customWidth="1"/>
    <col min="7" max="7" width="22" style="75" customWidth="1"/>
    <col min="8" max="8" width="31" style="75" customWidth="1"/>
    <col min="9" max="9" width="36" style="75" customWidth="1"/>
    <col min="10" max="10" width="47" style="75" customWidth="1"/>
    <col min="11" max="11" width="35" style="75" customWidth="1"/>
    <col min="12" max="12" width="40" style="75" customWidth="1"/>
    <col min="13" max="13" width="36" style="75" customWidth="1"/>
    <col min="14" max="14" width="46" style="75" customWidth="1"/>
    <col min="15" max="15" width="19" style="75" customWidth="1"/>
    <col min="16" max="16" width="9.140625" style="75"/>
    <col min="17" max="256" width="8" style="75" customWidth="1"/>
    <col min="257" max="16384" width="9.140625" style="75"/>
  </cols>
  <sheetData>
    <row r="1" spans="1:15" x14ac:dyDescent="0.25">
      <c r="B1" s="74" t="s">
        <v>16</v>
      </c>
      <c r="C1" s="74">
        <v>53</v>
      </c>
      <c r="D1" s="112" t="s">
        <v>17</v>
      </c>
      <c r="E1" s="113"/>
      <c r="F1" s="113"/>
      <c r="G1" s="113"/>
    </row>
    <row r="2" spans="1:15" x14ac:dyDescent="0.25">
      <c r="B2" s="74" t="s">
        <v>18</v>
      </c>
      <c r="C2" s="74">
        <v>400</v>
      </c>
      <c r="D2" s="112" t="s">
        <v>19</v>
      </c>
      <c r="E2" s="113"/>
      <c r="F2" s="113"/>
      <c r="G2" s="113"/>
    </row>
    <row r="3" spans="1:15" x14ac:dyDescent="0.25">
      <c r="B3" s="74" t="s">
        <v>20</v>
      </c>
      <c r="C3" s="74">
        <v>1</v>
      </c>
    </row>
    <row r="4" spans="1:15" x14ac:dyDescent="0.25">
      <c r="B4" s="74" t="s">
        <v>21</v>
      </c>
      <c r="C4" s="74">
        <v>409</v>
      </c>
    </row>
    <row r="5" spans="1:15" x14ac:dyDescent="0.25">
      <c r="B5" s="74" t="s">
        <v>22</v>
      </c>
      <c r="C5" s="42">
        <v>42369</v>
      </c>
    </row>
    <row r="6" spans="1:15" x14ac:dyDescent="0.25">
      <c r="B6" s="74" t="s">
        <v>23</v>
      </c>
      <c r="C6" s="74">
        <v>6</v>
      </c>
      <c r="D6" s="74" t="s">
        <v>24</v>
      </c>
    </row>
    <row r="8" spans="1:15" x14ac:dyDescent="0.25">
      <c r="A8" s="74" t="s">
        <v>25</v>
      </c>
      <c r="B8" s="112" t="s">
        <v>26</v>
      </c>
      <c r="C8" s="113"/>
      <c r="D8" s="113"/>
      <c r="E8" s="113"/>
      <c r="F8" s="113"/>
      <c r="G8" s="113"/>
      <c r="H8" s="113"/>
      <c r="I8" s="113"/>
      <c r="J8" s="113"/>
      <c r="K8" s="113"/>
      <c r="L8" s="113"/>
      <c r="M8" s="113"/>
      <c r="N8" s="113"/>
      <c r="O8" s="113"/>
    </row>
    <row r="9" spans="1:15" x14ac:dyDescent="0.25">
      <c r="C9" s="74">
        <v>4</v>
      </c>
      <c r="D9" s="74">
        <v>8</v>
      </c>
      <c r="E9" s="74">
        <v>12</v>
      </c>
      <c r="F9" s="74">
        <v>16</v>
      </c>
      <c r="G9" s="74">
        <v>20</v>
      </c>
      <c r="H9" s="74">
        <v>24</v>
      </c>
      <c r="I9" s="74">
        <v>28</v>
      </c>
      <c r="J9" s="74">
        <v>31</v>
      </c>
      <c r="K9" s="74">
        <v>32</v>
      </c>
      <c r="L9" s="74">
        <v>36</v>
      </c>
      <c r="M9" s="74">
        <v>40</v>
      </c>
      <c r="N9" s="74">
        <v>44</v>
      </c>
      <c r="O9" s="74">
        <v>48</v>
      </c>
    </row>
    <row r="10" spans="1:15" ht="15.75" thickBot="1" x14ac:dyDescent="0.3">
      <c r="C10" s="74" t="s">
        <v>27</v>
      </c>
      <c r="D10" s="74" t="s">
        <v>28</v>
      </c>
      <c r="E10" s="74" t="s">
        <v>29</v>
      </c>
      <c r="F10" s="74" t="s">
        <v>30</v>
      </c>
      <c r="G10" s="74" t="s">
        <v>31</v>
      </c>
      <c r="H10" s="74" t="s">
        <v>32</v>
      </c>
      <c r="I10" s="74" t="s">
        <v>33</v>
      </c>
      <c r="J10" s="74" t="s">
        <v>34</v>
      </c>
      <c r="K10" s="74" t="s">
        <v>35</v>
      </c>
      <c r="L10" s="74" t="s">
        <v>36</v>
      </c>
      <c r="M10" s="74" t="s">
        <v>37</v>
      </c>
      <c r="N10" s="74" t="s">
        <v>38</v>
      </c>
      <c r="O10" s="74" t="s">
        <v>39</v>
      </c>
    </row>
    <row r="11" spans="1:15" ht="153.75" thickBot="1" x14ac:dyDescent="0.3">
      <c r="A11" s="74">
        <v>1</v>
      </c>
      <c r="B11" s="75" t="s">
        <v>40</v>
      </c>
      <c r="C11" s="43" t="s">
        <v>41</v>
      </c>
      <c r="D11" s="44">
        <v>1</v>
      </c>
      <c r="E11" s="46" t="s">
        <v>42</v>
      </c>
      <c r="F11" s="46" t="s">
        <v>43</v>
      </c>
      <c r="G11" s="46" t="s">
        <v>44</v>
      </c>
      <c r="H11" s="46" t="s">
        <v>45</v>
      </c>
      <c r="I11" s="46" t="s">
        <v>46</v>
      </c>
      <c r="J11" s="76">
        <v>1</v>
      </c>
      <c r="K11" s="47">
        <v>41671</v>
      </c>
      <c r="L11" s="47">
        <v>41698</v>
      </c>
      <c r="M11" s="48">
        <v>3</v>
      </c>
      <c r="N11" s="77">
        <v>0.5</v>
      </c>
      <c r="O11" s="49" t="s">
        <v>47</v>
      </c>
    </row>
    <row r="12" spans="1:15" ht="153.75" thickBot="1" x14ac:dyDescent="0.3">
      <c r="A12" s="75">
        <v>2</v>
      </c>
      <c r="C12" s="43" t="s">
        <v>41</v>
      </c>
      <c r="D12" s="44">
        <v>1</v>
      </c>
      <c r="E12" s="78" t="s">
        <v>42</v>
      </c>
      <c r="F12" s="46" t="s">
        <v>43</v>
      </c>
      <c r="G12" s="46" t="s">
        <v>48</v>
      </c>
      <c r="H12" s="46" t="s">
        <v>45</v>
      </c>
      <c r="I12" s="46" t="s">
        <v>46</v>
      </c>
      <c r="J12" s="48">
        <v>1</v>
      </c>
      <c r="K12" s="47">
        <v>41671</v>
      </c>
      <c r="L12" s="47">
        <v>41698</v>
      </c>
      <c r="M12" s="48">
        <v>3</v>
      </c>
      <c r="N12" s="77">
        <v>1</v>
      </c>
      <c r="O12" s="49" t="s">
        <v>49</v>
      </c>
    </row>
    <row r="13" spans="1:15" ht="153.75" thickBot="1" x14ac:dyDescent="0.3">
      <c r="C13" s="46" t="s">
        <v>41</v>
      </c>
      <c r="D13" s="44">
        <v>1</v>
      </c>
      <c r="E13" s="79" t="s">
        <v>42</v>
      </c>
      <c r="F13" s="46" t="s">
        <v>43</v>
      </c>
      <c r="G13" s="46" t="s">
        <v>50</v>
      </c>
      <c r="H13" s="46" t="s">
        <v>51</v>
      </c>
      <c r="I13" s="46" t="s">
        <v>52</v>
      </c>
      <c r="J13" s="48">
        <v>1</v>
      </c>
      <c r="K13" s="47">
        <v>41728</v>
      </c>
      <c r="L13" s="47">
        <v>42004</v>
      </c>
      <c r="M13" s="48">
        <v>40</v>
      </c>
      <c r="N13" s="52">
        <v>0.5</v>
      </c>
      <c r="O13" s="49" t="s">
        <v>53</v>
      </c>
    </row>
    <row r="14" spans="1:15" ht="153.75" thickBot="1" x14ac:dyDescent="0.3">
      <c r="C14" s="46" t="s">
        <v>41</v>
      </c>
      <c r="D14" s="53">
        <v>1</v>
      </c>
      <c r="E14" s="79" t="s">
        <v>42</v>
      </c>
      <c r="F14" s="46" t="s">
        <v>43</v>
      </c>
      <c r="G14" s="46" t="s">
        <v>54</v>
      </c>
      <c r="H14" s="46" t="s">
        <v>55</v>
      </c>
      <c r="I14" s="46" t="s">
        <v>52</v>
      </c>
      <c r="J14" s="48">
        <v>1</v>
      </c>
      <c r="K14" s="47">
        <v>41728</v>
      </c>
      <c r="L14" s="47">
        <v>42004</v>
      </c>
      <c r="M14" s="48">
        <v>40</v>
      </c>
      <c r="N14" s="52">
        <v>1</v>
      </c>
      <c r="O14" s="49" t="s">
        <v>49</v>
      </c>
    </row>
    <row r="15" spans="1:15" ht="153.75" thickBot="1" x14ac:dyDescent="0.3">
      <c r="C15" s="43" t="s">
        <v>41</v>
      </c>
      <c r="D15" s="54">
        <v>1</v>
      </c>
      <c r="E15" s="78" t="s">
        <v>42</v>
      </c>
      <c r="F15" s="46" t="s">
        <v>43</v>
      </c>
      <c r="G15" s="46" t="s">
        <v>56</v>
      </c>
      <c r="H15" s="46" t="s">
        <v>57</v>
      </c>
      <c r="I15" s="46" t="s">
        <v>58</v>
      </c>
      <c r="J15" s="48">
        <v>1</v>
      </c>
      <c r="K15" s="47">
        <v>41728</v>
      </c>
      <c r="L15" s="47">
        <v>42369</v>
      </c>
      <c r="M15" s="48">
        <v>39</v>
      </c>
      <c r="N15" s="77">
        <v>0</v>
      </c>
      <c r="O15" s="49" t="s">
        <v>59</v>
      </c>
    </row>
    <row r="16" spans="1:15" ht="115.5" thickBot="1" x14ac:dyDescent="0.3">
      <c r="C16" s="46" t="s">
        <v>41</v>
      </c>
      <c r="D16" s="55">
        <v>2</v>
      </c>
      <c r="E16" s="79" t="s">
        <v>60</v>
      </c>
      <c r="F16" s="46" t="s">
        <v>61</v>
      </c>
      <c r="G16" s="46" t="s">
        <v>62</v>
      </c>
      <c r="H16" s="46" t="s">
        <v>63</v>
      </c>
      <c r="I16" s="46" t="s">
        <v>64</v>
      </c>
      <c r="J16" s="48">
        <v>1</v>
      </c>
      <c r="K16" s="47">
        <v>41646</v>
      </c>
      <c r="L16" s="47">
        <v>41662</v>
      </c>
      <c r="M16" s="48">
        <v>3</v>
      </c>
      <c r="N16" s="52">
        <v>1</v>
      </c>
      <c r="O16" s="49" t="s">
        <v>65</v>
      </c>
    </row>
    <row r="17" spans="3:15" ht="156.75" thickBot="1" x14ac:dyDescent="0.3">
      <c r="C17" s="46" t="s">
        <v>41</v>
      </c>
      <c r="D17" s="56">
        <v>3</v>
      </c>
      <c r="E17" s="79" t="s">
        <v>66</v>
      </c>
      <c r="F17" s="46" t="s">
        <v>67</v>
      </c>
      <c r="G17" s="46" t="s">
        <v>68</v>
      </c>
      <c r="H17" s="46" t="s">
        <v>69</v>
      </c>
      <c r="I17" s="46" t="s">
        <v>70</v>
      </c>
      <c r="J17" s="48">
        <v>1</v>
      </c>
      <c r="K17" s="47">
        <v>41685</v>
      </c>
      <c r="L17" s="47">
        <v>41713</v>
      </c>
      <c r="M17" s="48">
        <v>4</v>
      </c>
      <c r="N17" s="52">
        <v>1</v>
      </c>
      <c r="O17" s="49" t="s">
        <v>71</v>
      </c>
    </row>
    <row r="18" spans="3:15" ht="144.75" thickBot="1" x14ac:dyDescent="0.3">
      <c r="C18" s="46" t="s">
        <v>41</v>
      </c>
      <c r="D18" s="56">
        <v>3</v>
      </c>
      <c r="E18" s="79" t="s">
        <v>72</v>
      </c>
      <c r="F18" s="46" t="s">
        <v>67</v>
      </c>
      <c r="G18" s="46" t="s">
        <v>68</v>
      </c>
      <c r="H18" s="46" t="s">
        <v>73</v>
      </c>
      <c r="I18" s="46" t="s">
        <v>46</v>
      </c>
      <c r="J18" s="48">
        <v>1</v>
      </c>
      <c r="K18" s="47">
        <v>41685</v>
      </c>
      <c r="L18" s="47">
        <v>41713</v>
      </c>
      <c r="M18" s="48">
        <v>4</v>
      </c>
      <c r="N18" s="52">
        <v>0.5</v>
      </c>
      <c r="O18" s="49" t="s">
        <v>74</v>
      </c>
    </row>
    <row r="19" spans="3:15" ht="141" thickBot="1" x14ac:dyDescent="0.3">
      <c r="C19" s="46" t="s">
        <v>41</v>
      </c>
      <c r="D19" s="56">
        <v>3</v>
      </c>
      <c r="E19" s="79" t="s">
        <v>72</v>
      </c>
      <c r="F19" s="46" t="s">
        <v>67</v>
      </c>
      <c r="G19" s="46" t="s">
        <v>68</v>
      </c>
      <c r="H19" s="57" t="s">
        <v>75</v>
      </c>
      <c r="I19" s="46" t="s">
        <v>76</v>
      </c>
      <c r="J19" s="48">
        <v>1</v>
      </c>
      <c r="K19" s="47">
        <v>41844</v>
      </c>
      <c r="L19" s="47">
        <v>41985</v>
      </c>
      <c r="M19" s="48">
        <v>20</v>
      </c>
      <c r="N19" s="52">
        <v>0.5</v>
      </c>
      <c r="O19" s="49" t="s">
        <v>77</v>
      </c>
    </row>
    <row r="20" spans="3:15" ht="153.75" thickBot="1" x14ac:dyDescent="0.3">
      <c r="C20" s="46" t="s">
        <v>41</v>
      </c>
      <c r="D20" s="55">
        <v>4</v>
      </c>
      <c r="E20" s="79" t="s">
        <v>78</v>
      </c>
      <c r="F20" s="46" t="s">
        <v>79</v>
      </c>
      <c r="G20" s="46" t="s">
        <v>80</v>
      </c>
      <c r="H20" s="46" t="s">
        <v>81</v>
      </c>
      <c r="I20" s="46" t="s">
        <v>82</v>
      </c>
      <c r="J20" s="48">
        <v>1</v>
      </c>
      <c r="K20" s="47">
        <v>41685</v>
      </c>
      <c r="L20" s="47">
        <v>41820</v>
      </c>
      <c r="M20" s="48">
        <v>2</v>
      </c>
      <c r="N20" s="52">
        <v>1</v>
      </c>
      <c r="O20" s="49" t="s">
        <v>65</v>
      </c>
    </row>
    <row r="21" spans="3:15" ht="166.5" thickBot="1" x14ac:dyDescent="0.3">
      <c r="C21" s="46" t="s">
        <v>41</v>
      </c>
      <c r="D21" s="55">
        <v>5</v>
      </c>
      <c r="E21" s="79" t="s">
        <v>83</v>
      </c>
      <c r="F21" s="46" t="s">
        <v>84</v>
      </c>
      <c r="G21" s="46" t="s">
        <v>85</v>
      </c>
      <c r="H21" s="46" t="s">
        <v>86</v>
      </c>
      <c r="I21" s="46" t="s">
        <v>87</v>
      </c>
      <c r="J21" s="48">
        <v>1</v>
      </c>
      <c r="K21" s="47">
        <v>41685</v>
      </c>
      <c r="L21" s="47">
        <v>41698</v>
      </c>
      <c r="M21" s="48">
        <v>1</v>
      </c>
      <c r="N21" s="52">
        <v>1</v>
      </c>
      <c r="O21" s="49" t="s">
        <v>65</v>
      </c>
    </row>
    <row r="22" spans="3:15" ht="166.5" thickBot="1" x14ac:dyDescent="0.3">
      <c r="C22" s="46" t="s">
        <v>41</v>
      </c>
      <c r="D22" s="55">
        <v>5</v>
      </c>
      <c r="E22" s="79" t="s">
        <v>83</v>
      </c>
      <c r="F22" s="46" t="s">
        <v>88</v>
      </c>
      <c r="G22" s="46" t="s">
        <v>89</v>
      </c>
      <c r="H22" s="46" t="s">
        <v>90</v>
      </c>
      <c r="I22" s="46" t="s">
        <v>91</v>
      </c>
      <c r="J22" s="48">
        <v>1</v>
      </c>
      <c r="K22" s="47">
        <v>41685</v>
      </c>
      <c r="L22" s="47">
        <v>41988</v>
      </c>
      <c r="M22" s="48">
        <v>43</v>
      </c>
      <c r="N22" s="77">
        <v>1</v>
      </c>
      <c r="O22" s="49" t="s">
        <v>65</v>
      </c>
    </row>
    <row r="23" spans="3:15" ht="166.5" thickBot="1" x14ac:dyDescent="0.3">
      <c r="C23" s="46" t="s">
        <v>41</v>
      </c>
      <c r="D23" s="56">
        <v>6</v>
      </c>
      <c r="E23" s="79" t="s">
        <v>92</v>
      </c>
      <c r="F23" s="46" t="s">
        <v>93</v>
      </c>
      <c r="G23" s="57" t="s">
        <v>94</v>
      </c>
      <c r="H23" s="57" t="s">
        <v>95</v>
      </c>
      <c r="I23" s="46" t="s">
        <v>96</v>
      </c>
      <c r="J23" s="48">
        <v>1</v>
      </c>
      <c r="K23" s="47">
        <v>41685</v>
      </c>
      <c r="L23" s="47">
        <v>41835</v>
      </c>
      <c r="M23" s="48">
        <v>21</v>
      </c>
      <c r="N23" s="77">
        <v>1</v>
      </c>
      <c r="O23" s="49" t="s">
        <v>97</v>
      </c>
    </row>
    <row r="24" spans="3:15" ht="166.5" thickBot="1" x14ac:dyDescent="0.3">
      <c r="C24" s="46" t="s">
        <v>41</v>
      </c>
      <c r="D24" s="56">
        <v>6</v>
      </c>
      <c r="E24" s="79" t="s">
        <v>92</v>
      </c>
      <c r="F24" s="46" t="s">
        <v>93</v>
      </c>
      <c r="G24" s="46" t="s">
        <v>98</v>
      </c>
      <c r="H24" s="57" t="s">
        <v>99</v>
      </c>
      <c r="I24" s="46" t="s">
        <v>100</v>
      </c>
      <c r="J24" s="48">
        <v>1</v>
      </c>
      <c r="K24" s="47">
        <v>41685</v>
      </c>
      <c r="L24" s="47">
        <v>41698</v>
      </c>
      <c r="M24" s="48">
        <v>1</v>
      </c>
      <c r="N24" s="52">
        <v>1</v>
      </c>
      <c r="O24" s="49" t="s">
        <v>65</v>
      </c>
    </row>
    <row r="25" spans="3:15" ht="141" thickBot="1" x14ac:dyDescent="0.3">
      <c r="C25" s="46" t="s">
        <v>41</v>
      </c>
      <c r="D25" s="56">
        <v>7</v>
      </c>
      <c r="E25" s="79" t="s">
        <v>101</v>
      </c>
      <c r="F25" s="46" t="s">
        <v>102</v>
      </c>
      <c r="G25" s="46" t="s">
        <v>103</v>
      </c>
      <c r="H25" s="46" t="s">
        <v>104</v>
      </c>
      <c r="I25" s="46" t="s">
        <v>105</v>
      </c>
      <c r="J25" s="48">
        <v>1</v>
      </c>
      <c r="K25" s="47">
        <v>41685</v>
      </c>
      <c r="L25" s="47">
        <v>41698</v>
      </c>
      <c r="M25" s="48">
        <v>1</v>
      </c>
      <c r="N25" s="52">
        <v>1</v>
      </c>
      <c r="O25" s="49" t="s">
        <v>65</v>
      </c>
    </row>
    <row r="26" spans="3:15" ht="153.75" thickBot="1" x14ac:dyDescent="0.3">
      <c r="C26" s="46" t="s">
        <v>41</v>
      </c>
      <c r="D26" s="55">
        <v>8</v>
      </c>
      <c r="E26" s="79" t="s">
        <v>106</v>
      </c>
      <c r="F26" s="46" t="s">
        <v>107</v>
      </c>
      <c r="G26" s="46" t="s">
        <v>108</v>
      </c>
      <c r="H26" s="46" t="s">
        <v>109</v>
      </c>
      <c r="I26" s="46" t="s">
        <v>110</v>
      </c>
      <c r="J26" s="48">
        <v>1</v>
      </c>
      <c r="K26" s="47">
        <v>41685</v>
      </c>
      <c r="L26" s="47">
        <v>41835</v>
      </c>
      <c r="M26" s="48">
        <v>21</v>
      </c>
      <c r="N26" s="52">
        <v>1</v>
      </c>
      <c r="O26" s="49" t="s">
        <v>65</v>
      </c>
    </row>
    <row r="27" spans="3:15" ht="153.75" thickBot="1" x14ac:dyDescent="0.3">
      <c r="C27" s="46" t="s">
        <v>41</v>
      </c>
      <c r="D27" s="55">
        <v>8</v>
      </c>
      <c r="E27" s="79" t="s">
        <v>106</v>
      </c>
      <c r="F27" s="46" t="s">
        <v>107</v>
      </c>
      <c r="G27" s="46" t="s">
        <v>108</v>
      </c>
      <c r="H27" s="46" t="s">
        <v>111</v>
      </c>
      <c r="I27" s="46" t="s">
        <v>112</v>
      </c>
      <c r="J27" s="48">
        <v>1</v>
      </c>
      <c r="K27" s="47">
        <v>41685</v>
      </c>
      <c r="L27" s="47">
        <v>41698</v>
      </c>
      <c r="M27" s="48">
        <v>1</v>
      </c>
      <c r="N27" s="52">
        <v>1</v>
      </c>
      <c r="O27" s="49" t="s">
        <v>65</v>
      </c>
    </row>
    <row r="28" spans="3:15" ht="153.75" thickBot="1" x14ac:dyDescent="0.3">
      <c r="C28" s="46" t="s">
        <v>41</v>
      </c>
      <c r="D28" s="55">
        <v>9</v>
      </c>
      <c r="E28" s="79" t="s">
        <v>113</v>
      </c>
      <c r="F28" s="46" t="s">
        <v>114</v>
      </c>
      <c r="G28" s="46" t="s">
        <v>115</v>
      </c>
      <c r="H28" s="46" t="s">
        <v>116</v>
      </c>
      <c r="I28" s="46" t="s">
        <v>117</v>
      </c>
      <c r="J28" s="48">
        <v>1</v>
      </c>
      <c r="K28" s="47">
        <v>41685</v>
      </c>
      <c r="L28" s="47">
        <v>41728</v>
      </c>
      <c r="M28" s="48">
        <v>5</v>
      </c>
      <c r="N28" s="52">
        <v>1</v>
      </c>
      <c r="O28" s="49" t="s">
        <v>65</v>
      </c>
    </row>
    <row r="29" spans="3:15" ht="153.75" thickBot="1" x14ac:dyDescent="0.3">
      <c r="C29" s="46" t="s">
        <v>41</v>
      </c>
      <c r="D29" s="58">
        <v>9</v>
      </c>
      <c r="E29" s="79" t="s">
        <v>113</v>
      </c>
      <c r="F29" s="46" t="s">
        <v>114</v>
      </c>
      <c r="G29" s="46" t="s">
        <v>118</v>
      </c>
      <c r="H29" s="46" t="s">
        <v>119</v>
      </c>
      <c r="I29" s="46" t="s">
        <v>120</v>
      </c>
      <c r="J29" s="48">
        <v>1</v>
      </c>
      <c r="K29" s="47">
        <v>41685</v>
      </c>
      <c r="L29" s="47">
        <v>41835</v>
      </c>
      <c r="M29" s="48">
        <v>21</v>
      </c>
      <c r="N29" s="52">
        <v>1</v>
      </c>
      <c r="O29" s="49" t="s">
        <v>65</v>
      </c>
    </row>
    <row r="30" spans="3:15" ht="153.75" thickBot="1" x14ac:dyDescent="0.3">
      <c r="C30" s="46" t="s">
        <v>41</v>
      </c>
      <c r="D30" s="58">
        <v>10</v>
      </c>
      <c r="E30" s="79" t="s">
        <v>121</v>
      </c>
      <c r="F30" s="46" t="s">
        <v>122</v>
      </c>
      <c r="G30" s="46" t="s">
        <v>123</v>
      </c>
      <c r="H30" s="46" t="s">
        <v>124</v>
      </c>
      <c r="I30" s="46" t="s">
        <v>125</v>
      </c>
      <c r="J30" s="48">
        <v>1</v>
      </c>
      <c r="K30" s="47">
        <v>41685</v>
      </c>
      <c r="L30" s="47">
        <v>41698</v>
      </c>
      <c r="M30" s="48">
        <v>2</v>
      </c>
      <c r="N30" s="52">
        <v>1</v>
      </c>
      <c r="O30" s="49" t="s">
        <v>65</v>
      </c>
    </row>
    <row r="31" spans="3:15" ht="153.75" thickBot="1" x14ac:dyDescent="0.3">
      <c r="C31" s="46" t="s">
        <v>41</v>
      </c>
      <c r="D31" s="56">
        <v>10</v>
      </c>
      <c r="E31" s="79" t="s">
        <v>121</v>
      </c>
      <c r="F31" s="46" t="s">
        <v>122</v>
      </c>
      <c r="G31" s="46" t="s">
        <v>126</v>
      </c>
      <c r="H31" s="46" t="s">
        <v>127</v>
      </c>
      <c r="I31" s="46" t="s">
        <v>128</v>
      </c>
      <c r="J31" s="48">
        <v>1</v>
      </c>
      <c r="K31" s="47">
        <v>41699</v>
      </c>
      <c r="L31" s="47">
        <v>41728</v>
      </c>
      <c r="M31" s="48">
        <v>4</v>
      </c>
      <c r="N31" s="52">
        <v>1</v>
      </c>
      <c r="O31" s="49" t="s">
        <v>65</v>
      </c>
    </row>
    <row r="32" spans="3:15" ht="153.75" thickBot="1" x14ac:dyDescent="0.3">
      <c r="C32" s="46" t="s">
        <v>41</v>
      </c>
      <c r="D32" s="56">
        <v>10</v>
      </c>
      <c r="E32" s="79" t="s">
        <v>121</v>
      </c>
      <c r="F32" s="46" t="s">
        <v>122</v>
      </c>
      <c r="G32" s="46" t="s">
        <v>129</v>
      </c>
      <c r="H32" s="46" t="s">
        <v>130</v>
      </c>
      <c r="I32" s="46" t="s">
        <v>131</v>
      </c>
      <c r="J32" s="48">
        <v>1</v>
      </c>
      <c r="K32" s="47">
        <v>41728</v>
      </c>
      <c r="L32" s="47">
        <v>41973</v>
      </c>
      <c r="M32" s="48">
        <v>35</v>
      </c>
      <c r="N32" s="52">
        <v>1</v>
      </c>
      <c r="O32" s="49" t="s">
        <v>132</v>
      </c>
    </row>
    <row r="33" spans="3:15" ht="166.5" thickBot="1" x14ac:dyDescent="0.3">
      <c r="C33" s="46" t="s">
        <v>41</v>
      </c>
      <c r="D33" s="55">
        <v>11</v>
      </c>
      <c r="E33" s="79" t="s">
        <v>133</v>
      </c>
      <c r="F33" s="46" t="s">
        <v>134</v>
      </c>
      <c r="G33" s="46" t="s">
        <v>135</v>
      </c>
      <c r="H33" s="46" t="s">
        <v>136</v>
      </c>
      <c r="I33" s="46" t="s">
        <v>137</v>
      </c>
      <c r="J33" s="48">
        <v>1</v>
      </c>
      <c r="K33" s="47">
        <v>41685</v>
      </c>
      <c r="L33" s="47">
        <v>41698</v>
      </c>
      <c r="M33" s="48">
        <v>1</v>
      </c>
      <c r="N33" s="52">
        <v>1</v>
      </c>
      <c r="O33" s="49" t="s">
        <v>65</v>
      </c>
    </row>
    <row r="34" spans="3:15" ht="166.5" thickBot="1" x14ac:dyDescent="0.3">
      <c r="C34" s="46" t="s">
        <v>41</v>
      </c>
      <c r="D34" s="55">
        <v>11</v>
      </c>
      <c r="E34" s="79" t="s">
        <v>133</v>
      </c>
      <c r="F34" s="46" t="s">
        <v>134</v>
      </c>
      <c r="G34" s="46" t="s">
        <v>135</v>
      </c>
      <c r="H34" s="46" t="s">
        <v>138</v>
      </c>
      <c r="I34" s="46" t="s">
        <v>139</v>
      </c>
      <c r="J34" s="48">
        <v>1</v>
      </c>
      <c r="K34" s="47">
        <v>41685</v>
      </c>
      <c r="L34" s="47">
        <v>41698</v>
      </c>
      <c r="M34" s="48">
        <v>1</v>
      </c>
      <c r="N34" s="52">
        <v>1</v>
      </c>
      <c r="O34" s="49" t="s">
        <v>65</v>
      </c>
    </row>
    <row r="35" spans="3:15" ht="166.5" thickBot="1" x14ac:dyDescent="0.3">
      <c r="C35" s="46" t="s">
        <v>41</v>
      </c>
      <c r="D35" s="55">
        <v>11</v>
      </c>
      <c r="E35" s="79" t="s">
        <v>133</v>
      </c>
      <c r="F35" s="46" t="s">
        <v>134</v>
      </c>
      <c r="G35" s="46" t="s">
        <v>135</v>
      </c>
      <c r="H35" s="46" t="s">
        <v>140</v>
      </c>
      <c r="I35" s="46" t="s">
        <v>141</v>
      </c>
      <c r="J35" s="48">
        <v>1</v>
      </c>
      <c r="K35" s="47">
        <v>41685</v>
      </c>
      <c r="L35" s="47">
        <v>41698</v>
      </c>
      <c r="M35" s="48">
        <v>1</v>
      </c>
      <c r="N35" s="52">
        <v>1</v>
      </c>
      <c r="O35" s="49" t="s">
        <v>65</v>
      </c>
    </row>
    <row r="36" spans="3:15" ht="166.5" thickBot="1" x14ac:dyDescent="0.3">
      <c r="C36" s="46" t="s">
        <v>41</v>
      </c>
      <c r="D36" s="55">
        <v>12</v>
      </c>
      <c r="E36" s="79" t="s">
        <v>142</v>
      </c>
      <c r="F36" s="46" t="s">
        <v>143</v>
      </c>
      <c r="G36" s="46" t="s">
        <v>144</v>
      </c>
      <c r="H36" s="46" t="s">
        <v>145</v>
      </c>
      <c r="I36" s="46" t="s">
        <v>146</v>
      </c>
      <c r="J36" s="48">
        <v>1</v>
      </c>
      <c r="K36" s="47">
        <v>41685</v>
      </c>
      <c r="L36" s="47">
        <v>41728</v>
      </c>
      <c r="M36" s="48">
        <v>7</v>
      </c>
      <c r="N36" s="52">
        <v>1</v>
      </c>
      <c r="O36" s="49" t="s">
        <v>65</v>
      </c>
    </row>
    <row r="37" spans="3:15" ht="166.5" thickBot="1" x14ac:dyDescent="0.3">
      <c r="C37" s="46" t="s">
        <v>41</v>
      </c>
      <c r="D37" s="55">
        <v>12</v>
      </c>
      <c r="E37" s="79" t="s">
        <v>142</v>
      </c>
      <c r="F37" s="46" t="s">
        <v>143</v>
      </c>
      <c r="G37" s="46" t="s">
        <v>144</v>
      </c>
      <c r="H37" s="46" t="s">
        <v>147</v>
      </c>
      <c r="I37" s="46" t="s">
        <v>148</v>
      </c>
      <c r="J37" s="48">
        <v>1</v>
      </c>
      <c r="K37" s="47">
        <v>41685</v>
      </c>
      <c r="L37" s="47">
        <v>41728</v>
      </c>
      <c r="M37" s="48">
        <v>7</v>
      </c>
      <c r="N37" s="52">
        <v>1</v>
      </c>
      <c r="O37" s="49" t="s">
        <v>65</v>
      </c>
    </row>
    <row r="38" spans="3:15" ht="128.25" thickBot="1" x14ac:dyDescent="0.3">
      <c r="C38" s="46" t="s">
        <v>41</v>
      </c>
      <c r="D38" s="55">
        <v>13</v>
      </c>
      <c r="E38" s="79" t="s">
        <v>149</v>
      </c>
      <c r="F38" s="46" t="s">
        <v>150</v>
      </c>
      <c r="G38" s="46" t="s">
        <v>151</v>
      </c>
      <c r="H38" s="46" t="s">
        <v>152</v>
      </c>
      <c r="I38" s="46" t="s">
        <v>153</v>
      </c>
      <c r="J38" s="48">
        <v>1</v>
      </c>
      <c r="K38" s="47">
        <v>41685</v>
      </c>
      <c r="L38" s="47">
        <v>41988</v>
      </c>
      <c r="M38" s="48">
        <v>40</v>
      </c>
      <c r="N38" s="52">
        <v>1</v>
      </c>
      <c r="O38" s="49" t="s">
        <v>65</v>
      </c>
    </row>
    <row r="39" spans="3:15" ht="179.25" thickBot="1" x14ac:dyDescent="0.3">
      <c r="C39" s="46" t="s">
        <v>41</v>
      </c>
      <c r="D39" s="56">
        <v>14</v>
      </c>
      <c r="E39" s="79" t="s">
        <v>154</v>
      </c>
      <c r="F39" s="46" t="s">
        <v>155</v>
      </c>
      <c r="G39" s="46" t="s">
        <v>156</v>
      </c>
      <c r="H39" s="46" t="s">
        <v>157</v>
      </c>
      <c r="I39" s="46" t="s">
        <v>158</v>
      </c>
      <c r="J39" s="48">
        <v>1</v>
      </c>
      <c r="K39" s="47">
        <v>41671</v>
      </c>
      <c r="L39" s="47">
        <v>41728</v>
      </c>
      <c r="M39" s="48">
        <v>8</v>
      </c>
      <c r="N39" s="52">
        <v>1</v>
      </c>
      <c r="O39" s="49" t="s">
        <v>159</v>
      </c>
    </row>
    <row r="40" spans="3:15" ht="153.75" thickBot="1" x14ac:dyDescent="0.3">
      <c r="C40" s="46" t="s">
        <v>41</v>
      </c>
      <c r="D40" s="56">
        <v>15</v>
      </c>
      <c r="E40" s="79" t="s">
        <v>160</v>
      </c>
      <c r="F40" s="46" t="s">
        <v>161</v>
      </c>
      <c r="G40" s="46" t="s">
        <v>162</v>
      </c>
      <c r="H40" s="46" t="s">
        <v>163</v>
      </c>
      <c r="I40" s="46" t="s">
        <v>164</v>
      </c>
      <c r="J40" s="48">
        <v>1</v>
      </c>
      <c r="K40" s="47">
        <v>41685</v>
      </c>
      <c r="L40" s="47">
        <v>41713</v>
      </c>
      <c r="M40" s="48">
        <v>4</v>
      </c>
      <c r="N40" s="52">
        <v>1</v>
      </c>
      <c r="O40" s="49" t="s">
        <v>65</v>
      </c>
    </row>
    <row r="41" spans="3:15" ht="166.5" thickBot="1" x14ac:dyDescent="0.3">
      <c r="C41" s="46" t="s">
        <v>41</v>
      </c>
      <c r="D41" s="55">
        <v>16</v>
      </c>
      <c r="E41" s="79" t="s">
        <v>165</v>
      </c>
      <c r="F41" s="46" t="s">
        <v>166</v>
      </c>
      <c r="G41" s="46" t="s">
        <v>167</v>
      </c>
      <c r="H41" s="46" t="s">
        <v>168</v>
      </c>
      <c r="I41" s="46" t="s">
        <v>169</v>
      </c>
      <c r="J41" s="48">
        <v>1</v>
      </c>
      <c r="K41" s="47">
        <v>41671</v>
      </c>
      <c r="L41" s="47">
        <v>41698</v>
      </c>
      <c r="M41" s="48">
        <v>4</v>
      </c>
      <c r="N41" s="52">
        <v>1</v>
      </c>
      <c r="O41" s="49" t="s">
        <v>170</v>
      </c>
    </row>
    <row r="42" spans="3:15" ht="166.5" thickBot="1" x14ac:dyDescent="0.3">
      <c r="C42" s="46" t="s">
        <v>41</v>
      </c>
      <c r="D42" s="55">
        <v>16</v>
      </c>
      <c r="E42" s="79" t="s">
        <v>165</v>
      </c>
      <c r="F42" s="46" t="s">
        <v>166</v>
      </c>
      <c r="G42" s="46" t="s">
        <v>171</v>
      </c>
      <c r="H42" s="46" t="s">
        <v>172</v>
      </c>
      <c r="I42" s="46" t="s">
        <v>173</v>
      </c>
      <c r="J42" s="48">
        <v>1</v>
      </c>
      <c r="K42" s="47">
        <v>41729</v>
      </c>
      <c r="L42" s="47">
        <v>41985</v>
      </c>
      <c r="M42" s="48">
        <v>38</v>
      </c>
      <c r="N42" s="52">
        <v>1</v>
      </c>
      <c r="O42" s="49" t="s">
        <v>49</v>
      </c>
    </row>
    <row r="43" spans="3:15" ht="166.5" thickBot="1" x14ac:dyDescent="0.3">
      <c r="C43" s="46" t="s">
        <v>41</v>
      </c>
      <c r="D43" s="55">
        <v>16</v>
      </c>
      <c r="E43" s="79" t="s">
        <v>165</v>
      </c>
      <c r="F43" s="46" t="s">
        <v>166</v>
      </c>
      <c r="G43" s="46" t="s">
        <v>174</v>
      </c>
      <c r="H43" s="46" t="s">
        <v>175</v>
      </c>
      <c r="I43" s="46" t="s">
        <v>176</v>
      </c>
      <c r="J43" s="48">
        <v>1</v>
      </c>
      <c r="K43" s="47">
        <v>41694</v>
      </c>
      <c r="L43" s="47">
        <v>41985</v>
      </c>
      <c r="M43" s="48">
        <v>42</v>
      </c>
      <c r="N43" s="52">
        <v>1</v>
      </c>
      <c r="O43" s="49" t="s">
        <v>49</v>
      </c>
    </row>
    <row r="44" spans="3:15" ht="166.5" thickBot="1" x14ac:dyDescent="0.3">
      <c r="C44" s="46" t="s">
        <v>41</v>
      </c>
      <c r="D44" s="59">
        <v>17</v>
      </c>
      <c r="E44" s="79" t="s">
        <v>177</v>
      </c>
      <c r="F44" s="46" t="s">
        <v>178</v>
      </c>
      <c r="G44" s="46" t="s">
        <v>179</v>
      </c>
      <c r="H44" s="46" t="s">
        <v>180</v>
      </c>
      <c r="I44" s="46" t="s">
        <v>181</v>
      </c>
      <c r="J44" s="48">
        <v>1</v>
      </c>
      <c r="K44" s="47">
        <v>41671</v>
      </c>
      <c r="L44" s="47">
        <v>41728</v>
      </c>
      <c r="M44" s="48">
        <v>8</v>
      </c>
      <c r="N44" s="52">
        <v>1</v>
      </c>
      <c r="O44" s="49" t="s">
        <v>182</v>
      </c>
    </row>
    <row r="45" spans="3:15" ht="153.75" thickBot="1" x14ac:dyDescent="0.3">
      <c r="C45" s="46" t="s">
        <v>41</v>
      </c>
      <c r="D45" s="59">
        <v>18</v>
      </c>
      <c r="E45" s="79" t="s">
        <v>183</v>
      </c>
      <c r="F45" s="46" t="s">
        <v>184</v>
      </c>
      <c r="G45" s="46" t="s">
        <v>185</v>
      </c>
      <c r="H45" s="46" t="s">
        <v>186</v>
      </c>
      <c r="I45" s="46" t="s">
        <v>187</v>
      </c>
      <c r="J45" s="48">
        <v>1</v>
      </c>
      <c r="K45" s="47">
        <v>41728</v>
      </c>
      <c r="L45" s="47">
        <v>41881</v>
      </c>
      <c r="M45" s="48">
        <v>22</v>
      </c>
      <c r="N45" s="52">
        <v>1</v>
      </c>
      <c r="O45" s="49" t="s">
        <v>182</v>
      </c>
    </row>
    <row r="46" spans="3:15" ht="166.5" thickBot="1" x14ac:dyDescent="0.3">
      <c r="C46" s="46" t="s">
        <v>41</v>
      </c>
      <c r="D46" s="59">
        <v>19</v>
      </c>
      <c r="E46" s="60" t="s">
        <v>188</v>
      </c>
      <c r="F46" s="46" t="s">
        <v>189</v>
      </c>
      <c r="G46" s="57" t="s">
        <v>190</v>
      </c>
      <c r="H46" s="57" t="s">
        <v>190</v>
      </c>
      <c r="I46" s="57" t="s">
        <v>191</v>
      </c>
      <c r="J46" s="48">
        <v>1</v>
      </c>
      <c r="K46" s="47">
        <v>41675</v>
      </c>
      <c r="L46" s="47">
        <v>41734</v>
      </c>
      <c r="M46" s="48">
        <v>8</v>
      </c>
      <c r="N46" s="52">
        <v>1</v>
      </c>
      <c r="O46" s="49" t="s">
        <v>192</v>
      </c>
    </row>
    <row r="47" spans="3:15" ht="179.25" thickBot="1" x14ac:dyDescent="0.3">
      <c r="C47" s="46" t="s">
        <v>41</v>
      </c>
      <c r="D47" s="61">
        <v>20</v>
      </c>
      <c r="E47" s="79" t="s">
        <v>193</v>
      </c>
      <c r="F47" s="46" t="s">
        <v>150</v>
      </c>
      <c r="G47" s="46" t="s">
        <v>194</v>
      </c>
      <c r="H47" s="46" t="s">
        <v>195</v>
      </c>
      <c r="I47" s="46" t="s">
        <v>196</v>
      </c>
      <c r="J47" s="48">
        <v>1</v>
      </c>
      <c r="K47" s="47">
        <v>41675</v>
      </c>
      <c r="L47" s="47">
        <v>41734</v>
      </c>
      <c r="M47" s="48">
        <v>8</v>
      </c>
      <c r="N47" s="52">
        <v>1</v>
      </c>
      <c r="O47" s="49" t="s">
        <v>65</v>
      </c>
    </row>
    <row r="48" spans="3:15" ht="179.25" thickBot="1" x14ac:dyDescent="0.3">
      <c r="C48" s="46" t="s">
        <v>41</v>
      </c>
      <c r="D48" s="59">
        <v>20</v>
      </c>
      <c r="E48" s="79" t="s">
        <v>193</v>
      </c>
      <c r="F48" s="46" t="s">
        <v>150</v>
      </c>
      <c r="G48" s="46" t="s">
        <v>194</v>
      </c>
      <c r="H48" s="46" t="s">
        <v>197</v>
      </c>
      <c r="I48" s="46" t="s">
        <v>198</v>
      </c>
      <c r="J48" s="48">
        <v>1</v>
      </c>
      <c r="K48" s="47">
        <v>41675</v>
      </c>
      <c r="L48" s="47">
        <v>41734</v>
      </c>
      <c r="M48" s="48">
        <v>8</v>
      </c>
      <c r="N48" s="52">
        <v>1</v>
      </c>
      <c r="O48" s="49" t="s">
        <v>199</v>
      </c>
    </row>
    <row r="49" spans="3:15" ht="179.25" thickBot="1" x14ac:dyDescent="0.3">
      <c r="C49" s="46" t="s">
        <v>41</v>
      </c>
      <c r="D49" s="59">
        <v>20</v>
      </c>
      <c r="E49" s="79" t="s">
        <v>193</v>
      </c>
      <c r="F49" s="46" t="s">
        <v>150</v>
      </c>
      <c r="G49" s="46" t="s">
        <v>194</v>
      </c>
      <c r="H49" s="46" t="s">
        <v>200</v>
      </c>
      <c r="I49" s="46" t="s">
        <v>201</v>
      </c>
      <c r="J49" s="48">
        <v>1</v>
      </c>
      <c r="K49" s="47">
        <v>41675</v>
      </c>
      <c r="L49" s="47">
        <v>41734</v>
      </c>
      <c r="M49" s="48">
        <v>8</v>
      </c>
      <c r="N49" s="52">
        <v>1</v>
      </c>
      <c r="O49" s="49" t="s">
        <v>202</v>
      </c>
    </row>
    <row r="50" spans="3:15" ht="179.25" thickBot="1" x14ac:dyDescent="0.3">
      <c r="C50" s="46" t="s">
        <v>41</v>
      </c>
      <c r="D50" s="55">
        <v>21</v>
      </c>
      <c r="E50" s="79" t="s">
        <v>203</v>
      </c>
      <c r="F50" s="46" t="s">
        <v>204</v>
      </c>
      <c r="G50" s="46" t="s">
        <v>205</v>
      </c>
      <c r="H50" s="46" t="s">
        <v>206</v>
      </c>
      <c r="I50" s="46" t="s">
        <v>207</v>
      </c>
      <c r="J50" s="48">
        <v>1</v>
      </c>
      <c r="K50" s="47">
        <v>41680</v>
      </c>
      <c r="L50" s="47">
        <v>41750</v>
      </c>
      <c r="M50" s="48">
        <v>12</v>
      </c>
      <c r="N50" s="52">
        <v>1</v>
      </c>
      <c r="O50" s="49" t="s">
        <v>182</v>
      </c>
    </row>
    <row r="51" spans="3:15" ht="166.5" thickBot="1" x14ac:dyDescent="0.3">
      <c r="C51" s="46" t="s">
        <v>41</v>
      </c>
      <c r="D51" s="55">
        <v>22</v>
      </c>
      <c r="E51" s="79" t="s">
        <v>208</v>
      </c>
      <c r="F51" s="46" t="s">
        <v>209</v>
      </c>
      <c r="G51" s="46" t="s">
        <v>210</v>
      </c>
      <c r="H51" s="46" t="s">
        <v>211</v>
      </c>
      <c r="I51" s="46" t="s">
        <v>212</v>
      </c>
      <c r="J51" s="48">
        <v>1</v>
      </c>
      <c r="K51" s="47">
        <v>41680</v>
      </c>
      <c r="L51" s="47">
        <v>41750</v>
      </c>
      <c r="M51" s="48">
        <v>12</v>
      </c>
      <c r="N51" s="52">
        <v>1</v>
      </c>
      <c r="O51" s="49" t="s">
        <v>182</v>
      </c>
    </row>
    <row r="52" spans="3:15" ht="153.75" thickBot="1" x14ac:dyDescent="0.3">
      <c r="C52" s="46" t="s">
        <v>41</v>
      </c>
      <c r="D52" s="55">
        <v>23</v>
      </c>
      <c r="E52" s="79" t="s">
        <v>213</v>
      </c>
      <c r="F52" s="46" t="s">
        <v>214</v>
      </c>
      <c r="G52" s="46" t="s">
        <v>215</v>
      </c>
      <c r="H52" s="46" t="s">
        <v>211</v>
      </c>
      <c r="I52" s="46" t="s">
        <v>212</v>
      </c>
      <c r="J52" s="48">
        <v>1</v>
      </c>
      <c r="K52" s="47">
        <v>41680</v>
      </c>
      <c r="L52" s="47">
        <v>41750</v>
      </c>
      <c r="M52" s="48">
        <v>12</v>
      </c>
      <c r="N52" s="52">
        <v>1</v>
      </c>
      <c r="O52" s="49" t="s">
        <v>97</v>
      </c>
    </row>
    <row r="53" spans="3:15" ht="115.5" thickBot="1" x14ac:dyDescent="0.3">
      <c r="C53" s="46" t="s">
        <v>41</v>
      </c>
      <c r="D53" s="55">
        <v>24</v>
      </c>
      <c r="E53" s="79" t="s">
        <v>216</v>
      </c>
      <c r="F53" s="46" t="s">
        <v>217</v>
      </c>
      <c r="G53" s="46" t="s">
        <v>218</v>
      </c>
      <c r="H53" s="46" t="s">
        <v>219</v>
      </c>
      <c r="I53" s="46" t="s">
        <v>220</v>
      </c>
      <c r="J53" s="48">
        <v>1</v>
      </c>
      <c r="K53" s="47">
        <v>41728</v>
      </c>
      <c r="L53" s="47">
        <v>42003</v>
      </c>
      <c r="M53" s="48">
        <v>38</v>
      </c>
      <c r="N53" s="52">
        <v>1</v>
      </c>
      <c r="O53" s="49" t="s">
        <v>65</v>
      </c>
    </row>
    <row r="54" spans="3:15" ht="115.5" thickBot="1" x14ac:dyDescent="0.3">
      <c r="C54" s="46" t="s">
        <v>41</v>
      </c>
      <c r="D54" s="55">
        <v>24</v>
      </c>
      <c r="E54" s="79" t="s">
        <v>216</v>
      </c>
      <c r="F54" s="46" t="s">
        <v>217</v>
      </c>
      <c r="G54" s="46" t="s">
        <v>218</v>
      </c>
      <c r="H54" s="46" t="s">
        <v>221</v>
      </c>
      <c r="I54" s="46" t="s">
        <v>222</v>
      </c>
      <c r="J54" s="48">
        <v>1</v>
      </c>
      <c r="K54" s="47">
        <v>41728</v>
      </c>
      <c r="L54" s="47">
        <v>41881</v>
      </c>
      <c r="M54" s="48">
        <v>22</v>
      </c>
      <c r="N54" s="52">
        <v>1</v>
      </c>
      <c r="O54" s="49" t="s">
        <v>65</v>
      </c>
    </row>
    <row r="55" spans="3:15" ht="217.5" thickBot="1" x14ac:dyDescent="0.3">
      <c r="C55" s="46" t="s">
        <v>41</v>
      </c>
      <c r="D55" s="55">
        <v>25</v>
      </c>
      <c r="E55" s="80" t="s">
        <v>223</v>
      </c>
      <c r="F55" s="57" t="s">
        <v>224</v>
      </c>
      <c r="G55" s="46" t="s">
        <v>225</v>
      </c>
      <c r="H55" s="46" t="s">
        <v>226</v>
      </c>
      <c r="I55" s="46" t="s">
        <v>227</v>
      </c>
      <c r="J55" s="48">
        <v>1</v>
      </c>
      <c r="K55" s="47">
        <v>41680</v>
      </c>
      <c r="L55" s="47">
        <v>41728</v>
      </c>
      <c r="M55" s="48">
        <v>7</v>
      </c>
      <c r="N55" s="52">
        <v>1</v>
      </c>
      <c r="O55" s="49" t="s">
        <v>65</v>
      </c>
    </row>
    <row r="56" spans="3:15" ht="217.5" thickBot="1" x14ac:dyDescent="0.3">
      <c r="C56" s="46" t="s">
        <v>41</v>
      </c>
      <c r="D56" s="55">
        <v>25</v>
      </c>
      <c r="E56" s="79" t="s">
        <v>228</v>
      </c>
      <c r="F56" s="57" t="s">
        <v>224</v>
      </c>
      <c r="G56" s="46" t="s">
        <v>225</v>
      </c>
      <c r="H56" s="46" t="s">
        <v>229</v>
      </c>
      <c r="I56" s="46" t="s">
        <v>230</v>
      </c>
      <c r="J56" s="48">
        <v>1</v>
      </c>
      <c r="K56" s="47">
        <v>41680</v>
      </c>
      <c r="L56" s="47">
        <v>41698</v>
      </c>
      <c r="M56" s="48">
        <v>3</v>
      </c>
      <c r="N56" s="52">
        <v>1</v>
      </c>
      <c r="O56" s="49" t="s">
        <v>65</v>
      </c>
    </row>
    <row r="57" spans="3:15" ht="153.75" thickBot="1" x14ac:dyDescent="0.3">
      <c r="C57" s="46" t="s">
        <v>41</v>
      </c>
      <c r="D57" s="61">
        <v>26</v>
      </c>
      <c r="E57" s="79" t="s">
        <v>231</v>
      </c>
      <c r="F57" s="46" t="s">
        <v>150</v>
      </c>
      <c r="G57" s="46" t="s">
        <v>232</v>
      </c>
      <c r="H57" s="46" t="s">
        <v>195</v>
      </c>
      <c r="I57" s="46" t="s">
        <v>196</v>
      </c>
      <c r="J57" s="48">
        <v>1</v>
      </c>
      <c r="K57" s="47">
        <v>41675</v>
      </c>
      <c r="L57" s="47">
        <v>41734</v>
      </c>
      <c r="M57" s="48">
        <v>8</v>
      </c>
      <c r="N57" s="52">
        <v>1</v>
      </c>
      <c r="O57" s="49" t="s">
        <v>49</v>
      </c>
    </row>
    <row r="58" spans="3:15" ht="153.75" thickBot="1" x14ac:dyDescent="0.3">
      <c r="C58" s="46" t="s">
        <v>41</v>
      </c>
      <c r="D58" s="61">
        <v>26</v>
      </c>
      <c r="E58" s="79" t="s">
        <v>231</v>
      </c>
      <c r="F58" s="46" t="s">
        <v>150</v>
      </c>
      <c r="G58" s="46" t="s">
        <v>232</v>
      </c>
      <c r="H58" s="46" t="s">
        <v>233</v>
      </c>
      <c r="I58" s="46" t="s">
        <v>234</v>
      </c>
      <c r="J58" s="48">
        <v>1</v>
      </c>
      <c r="K58" s="47">
        <v>41675</v>
      </c>
      <c r="L58" s="47">
        <v>41734</v>
      </c>
      <c r="M58" s="48">
        <v>8</v>
      </c>
      <c r="N58" s="52">
        <v>1</v>
      </c>
      <c r="O58" s="49" t="s">
        <v>65</v>
      </c>
    </row>
    <row r="59" spans="3:15" ht="156.75" thickBot="1" x14ac:dyDescent="0.3">
      <c r="C59" s="46" t="s">
        <v>41</v>
      </c>
      <c r="D59" s="61">
        <v>26</v>
      </c>
      <c r="E59" s="79" t="s">
        <v>231</v>
      </c>
      <c r="F59" s="46" t="s">
        <v>150</v>
      </c>
      <c r="G59" s="46" t="s">
        <v>232</v>
      </c>
      <c r="H59" s="46" t="s">
        <v>235</v>
      </c>
      <c r="I59" s="46" t="s">
        <v>236</v>
      </c>
      <c r="J59" s="48">
        <v>1</v>
      </c>
      <c r="K59" s="47">
        <v>41675</v>
      </c>
      <c r="L59" s="47">
        <v>41734</v>
      </c>
      <c r="M59" s="48">
        <v>8</v>
      </c>
      <c r="N59" s="62">
        <v>0</v>
      </c>
      <c r="O59" s="49" t="s">
        <v>202</v>
      </c>
    </row>
    <row r="60" spans="3:15" ht="153.75" thickBot="1" x14ac:dyDescent="0.3">
      <c r="C60" s="46" t="s">
        <v>41</v>
      </c>
      <c r="D60" s="56" t="s">
        <v>237</v>
      </c>
      <c r="E60" s="79" t="s">
        <v>238</v>
      </c>
      <c r="F60" s="46" t="s">
        <v>239</v>
      </c>
      <c r="G60" s="46" t="s">
        <v>240</v>
      </c>
      <c r="H60" s="57" t="s">
        <v>241</v>
      </c>
      <c r="I60" s="46" t="s">
        <v>242</v>
      </c>
      <c r="J60" s="48">
        <v>1</v>
      </c>
      <c r="K60" s="47">
        <v>41671</v>
      </c>
      <c r="L60" s="47">
        <v>41820</v>
      </c>
      <c r="M60" s="81">
        <v>21</v>
      </c>
      <c r="N60" s="82">
        <v>1</v>
      </c>
      <c r="O60" s="49" t="s">
        <v>65</v>
      </c>
    </row>
    <row r="61" spans="3:15" ht="153.75" thickBot="1" x14ac:dyDescent="0.3">
      <c r="C61" s="46" t="s">
        <v>41</v>
      </c>
      <c r="D61" s="55" t="s">
        <v>237</v>
      </c>
      <c r="E61" s="79" t="s">
        <v>238</v>
      </c>
      <c r="F61" s="46" t="s">
        <v>239</v>
      </c>
      <c r="G61" s="57" t="s">
        <v>243</v>
      </c>
      <c r="H61" s="57" t="s">
        <v>244</v>
      </c>
      <c r="I61" s="46" t="s">
        <v>245</v>
      </c>
      <c r="J61" s="48">
        <v>1</v>
      </c>
      <c r="K61" s="47">
        <v>41685</v>
      </c>
      <c r="L61" s="47">
        <v>41759</v>
      </c>
      <c r="M61" s="81">
        <v>6</v>
      </c>
      <c r="N61" s="83">
        <v>1</v>
      </c>
      <c r="O61" s="49" t="s">
        <v>246</v>
      </c>
    </row>
    <row r="62" spans="3:15" ht="153.75" thickBot="1" x14ac:dyDescent="0.3">
      <c r="C62" s="46" t="s">
        <v>41</v>
      </c>
      <c r="D62" s="55" t="s">
        <v>237</v>
      </c>
      <c r="E62" s="79" t="s">
        <v>238</v>
      </c>
      <c r="F62" s="46" t="s">
        <v>239</v>
      </c>
      <c r="G62" s="57" t="s">
        <v>243</v>
      </c>
      <c r="H62" s="57" t="s">
        <v>247</v>
      </c>
      <c r="I62" s="46" t="s">
        <v>248</v>
      </c>
      <c r="J62" s="48">
        <v>1</v>
      </c>
      <c r="K62" s="47">
        <v>41759</v>
      </c>
      <c r="L62" s="47">
        <v>41820</v>
      </c>
      <c r="M62" s="81">
        <v>13</v>
      </c>
      <c r="N62" s="84">
        <v>0.5</v>
      </c>
      <c r="O62" s="49" t="s">
        <v>249</v>
      </c>
    </row>
    <row r="63" spans="3:15" ht="153.75" thickBot="1" x14ac:dyDescent="0.3">
      <c r="C63" s="46" t="s">
        <v>41</v>
      </c>
      <c r="D63" s="55" t="s">
        <v>237</v>
      </c>
      <c r="E63" s="79" t="s">
        <v>238</v>
      </c>
      <c r="F63" s="46" t="s">
        <v>239</v>
      </c>
      <c r="G63" s="57" t="s">
        <v>243</v>
      </c>
      <c r="H63" s="46" t="s">
        <v>250</v>
      </c>
      <c r="I63" s="46" t="s">
        <v>251</v>
      </c>
      <c r="J63" s="48">
        <v>1</v>
      </c>
      <c r="K63" s="47">
        <v>41820</v>
      </c>
      <c r="L63" s="47">
        <v>41850</v>
      </c>
      <c r="M63" s="81">
        <v>4</v>
      </c>
      <c r="N63" s="85">
        <v>0</v>
      </c>
      <c r="O63" s="49" t="s">
        <v>252</v>
      </c>
    </row>
    <row r="64" spans="3:15" ht="115.5" thickBot="1" x14ac:dyDescent="0.3">
      <c r="C64" s="46" t="s">
        <v>41</v>
      </c>
      <c r="D64" s="55" t="s">
        <v>253</v>
      </c>
      <c r="E64" s="79" t="s">
        <v>254</v>
      </c>
      <c r="F64" s="46" t="s">
        <v>255</v>
      </c>
      <c r="G64" s="57" t="s">
        <v>243</v>
      </c>
      <c r="H64" s="57" t="s">
        <v>244</v>
      </c>
      <c r="I64" s="46" t="s">
        <v>245</v>
      </c>
      <c r="J64" s="48">
        <v>1</v>
      </c>
      <c r="K64" s="47">
        <v>41685</v>
      </c>
      <c r="L64" s="47">
        <v>41759</v>
      </c>
      <c r="M64" s="48">
        <v>6</v>
      </c>
      <c r="N64" s="83">
        <v>1</v>
      </c>
      <c r="O64" s="49" t="s">
        <v>199</v>
      </c>
    </row>
    <row r="65" spans="3:15" ht="115.5" thickBot="1" x14ac:dyDescent="0.3">
      <c r="C65" s="46" t="s">
        <v>41</v>
      </c>
      <c r="D65" s="55" t="s">
        <v>253</v>
      </c>
      <c r="E65" s="79" t="s">
        <v>254</v>
      </c>
      <c r="F65" s="46" t="s">
        <v>255</v>
      </c>
      <c r="G65" s="57" t="s">
        <v>243</v>
      </c>
      <c r="H65" s="57" t="s">
        <v>247</v>
      </c>
      <c r="I65" s="46" t="s">
        <v>248</v>
      </c>
      <c r="J65" s="48">
        <v>1</v>
      </c>
      <c r="K65" s="47">
        <v>41759</v>
      </c>
      <c r="L65" s="47">
        <v>41820</v>
      </c>
      <c r="M65" s="48">
        <v>13</v>
      </c>
      <c r="N65" s="84">
        <v>1</v>
      </c>
      <c r="O65" s="49" t="s">
        <v>256</v>
      </c>
    </row>
    <row r="66" spans="3:15" ht="115.5" thickBot="1" x14ac:dyDescent="0.3">
      <c r="C66" s="46" t="s">
        <v>41</v>
      </c>
      <c r="D66" s="55" t="s">
        <v>253</v>
      </c>
      <c r="E66" s="79" t="s">
        <v>254</v>
      </c>
      <c r="F66" s="46" t="s">
        <v>255</v>
      </c>
      <c r="G66" s="57" t="s">
        <v>243</v>
      </c>
      <c r="H66" s="46" t="s">
        <v>250</v>
      </c>
      <c r="I66" s="46" t="s">
        <v>251</v>
      </c>
      <c r="J66" s="48">
        <v>1</v>
      </c>
      <c r="K66" s="47">
        <v>41820</v>
      </c>
      <c r="L66" s="47">
        <v>41850</v>
      </c>
      <c r="M66" s="48">
        <v>4</v>
      </c>
      <c r="N66" s="85">
        <v>0</v>
      </c>
      <c r="O66" s="49" t="s">
        <v>257</v>
      </c>
    </row>
    <row r="67" spans="3:15" ht="153.75" thickBot="1" x14ac:dyDescent="0.3">
      <c r="C67" s="46" t="s">
        <v>41</v>
      </c>
      <c r="D67" s="56" t="s">
        <v>258</v>
      </c>
      <c r="E67" s="79" t="s">
        <v>259</v>
      </c>
      <c r="F67" s="46" t="s">
        <v>260</v>
      </c>
      <c r="G67" s="57" t="s">
        <v>243</v>
      </c>
      <c r="H67" s="57" t="s">
        <v>244</v>
      </c>
      <c r="I67" s="46" t="s">
        <v>245</v>
      </c>
      <c r="J67" s="48">
        <v>1</v>
      </c>
      <c r="K67" s="47">
        <v>41685</v>
      </c>
      <c r="L67" s="47">
        <v>41759</v>
      </c>
      <c r="M67" s="48">
        <v>6</v>
      </c>
      <c r="N67" s="83">
        <v>1</v>
      </c>
      <c r="O67" s="49" t="s">
        <v>65</v>
      </c>
    </row>
    <row r="68" spans="3:15" ht="153.75" thickBot="1" x14ac:dyDescent="0.3">
      <c r="C68" s="46" t="s">
        <v>41</v>
      </c>
      <c r="D68" s="55" t="s">
        <v>258</v>
      </c>
      <c r="E68" s="79" t="s">
        <v>259</v>
      </c>
      <c r="F68" s="46" t="s">
        <v>260</v>
      </c>
      <c r="G68" s="57" t="s">
        <v>243</v>
      </c>
      <c r="H68" s="57" t="s">
        <v>247</v>
      </c>
      <c r="I68" s="46" t="s">
        <v>248</v>
      </c>
      <c r="J68" s="48">
        <v>1</v>
      </c>
      <c r="K68" s="47">
        <v>41759</v>
      </c>
      <c r="L68" s="47">
        <v>41820</v>
      </c>
      <c r="M68" s="48">
        <v>13</v>
      </c>
      <c r="N68" s="84">
        <v>1</v>
      </c>
      <c r="O68" s="49" t="s">
        <v>65</v>
      </c>
    </row>
    <row r="69" spans="3:15" ht="153.75" thickBot="1" x14ac:dyDescent="0.3">
      <c r="C69" s="46" t="s">
        <v>41</v>
      </c>
      <c r="D69" s="55" t="s">
        <v>258</v>
      </c>
      <c r="E69" s="79" t="s">
        <v>259</v>
      </c>
      <c r="F69" s="46" t="s">
        <v>260</v>
      </c>
      <c r="G69" s="57" t="s">
        <v>243</v>
      </c>
      <c r="H69" s="46" t="s">
        <v>250</v>
      </c>
      <c r="I69" s="46" t="s">
        <v>251</v>
      </c>
      <c r="J69" s="48">
        <v>1</v>
      </c>
      <c r="K69" s="47">
        <v>41820</v>
      </c>
      <c r="L69" s="47">
        <v>41850</v>
      </c>
      <c r="M69" s="48">
        <v>4</v>
      </c>
      <c r="N69" s="85">
        <v>0</v>
      </c>
      <c r="O69" s="49" t="s">
        <v>261</v>
      </c>
    </row>
    <row r="70" spans="3:15" ht="166.5" thickBot="1" x14ac:dyDescent="0.3">
      <c r="C70" s="46" t="s">
        <v>41</v>
      </c>
      <c r="D70" s="55" t="s">
        <v>262</v>
      </c>
      <c r="E70" s="80" t="s">
        <v>263</v>
      </c>
      <c r="F70" s="46" t="s">
        <v>264</v>
      </c>
      <c r="G70" s="46" t="s">
        <v>265</v>
      </c>
      <c r="H70" s="46" t="s">
        <v>266</v>
      </c>
      <c r="I70" s="46" t="s">
        <v>267</v>
      </c>
      <c r="J70" s="48">
        <v>1</v>
      </c>
      <c r="K70" s="47">
        <v>41685</v>
      </c>
      <c r="L70" s="47">
        <v>41728</v>
      </c>
      <c r="M70" s="48">
        <v>6</v>
      </c>
      <c r="N70" s="52">
        <v>1</v>
      </c>
      <c r="O70" s="49" t="s">
        <v>65</v>
      </c>
    </row>
    <row r="71" spans="3:15" ht="168.75" thickBot="1" x14ac:dyDescent="0.3">
      <c r="C71" s="46" t="s">
        <v>41</v>
      </c>
      <c r="D71" s="56" t="s">
        <v>268</v>
      </c>
      <c r="E71" s="79" t="s">
        <v>269</v>
      </c>
      <c r="F71" s="46" t="s">
        <v>270</v>
      </c>
      <c r="G71" s="46" t="s">
        <v>271</v>
      </c>
      <c r="H71" s="46" t="s">
        <v>272</v>
      </c>
      <c r="I71" s="46" t="s">
        <v>273</v>
      </c>
      <c r="J71" s="48">
        <v>1</v>
      </c>
      <c r="K71" s="47">
        <v>41685</v>
      </c>
      <c r="L71" s="47">
        <v>41728</v>
      </c>
      <c r="M71" s="48">
        <v>6</v>
      </c>
      <c r="N71" s="52">
        <v>0</v>
      </c>
      <c r="O71" s="49" t="s">
        <v>274</v>
      </c>
    </row>
    <row r="72" spans="3:15" ht="166.5" thickBot="1" x14ac:dyDescent="0.3">
      <c r="C72" s="46" t="s">
        <v>41</v>
      </c>
      <c r="D72" s="55" t="s">
        <v>275</v>
      </c>
      <c r="E72" s="79" t="s">
        <v>276</v>
      </c>
      <c r="F72" s="46" t="s">
        <v>277</v>
      </c>
      <c r="G72" s="57" t="s">
        <v>243</v>
      </c>
      <c r="H72" s="57" t="s">
        <v>278</v>
      </c>
      <c r="I72" s="46" t="s">
        <v>245</v>
      </c>
      <c r="J72" s="48">
        <v>1</v>
      </c>
      <c r="K72" s="47">
        <v>41685</v>
      </c>
      <c r="L72" s="47">
        <v>41759</v>
      </c>
      <c r="M72" s="48">
        <v>6</v>
      </c>
      <c r="N72" s="83">
        <v>1</v>
      </c>
      <c r="O72" s="49" t="s">
        <v>256</v>
      </c>
    </row>
    <row r="73" spans="3:15" ht="166.5" thickBot="1" x14ac:dyDescent="0.3">
      <c r="C73" s="46" t="s">
        <v>41</v>
      </c>
      <c r="D73" s="56" t="s">
        <v>275</v>
      </c>
      <c r="E73" s="79" t="s">
        <v>276</v>
      </c>
      <c r="F73" s="46" t="s">
        <v>277</v>
      </c>
      <c r="G73" s="57" t="s">
        <v>243</v>
      </c>
      <c r="H73" s="57" t="s">
        <v>247</v>
      </c>
      <c r="I73" s="46" t="s">
        <v>248</v>
      </c>
      <c r="J73" s="48">
        <v>1</v>
      </c>
      <c r="K73" s="47">
        <v>41759</v>
      </c>
      <c r="L73" s="47">
        <v>41820</v>
      </c>
      <c r="M73" s="48">
        <v>13</v>
      </c>
      <c r="N73" s="84">
        <v>1</v>
      </c>
      <c r="O73" s="49" t="s">
        <v>65</v>
      </c>
    </row>
    <row r="74" spans="3:15" ht="166.5" thickBot="1" x14ac:dyDescent="0.3">
      <c r="C74" s="46" t="s">
        <v>41</v>
      </c>
      <c r="D74" s="55" t="s">
        <v>275</v>
      </c>
      <c r="E74" s="79" t="s">
        <v>276</v>
      </c>
      <c r="F74" s="46" t="s">
        <v>277</v>
      </c>
      <c r="G74" s="57" t="s">
        <v>243</v>
      </c>
      <c r="H74" s="46" t="s">
        <v>250</v>
      </c>
      <c r="I74" s="46" t="s">
        <v>251</v>
      </c>
      <c r="J74" s="48">
        <v>1</v>
      </c>
      <c r="K74" s="47">
        <v>41820</v>
      </c>
      <c r="L74" s="47">
        <v>41850</v>
      </c>
      <c r="M74" s="48">
        <v>4</v>
      </c>
      <c r="N74" s="85">
        <v>0</v>
      </c>
      <c r="O74" s="49" t="s">
        <v>261</v>
      </c>
    </row>
    <row r="75" spans="3:15" ht="166.5" thickBot="1" x14ac:dyDescent="0.3">
      <c r="C75" s="46" t="s">
        <v>41</v>
      </c>
      <c r="D75" s="55" t="s">
        <v>279</v>
      </c>
      <c r="E75" s="79" t="s">
        <v>280</v>
      </c>
      <c r="F75" s="46" t="s">
        <v>281</v>
      </c>
      <c r="G75" s="46" t="s">
        <v>282</v>
      </c>
      <c r="H75" s="46" t="s">
        <v>266</v>
      </c>
      <c r="I75" s="46" t="s">
        <v>267</v>
      </c>
      <c r="J75" s="48">
        <v>1</v>
      </c>
      <c r="K75" s="47">
        <v>41685</v>
      </c>
      <c r="L75" s="47">
        <v>41820</v>
      </c>
      <c r="M75" s="48">
        <v>19</v>
      </c>
      <c r="N75" s="86">
        <v>1</v>
      </c>
      <c r="O75" s="49" t="s">
        <v>65</v>
      </c>
    </row>
    <row r="76" spans="3:15" ht="141" thickBot="1" x14ac:dyDescent="0.3">
      <c r="C76" s="46" t="s">
        <v>41</v>
      </c>
      <c r="D76" s="55" t="s">
        <v>283</v>
      </c>
      <c r="E76" s="79" t="s">
        <v>284</v>
      </c>
      <c r="F76" s="46" t="s">
        <v>285</v>
      </c>
      <c r="G76" s="46" t="s">
        <v>282</v>
      </c>
      <c r="H76" s="46" t="s">
        <v>266</v>
      </c>
      <c r="I76" s="46" t="s">
        <v>267</v>
      </c>
      <c r="J76" s="48">
        <v>1</v>
      </c>
      <c r="K76" s="47">
        <v>41685</v>
      </c>
      <c r="L76" s="47">
        <v>41820</v>
      </c>
      <c r="M76" s="48">
        <v>19</v>
      </c>
      <c r="N76" s="86">
        <v>1</v>
      </c>
      <c r="O76" s="49" t="s">
        <v>65</v>
      </c>
    </row>
    <row r="77" spans="3:15" ht="276.75" thickBot="1" x14ac:dyDescent="0.3">
      <c r="C77" s="46" t="s">
        <v>41</v>
      </c>
      <c r="D77" s="56" t="s">
        <v>286</v>
      </c>
      <c r="E77" s="79" t="s">
        <v>287</v>
      </c>
      <c r="F77" s="46" t="s">
        <v>288</v>
      </c>
      <c r="G77" s="46" t="s">
        <v>289</v>
      </c>
      <c r="H77" s="46" t="s">
        <v>266</v>
      </c>
      <c r="I77" s="46" t="s">
        <v>267</v>
      </c>
      <c r="J77" s="48">
        <v>1</v>
      </c>
      <c r="K77" s="47">
        <v>41685</v>
      </c>
      <c r="L77" s="47">
        <v>41820</v>
      </c>
      <c r="M77" s="48">
        <v>19</v>
      </c>
      <c r="N77" s="86">
        <v>1</v>
      </c>
      <c r="O77" s="49" t="s">
        <v>290</v>
      </c>
    </row>
    <row r="78" spans="3:15" ht="102.75" thickBot="1" x14ac:dyDescent="0.3">
      <c r="C78" s="46" t="s">
        <v>41</v>
      </c>
      <c r="D78" s="55" t="s">
        <v>291</v>
      </c>
      <c r="E78" s="80" t="s">
        <v>292</v>
      </c>
      <c r="F78" s="46" t="s">
        <v>293</v>
      </c>
      <c r="G78" s="46" t="s">
        <v>294</v>
      </c>
      <c r="H78" s="46" t="s">
        <v>295</v>
      </c>
      <c r="I78" s="46" t="s">
        <v>296</v>
      </c>
      <c r="J78" s="48">
        <v>1</v>
      </c>
      <c r="K78" s="47">
        <v>41685</v>
      </c>
      <c r="L78" s="47">
        <v>41728</v>
      </c>
      <c r="M78" s="48">
        <v>6</v>
      </c>
      <c r="N78" s="52">
        <v>1</v>
      </c>
      <c r="O78" s="49" t="s">
        <v>65</v>
      </c>
    </row>
    <row r="79" spans="3:15" ht="102.75" thickBot="1" x14ac:dyDescent="0.3">
      <c r="C79" s="46" t="s">
        <v>41</v>
      </c>
      <c r="D79" s="63" t="s">
        <v>297</v>
      </c>
      <c r="E79" s="79" t="s">
        <v>298</v>
      </c>
      <c r="F79" s="46" t="s">
        <v>299</v>
      </c>
      <c r="G79" s="46" t="s">
        <v>300</v>
      </c>
      <c r="H79" s="57" t="s">
        <v>301</v>
      </c>
      <c r="I79" s="46" t="s">
        <v>302</v>
      </c>
      <c r="J79" s="48">
        <v>1</v>
      </c>
      <c r="K79" s="47">
        <v>41699</v>
      </c>
      <c r="L79" s="47">
        <v>41728</v>
      </c>
      <c r="M79" s="48">
        <v>4</v>
      </c>
      <c r="N79" s="52">
        <v>1</v>
      </c>
      <c r="O79" s="49" t="s">
        <v>49</v>
      </c>
    </row>
    <row r="80" spans="3:15" ht="102.75" thickBot="1" x14ac:dyDescent="0.3">
      <c r="C80" s="46" t="s">
        <v>41</v>
      </c>
      <c r="D80" s="63" t="s">
        <v>297</v>
      </c>
      <c r="E80" s="79" t="s">
        <v>303</v>
      </c>
      <c r="F80" s="46" t="s">
        <v>299</v>
      </c>
      <c r="G80" s="46" t="s">
        <v>304</v>
      </c>
      <c r="H80" s="46" t="s">
        <v>305</v>
      </c>
      <c r="I80" s="57" t="s">
        <v>306</v>
      </c>
      <c r="J80" s="48">
        <v>1</v>
      </c>
      <c r="K80" s="47">
        <v>41730</v>
      </c>
      <c r="L80" s="47">
        <v>41881</v>
      </c>
      <c r="M80" s="48">
        <v>22</v>
      </c>
      <c r="N80" s="52">
        <v>1</v>
      </c>
      <c r="O80" s="49" t="s">
        <v>49</v>
      </c>
    </row>
    <row r="81" spans="3:15" ht="102.75" thickBot="1" x14ac:dyDescent="0.3">
      <c r="C81" s="43" t="s">
        <v>41</v>
      </c>
      <c r="D81" s="44" t="s">
        <v>307</v>
      </c>
      <c r="E81" s="50" t="s">
        <v>308</v>
      </c>
      <c r="F81" s="45" t="s">
        <v>309</v>
      </c>
      <c r="G81" s="45" t="s">
        <v>310</v>
      </c>
      <c r="H81" s="46" t="s">
        <v>311</v>
      </c>
      <c r="I81" s="46" t="s">
        <v>196</v>
      </c>
      <c r="J81" s="48">
        <v>1</v>
      </c>
      <c r="K81" s="47">
        <v>40072</v>
      </c>
      <c r="L81" s="47">
        <v>41907</v>
      </c>
      <c r="M81" s="48">
        <v>22</v>
      </c>
      <c r="N81" s="52">
        <v>1</v>
      </c>
      <c r="O81" s="49" t="s">
        <v>65</v>
      </c>
    </row>
    <row r="82" spans="3:15" ht="108.75" thickBot="1" x14ac:dyDescent="0.3">
      <c r="C82" s="43" t="s">
        <v>41</v>
      </c>
      <c r="D82" s="44" t="s">
        <v>307</v>
      </c>
      <c r="E82" s="87" t="s">
        <v>308</v>
      </c>
      <c r="F82" s="45" t="s">
        <v>309</v>
      </c>
      <c r="G82" s="45" t="s">
        <v>312</v>
      </c>
      <c r="H82" s="46" t="s">
        <v>313</v>
      </c>
      <c r="I82" s="46" t="s">
        <v>314</v>
      </c>
      <c r="J82" s="48">
        <v>1</v>
      </c>
      <c r="K82" s="47">
        <v>41927</v>
      </c>
      <c r="L82" s="47">
        <v>41942</v>
      </c>
      <c r="M82" s="48">
        <v>22</v>
      </c>
      <c r="N82" s="88">
        <v>0</v>
      </c>
      <c r="O82" s="49" t="s">
        <v>385</v>
      </c>
    </row>
    <row r="83" spans="3:15" ht="102.75" thickBot="1" x14ac:dyDescent="0.3">
      <c r="C83" s="46" t="s">
        <v>41</v>
      </c>
      <c r="D83" s="44" t="s">
        <v>307</v>
      </c>
      <c r="E83" s="50" t="s">
        <v>308</v>
      </c>
      <c r="F83" s="45" t="s">
        <v>309</v>
      </c>
      <c r="G83" s="45" t="s">
        <v>315</v>
      </c>
      <c r="H83" s="46" t="s">
        <v>316</v>
      </c>
      <c r="I83" s="46" t="s">
        <v>317</v>
      </c>
      <c r="J83" s="48">
        <v>1</v>
      </c>
      <c r="K83" s="47">
        <v>41947</v>
      </c>
      <c r="L83" s="47">
        <v>41953</v>
      </c>
      <c r="M83" s="48">
        <v>22</v>
      </c>
      <c r="N83" s="88">
        <v>1</v>
      </c>
      <c r="O83" s="49" t="s">
        <v>49</v>
      </c>
    </row>
    <row r="84" spans="3:15" ht="102.75" thickBot="1" x14ac:dyDescent="0.3">
      <c r="C84" s="46" t="s">
        <v>41</v>
      </c>
      <c r="D84" s="44" t="s">
        <v>307</v>
      </c>
      <c r="E84" s="89" t="s">
        <v>318</v>
      </c>
      <c r="F84" s="45" t="s">
        <v>309</v>
      </c>
      <c r="G84" s="45" t="s">
        <v>319</v>
      </c>
      <c r="H84" s="46" t="s">
        <v>320</v>
      </c>
      <c r="I84" s="46" t="s">
        <v>321</v>
      </c>
      <c r="J84" s="48">
        <v>1</v>
      </c>
      <c r="K84" s="47">
        <v>41954</v>
      </c>
      <c r="L84" s="47">
        <v>41988</v>
      </c>
      <c r="M84" s="48">
        <v>22</v>
      </c>
      <c r="N84" s="88">
        <v>1</v>
      </c>
      <c r="O84" s="49" t="s">
        <v>49</v>
      </c>
    </row>
    <row r="85" spans="3:15" ht="102.75" thickBot="1" x14ac:dyDescent="0.3">
      <c r="C85" s="43" t="s">
        <v>41</v>
      </c>
      <c r="D85" s="53" t="s">
        <v>322</v>
      </c>
      <c r="E85" s="51" t="s">
        <v>323</v>
      </c>
      <c r="F85" s="45" t="s">
        <v>309</v>
      </c>
      <c r="G85" s="45" t="s">
        <v>324</v>
      </c>
      <c r="H85" s="45" t="s">
        <v>325</v>
      </c>
      <c r="I85" s="45" t="s">
        <v>326</v>
      </c>
      <c r="J85" s="52">
        <v>1</v>
      </c>
      <c r="K85" s="90">
        <v>41899</v>
      </c>
      <c r="L85" s="90">
        <v>41942</v>
      </c>
      <c r="M85" s="52">
        <v>22</v>
      </c>
      <c r="N85" s="77">
        <v>1</v>
      </c>
      <c r="O85" s="49" t="s">
        <v>256</v>
      </c>
    </row>
    <row r="86" spans="3:15" ht="102.75" thickBot="1" x14ac:dyDescent="0.3">
      <c r="C86" s="46" t="s">
        <v>41</v>
      </c>
      <c r="D86" s="53" t="s">
        <v>327</v>
      </c>
      <c r="E86" s="51" t="s">
        <v>323</v>
      </c>
      <c r="F86" s="45" t="s">
        <v>309</v>
      </c>
      <c r="G86" s="45" t="s">
        <v>328</v>
      </c>
      <c r="H86" s="45" t="s">
        <v>329</v>
      </c>
      <c r="I86" s="45" t="s">
        <v>330</v>
      </c>
      <c r="J86" s="52">
        <v>1</v>
      </c>
      <c r="K86" s="90">
        <v>41947</v>
      </c>
      <c r="L86" s="90">
        <v>41953</v>
      </c>
      <c r="M86" s="52">
        <v>22</v>
      </c>
      <c r="N86" s="77">
        <v>1</v>
      </c>
      <c r="O86" s="49" t="s">
        <v>256</v>
      </c>
    </row>
    <row r="87" spans="3:15" ht="102.75" thickBot="1" x14ac:dyDescent="0.3">
      <c r="C87" s="46" t="s">
        <v>41</v>
      </c>
      <c r="D87" s="53" t="s">
        <v>327</v>
      </c>
      <c r="E87" s="51" t="s">
        <v>323</v>
      </c>
      <c r="F87" s="45"/>
      <c r="G87" s="45" t="s">
        <v>319</v>
      </c>
      <c r="H87" s="45" t="s">
        <v>331</v>
      </c>
      <c r="I87" s="45" t="s">
        <v>321</v>
      </c>
      <c r="J87" s="52">
        <v>1</v>
      </c>
      <c r="K87" s="90">
        <v>41953</v>
      </c>
      <c r="L87" s="90">
        <v>41988</v>
      </c>
      <c r="M87" s="52">
        <v>22</v>
      </c>
      <c r="N87" s="77">
        <v>1</v>
      </c>
      <c r="O87" s="49" t="s">
        <v>65</v>
      </c>
    </row>
    <row r="88" spans="3:15" ht="132.75" thickBot="1" x14ac:dyDescent="0.3">
      <c r="C88" s="46" t="s">
        <v>41</v>
      </c>
      <c r="D88" s="56" t="s">
        <v>332</v>
      </c>
      <c r="E88" s="91" t="s">
        <v>333</v>
      </c>
      <c r="F88" s="45" t="s">
        <v>309</v>
      </c>
      <c r="G88" s="45" t="s">
        <v>324</v>
      </c>
      <c r="H88" s="45" t="s">
        <v>325</v>
      </c>
      <c r="I88" s="45" t="s">
        <v>334</v>
      </c>
      <c r="J88" s="52">
        <v>1</v>
      </c>
      <c r="K88" s="90">
        <v>41899</v>
      </c>
      <c r="L88" s="90">
        <v>41922</v>
      </c>
      <c r="M88" s="52">
        <v>22</v>
      </c>
      <c r="N88" s="77">
        <v>0.5</v>
      </c>
      <c r="O88" s="49" t="s">
        <v>335</v>
      </c>
    </row>
    <row r="89" spans="3:15" ht="240.75" thickBot="1" x14ac:dyDescent="0.3">
      <c r="C89" s="46" t="s">
        <v>41</v>
      </c>
      <c r="D89" s="56" t="s">
        <v>332</v>
      </c>
      <c r="E89" s="92" t="s">
        <v>336</v>
      </c>
      <c r="F89" s="45" t="s">
        <v>309</v>
      </c>
      <c r="G89" s="45" t="s">
        <v>337</v>
      </c>
      <c r="H89" s="45" t="s">
        <v>338</v>
      </c>
      <c r="I89" s="45" t="s">
        <v>196</v>
      </c>
      <c r="J89" s="52">
        <v>1</v>
      </c>
      <c r="K89" s="90">
        <v>41922</v>
      </c>
      <c r="L89" s="90">
        <v>41942</v>
      </c>
      <c r="M89" s="52">
        <v>22</v>
      </c>
      <c r="N89" s="77">
        <v>1</v>
      </c>
      <c r="O89" s="49" t="s">
        <v>339</v>
      </c>
    </row>
    <row r="90" spans="3:15" ht="102.75" thickBot="1" x14ac:dyDescent="0.3">
      <c r="C90" s="46" t="s">
        <v>41</v>
      </c>
      <c r="D90" s="56" t="s">
        <v>332</v>
      </c>
      <c r="E90" s="51" t="s">
        <v>333</v>
      </c>
      <c r="F90" s="45" t="s">
        <v>309</v>
      </c>
      <c r="G90" s="45" t="s">
        <v>340</v>
      </c>
      <c r="H90" s="45" t="s">
        <v>341</v>
      </c>
      <c r="I90" s="45" t="s">
        <v>342</v>
      </c>
      <c r="J90" s="52">
        <v>0</v>
      </c>
      <c r="K90" s="90">
        <v>41944</v>
      </c>
      <c r="L90" s="90">
        <v>41963</v>
      </c>
      <c r="M90" s="52">
        <v>22</v>
      </c>
      <c r="N90" s="77">
        <v>0.5</v>
      </c>
      <c r="O90" s="49" t="s">
        <v>343</v>
      </c>
    </row>
    <row r="91" spans="3:15" ht="216.75" thickBot="1" x14ac:dyDescent="0.3">
      <c r="C91" s="46" t="s">
        <v>41</v>
      </c>
      <c r="D91" s="56" t="s">
        <v>332</v>
      </c>
      <c r="E91" s="60" t="s">
        <v>333</v>
      </c>
      <c r="F91" s="45" t="s">
        <v>309</v>
      </c>
      <c r="G91" s="45" t="s">
        <v>319</v>
      </c>
      <c r="H91" s="45" t="s">
        <v>331</v>
      </c>
      <c r="I91" s="45" t="s">
        <v>321</v>
      </c>
      <c r="J91" s="52">
        <v>1</v>
      </c>
      <c r="K91" s="90">
        <v>41964</v>
      </c>
      <c r="L91" s="90">
        <v>41988</v>
      </c>
      <c r="M91" s="52">
        <v>22</v>
      </c>
      <c r="N91" s="77">
        <v>0</v>
      </c>
      <c r="O91" s="49" t="s">
        <v>344</v>
      </c>
    </row>
    <row r="92" spans="3:15" ht="64.5" thickBot="1" x14ac:dyDescent="0.3">
      <c r="C92" s="46" t="s">
        <v>41</v>
      </c>
      <c r="D92" s="55" t="s">
        <v>345</v>
      </c>
      <c r="E92" s="51" t="s">
        <v>346</v>
      </c>
      <c r="F92" s="45" t="s">
        <v>347</v>
      </c>
      <c r="G92" s="45" t="s">
        <v>348</v>
      </c>
      <c r="H92" s="45" t="s">
        <v>349</v>
      </c>
      <c r="I92" s="45" t="s">
        <v>350</v>
      </c>
      <c r="J92" s="52">
        <v>1</v>
      </c>
      <c r="K92" s="90">
        <v>41899</v>
      </c>
      <c r="L92" s="90">
        <v>41942</v>
      </c>
      <c r="M92" s="52">
        <v>22</v>
      </c>
      <c r="N92" s="77">
        <v>1</v>
      </c>
      <c r="O92" s="49" t="s">
        <v>65</v>
      </c>
    </row>
    <row r="93" spans="3:15" ht="51.75" thickBot="1" x14ac:dyDescent="0.3">
      <c r="C93" s="46" t="s">
        <v>41</v>
      </c>
      <c r="D93" s="55" t="s">
        <v>345</v>
      </c>
      <c r="E93" s="51" t="s">
        <v>346</v>
      </c>
      <c r="F93" s="45" t="s">
        <v>347</v>
      </c>
      <c r="G93" s="45" t="s">
        <v>351</v>
      </c>
      <c r="H93" s="45" t="s">
        <v>352</v>
      </c>
      <c r="I93" s="45" t="s">
        <v>353</v>
      </c>
      <c r="J93" s="52">
        <v>1</v>
      </c>
      <c r="K93" s="90">
        <v>41899</v>
      </c>
      <c r="L93" s="90">
        <v>41942</v>
      </c>
      <c r="M93" s="52">
        <v>22</v>
      </c>
      <c r="N93" s="77">
        <v>1</v>
      </c>
      <c r="O93" s="49" t="s">
        <v>65</v>
      </c>
    </row>
    <row r="94" spans="3:15" ht="51.75" thickBot="1" x14ac:dyDescent="0.3">
      <c r="C94" s="46" t="s">
        <v>41</v>
      </c>
      <c r="D94" s="55" t="s">
        <v>345</v>
      </c>
      <c r="E94" s="51" t="s">
        <v>346</v>
      </c>
      <c r="F94" s="45" t="s">
        <v>347</v>
      </c>
      <c r="G94" s="45" t="s">
        <v>354</v>
      </c>
      <c r="H94" s="45" t="s">
        <v>355</v>
      </c>
      <c r="I94" s="45" t="s">
        <v>356</v>
      </c>
      <c r="J94" s="52">
        <v>1</v>
      </c>
      <c r="K94" s="90">
        <v>41898</v>
      </c>
      <c r="L94" s="90">
        <v>41988</v>
      </c>
      <c r="M94" s="52">
        <v>22</v>
      </c>
      <c r="N94" s="77">
        <v>1</v>
      </c>
      <c r="O94" s="49" t="s">
        <v>65</v>
      </c>
    </row>
    <row r="95" spans="3:15" ht="51.75" thickBot="1" x14ac:dyDescent="0.3">
      <c r="C95" s="46" t="s">
        <v>41</v>
      </c>
      <c r="D95" s="55" t="s">
        <v>345</v>
      </c>
      <c r="E95" s="51" t="s">
        <v>346</v>
      </c>
      <c r="F95" s="45" t="s">
        <v>347</v>
      </c>
      <c r="G95" s="45" t="s">
        <v>357</v>
      </c>
      <c r="H95" s="45" t="s">
        <v>358</v>
      </c>
      <c r="I95" s="45" t="s">
        <v>353</v>
      </c>
      <c r="J95" s="52">
        <v>1</v>
      </c>
      <c r="K95" s="90">
        <v>41898</v>
      </c>
      <c r="L95" s="90">
        <v>41942</v>
      </c>
      <c r="M95" s="52">
        <v>22</v>
      </c>
      <c r="N95" s="77">
        <v>1</v>
      </c>
      <c r="O95" s="64" t="s">
        <v>65</v>
      </c>
    </row>
    <row r="96" spans="3:15" ht="51.75" thickBot="1" x14ac:dyDescent="0.3">
      <c r="C96" s="46" t="s">
        <v>41</v>
      </c>
      <c r="D96" s="55" t="s">
        <v>345</v>
      </c>
      <c r="E96" s="51" t="s">
        <v>346</v>
      </c>
      <c r="F96" s="45" t="s">
        <v>347</v>
      </c>
      <c r="G96" s="45" t="s">
        <v>359</v>
      </c>
      <c r="H96" s="45" t="s">
        <v>360</v>
      </c>
      <c r="I96" s="45" t="s">
        <v>356</v>
      </c>
      <c r="J96" s="52">
        <v>1</v>
      </c>
      <c r="K96" s="90">
        <v>41944</v>
      </c>
      <c r="L96" s="90">
        <v>41988</v>
      </c>
      <c r="M96" s="52">
        <v>22</v>
      </c>
      <c r="N96" s="77">
        <v>1</v>
      </c>
      <c r="O96" s="64" t="s">
        <v>256</v>
      </c>
    </row>
    <row r="97" spans="3:15" ht="102.75" thickBot="1" x14ac:dyDescent="0.3">
      <c r="C97" s="46" t="s">
        <v>41</v>
      </c>
      <c r="D97" s="55" t="s">
        <v>361</v>
      </c>
      <c r="E97" s="51" t="s">
        <v>362</v>
      </c>
      <c r="F97" s="45" t="s">
        <v>347</v>
      </c>
      <c r="G97" s="45" t="s">
        <v>351</v>
      </c>
      <c r="H97" s="45" t="s">
        <v>352</v>
      </c>
      <c r="I97" s="45" t="s">
        <v>353</v>
      </c>
      <c r="J97" s="52">
        <v>1</v>
      </c>
      <c r="K97" s="90">
        <v>41899</v>
      </c>
      <c r="L97" s="90">
        <v>41942</v>
      </c>
      <c r="M97" s="52">
        <v>22</v>
      </c>
      <c r="N97" s="77">
        <v>1</v>
      </c>
      <c r="O97" s="49" t="s">
        <v>65</v>
      </c>
    </row>
    <row r="98" spans="3:15" ht="102.75" thickBot="1" x14ac:dyDescent="0.3">
      <c r="C98" s="46" t="s">
        <v>41</v>
      </c>
      <c r="D98" s="55" t="s">
        <v>361</v>
      </c>
      <c r="E98" s="51" t="s">
        <v>362</v>
      </c>
      <c r="F98" s="45" t="s">
        <v>347</v>
      </c>
      <c r="G98" s="45" t="s">
        <v>354</v>
      </c>
      <c r="H98" s="45" t="s">
        <v>355</v>
      </c>
      <c r="I98" s="45" t="s">
        <v>356</v>
      </c>
      <c r="J98" s="52">
        <v>1</v>
      </c>
      <c r="K98" s="90">
        <v>41898</v>
      </c>
      <c r="L98" s="90">
        <v>41988</v>
      </c>
      <c r="M98" s="52">
        <v>22</v>
      </c>
      <c r="N98" s="77">
        <v>1</v>
      </c>
      <c r="O98" s="49" t="s">
        <v>256</v>
      </c>
    </row>
    <row r="99" spans="3:15" ht="102.75" thickBot="1" x14ac:dyDescent="0.3">
      <c r="C99" s="46" t="s">
        <v>41</v>
      </c>
      <c r="D99" s="55" t="s">
        <v>361</v>
      </c>
      <c r="E99" s="51" t="s">
        <v>362</v>
      </c>
      <c r="F99" s="45" t="s">
        <v>347</v>
      </c>
      <c r="G99" s="45" t="s">
        <v>357</v>
      </c>
      <c r="H99" s="45" t="s">
        <v>363</v>
      </c>
      <c r="I99" s="45" t="s">
        <v>353</v>
      </c>
      <c r="J99" s="52">
        <v>1</v>
      </c>
      <c r="K99" s="90">
        <v>41898</v>
      </c>
      <c r="L99" s="90">
        <v>41942</v>
      </c>
      <c r="M99" s="52">
        <v>22</v>
      </c>
      <c r="N99" s="77">
        <v>1</v>
      </c>
      <c r="O99" s="64" t="s">
        <v>256</v>
      </c>
    </row>
    <row r="100" spans="3:15" ht="102.75" thickBot="1" x14ac:dyDescent="0.3">
      <c r="C100" s="46" t="s">
        <v>41</v>
      </c>
      <c r="D100" s="55" t="s">
        <v>361</v>
      </c>
      <c r="E100" s="51" t="s">
        <v>362</v>
      </c>
      <c r="F100" s="45" t="s">
        <v>347</v>
      </c>
      <c r="G100" s="45" t="s">
        <v>359</v>
      </c>
      <c r="H100" s="45" t="s">
        <v>364</v>
      </c>
      <c r="I100" s="45" t="s">
        <v>356</v>
      </c>
      <c r="J100" s="52">
        <v>1</v>
      </c>
      <c r="K100" s="90">
        <v>41944</v>
      </c>
      <c r="L100" s="90">
        <v>41988</v>
      </c>
      <c r="M100" s="52">
        <v>22</v>
      </c>
      <c r="N100" s="77">
        <v>1</v>
      </c>
      <c r="O100" s="49" t="s">
        <v>199</v>
      </c>
    </row>
    <row r="101" spans="3:15" ht="64.5" thickBot="1" x14ac:dyDescent="0.3">
      <c r="C101" s="46" t="s">
        <v>41</v>
      </c>
      <c r="D101" s="55">
        <v>14</v>
      </c>
      <c r="E101" s="51" t="s">
        <v>365</v>
      </c>
      <c r="F101" s="45" t="s">
        <v>309</v>
      </c>
      <c r="G101" s="45" t="s">
        <v>366</v>
      </c>
      <c r="H101" s="45" t="s">
        <v>326</v>
      </c>
      <c r="I101" s="45" t="s">
        <v>353</v>
      </c>
      <c r="J101" s="52">
        <v>1</v>
      </c>
      <c r="K101" s="90">
        <v>41807</v>
      </c>
      <c r="L101" s="90">
        <v>41942</v>
      </c>
      <c r="M101" s="52">
        <v>22</v>
      </c>
      <c r="N101" s="77">
        <v>1</v>
      </c>
      <c r="O101" s="49" t="s">
        <v>256</v>
      </c>
    </row>
    <row r="102" spans="3:15" ht="72.75" thickBot="1" x14ac:dyDescent="0.3">
      <c r="C102" s="46" t="s">
        <v>41</v>
      </c>
      <c r="D102" s="55">
        <v>14</v>
      </c>
      <c r="E102" s="60" t="s">
        <v>365</v>
      </c>
      <c r="F102" s="45" t="s">
        <v>309</v>
      </c>
      <c r="G102" s="45" t="s">
        <v>367</v>
      </c>
      <c r="H102" s="45" t="s">
        <v>368</v>
      </c>
      <c r="I102" s="45" t="s">
        <v>369</v>
      </c>
      <c r="J102" s="52">
        <v>1</v>
      </c>
      <c r="K102" s="90">
        <v>41944</v>
      </c>
      <c r="L102" s="90">
        <v>41974</v>
      </c>
      <c r="M102" s="52">
        <v>22</v>
      </c>
      <c r="N102" s="77">
        <v>0.5</v>
      </c>
      <c r="O102" s="49" t="s">
        <v>370</v>
      </c>
    </row>
    <row r="103" spans="3:15" ht="64.5" thickBot="1" x14ac:dyDescent="0.3">
      <c r="C103" s="65" t="s">
        <v>41</v>
      </c>
      <c r="D103" s="66"/>
      <c r="E103" s="93" t="s">
        <v>371</v>
      </c>
      <c r="F103" s="94"/>
      <c r="G103" s="65" t="s">
        <v>372</v>
      </c>
      <c r="H103" s="67" t="s">
        <v>373</v>
      </c>
      <c r="I103" s="68" t="s">
        <v>374</v>
      </c>
      <c r="J103" s="95">
        <v>1</v>
      </c>
      <c r="K103" s="96">
        <v>42005</v>
      </c>
      <c r="L103" s="96">
        <v>42063</v>
      </c>
      <c r="M103" s="68">
        <v>3</v>
      </c>
      <c r="N103" s="77">
        <v>1</v>
      </c>
      <c r="O103" s="49" t="s">
        <v>375</v>
      </c>
    </row>
    <row r="104" spans="3:15" ht="39" thickBot="1" x14ac:dyDescent="0.3">
      <c r="C104" s="65" t="s">
        <v>41</v>
      </c>
      <c r="D104" s="66"/>
      <c r="E104" s="93" t="s">
        <v>371</v>
      </c>
      <c r="F104" s="94"/>
      <c r="G104" s="65" t="s">
        <v>376</v>
      </c>
      <c r="H104" s="69" t="s">
        <v>377</v>
      </c>
      <c r="I104" s="70" t="s">
        <v>378</v>
      </c>
      <c r="J104" s="70">
        <v>2</v>
      </c>
      <c r="K104" s="97">
        <v>42078</v>
      </c>
      <c r="L104" s="97">
        <v>42323</v>
      </c>
      <c r="M104" s="70">
        <v>24</v>
      </c>
      <c r="N104" s="98">
        <v>2</v>
      </c>
      <c r="O104" s="49" t="s">
        <v>256</v>
      </c>
    </row>
    <row r="105" spans="3:15" ht="39" thickBot="1" x14ac:dyDescent="0.3">
      <c r="C105" s="65" t="s">
        <v>41</v>
      </c>
      <c r="D105" s="66"/>
      <c r="E105" s="93" t="s">
        <v>371</v>
      </c>
      <c r="F105" s="94"/>
      <c r="G105" s="65" t="s">
        <v>376</v>
      </c>
      <c r="H105" s="69" t="s">
        <v>379</v>
      </c>
      <c r="I105" s="70" t="s">
        <v>302</v>
      </c>
      <c r="J105" s="70">
        <v>1</v>
      </c>
      <c r="K105" s="97">
        <v>42278</v>
      </c>
      <c r="L105" s="97">
        <v>42307</v>
      </c>
      <c r="M105" s="70">
        <v>3</v>
      </c>
      <c r="N105" s="98">
        <v>1</v>
      </c>
      <c r="O105" s="49" t="s">
        <v>256</v>
      </c>
    </row>
    <row r="106" spans="3:15" ht="39" thickBot="1" x14ac:dyDescent="0.3">
      <c r="C106" s="65" t="s">
        <v>41</v>
      </c>
      <c r="D106" s="66"/>
      <c r="E106" s="93" t="s">
        <v>371</v>
      </c>
      <c r="F106" s="94"/>
      <c r="G106" s="65" t="s">
        <v>376</v>
      </c>
      <c r="H106" s="67" t="s">
        <v>380</v>
      </c>
      <c r="I106" s="70" t="s">
        <v>381</v>
      </c>
      <c r="J106" s="70">
        <v>5</v>
      </c>
      <c r="K106" s="97">
        <v>42078</v>
      </c>
      <c r="L106" s="97">
        <v>42323</v>
      </c>
      <c r="M106" s="70">
        <v>24</v>
      </c>
      <c r="N106" s="98">
        <v>5</v>
      </c>
      <c r="O106" s="49" t="s">
        <v>256</v>
      </c>
    </row>
    <row r="351003" spans="1:1" x14ac:dyDescent="0.25">
      <c r="A351003" s="75" t="s">
        <v>41</v>
      </c>
    </row>
    <row r="351004" spans="1:1" x14ac:dyDescent="0.25">
      <c r="A351004" s="75" t="s">
        <v>382</v>
      </c>
    </row>
  </sheetData>
  <mergeCells count="3">
    <mergeCell ref="D1:G1"/>
    <mergeCell ref="D2:G2"/>
    <mergeCell ref="B8:O8"/>
  </mergeCells>
  <dataValidations count="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
      <formula1>$A$350993:$A$350995</formula1>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
      <formula1>1900/1/1</formula1>
      <formula2>3000/1/1</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
      <formula1>1900/1/1</formula1>
      <formula2>3000/1/1</formula2>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estadisticas</vt:lpstr>
      <vt:lpstr>F14.1  PLANES DE MEJORAMIENT...</vt:lpstr>
      <vt:lpstr>estadisticas!Área_de_impresión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 Lucia Avila Quintero</dc:creator>
  <cp:lastModifiedBy>Alba Lucia Romero Garcia</cp:lastModifiedBy>
  <dcterms:created xsi:type="dcterms:W3CDTF">2016-02-01T19:51:08Z</dcterms:created>
  <dcterms:modified xsi:type="dcterms:W3CDTF">2016-03-28T18:15:24Z</dcterms:modified>
</cp:coreProperties>
</file>