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  <Override PartName="/xl/charts/colors5.xml" ContentType="application/vnd.ms-office.chartcolorstyle+xml"/>
  <Override PartName="/xl/charts/style5.xml" ContentType="application/vnd.ms-office.chartstyle+xml"/>
  <Override PartName="/xl/charts/colors6.xml" ContentType="application/vnd.ms-office.chartcolorstyle+xml"/>
  <Override PartName="/xl/charts/style6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9440" windowHeight="12135"/>
  </bookViews>
  <sheets>
    <sheet name="EJECUCIONES PRESUPUESTALES 2018" sheetId="10" r:id="rId1"/>
    <sheet name="Hoja2" sheetId="12" state="hidden" r:id="rId2"/>
    <sheet name="ACUMULADO A OCT" sheetId="3" r:id="rId3"/>
    <sheet name="ENE" sheetId="1" r:id="rId4"/>
    <sheet name="FEB" sheetId="2" r:id="rId5"/>
    <sheet name="MAR" sheetId="4" r:id="rId6"/>
    <sheet name="ABR" sheetId="5" r:id="rId7"/>
    <sheet name="MAY" sheetId="6" r:id="rId8"/>
    <sheet name="JUN" sheetId="7" r:id="rId9"/>
    <sheet name="JUL" sheetId="8" r:id="rId10"/>
    <sheet name="AGO" sheetId="9" r:id="rId11"/>
    <sheet name="SEP" sheetId="11" r:id="rId12"/>
    <sheet name="OCT" sheetId="13" r:id="rId13"/>
  </sheets>
  <calcPr calcId="152511"/>
  <pivotCaches>
    <pivotCache cacheId="1" r:id="rId14"/>
  </pivotCaches>
</workbook>
</file>

<file path=xl/calcChain.xml><?xml version="1.0" encoding="utf-8"?>
<calcChain xmlns="http://schemas.openxmlformats.org/spreadsheetml/2006/main">
  <c r="P29" i="10" l="1"/>
  <c r="P25" i="10"/>
  <c r="P44" i="10" l="1"/>
  <c r="R43" i="10"/>
  <c r="R42" i="10"/>
  <c r="R41" i="10"/>
  <c r="R40" i="10"/>
  <c r="R39" i="10"/>
  <c r="R38" i="10"/>
  <c r="R37" i="10"/>
  <c r="R36" i="10"/>
  <c r="R35" i="10"/>
  <c r="R34" i="10"/>
  <c r="R33" i="10"/>
  <c r="R32" i="10"/>
  <c r="R31" i="10"/>
  <c r="Q29" i="10"/>
  <c r="O29" i="10"/>
  <c r="N29" i="10"/>
  <c r="M29" i="10"/>
  <c r="R28" i="10"/>
  <c r="R27" i="10"/>
  <c r="R26" i="10"/>
  <c r="Q25" i="10"/>
  <c r="O25" i="10"/>
  <c r="N25" i="10"/>
  <c r="M25" i="10"/>
  <c r="Q44" i="10" l="1"/>
  <c r="R29" i="10"/>
  <c r="R25" i="10"/>
  <c r="M44" i="10"/>
  <c r="O44" i="10"/>
  <c r="N44" i="10"/>
  <c r="R44" i="10" l="1"/>
  <c r="D48" i="2"/>
  <c r="C48" i="2"/>
  <c r="E48" i="1" l="1"/>
  <c r="K20" i="1"/>
  <c r="G20" i="1"/>
  <c r="M19" i="1"/>
  <c r="L19" i="1"/>
  <c r="K19" i="1"/>
  <c r="J19" i="1"/>
  <c r="I19" i="1"/>
  <c r="H19" i="1"/>
  <c r="G19" i="1"/>
  <c r="F19" i="1"/>
  <c r="E19" i="1"/>
  <c r="M14" i="1"/>
  <c r="L14" i="1"/>
  <c r="K14" i="1"/>
  <c r="J14" i="1"/>
  <c r="I14" i="1"/>
  <c r="H14" i="1"/>
  <c r="G14" i="1"/>
  <c r="F14" i="1"/>
  <c r="E14" i="1"/>
  <c r="M11" i="1"/>
  <c r="M20" i="1" s="1"/>
  <c r="L11" i="1"/>
  <c r="L20" i="1" s="1"/>
  <c r="K11" i="1"/>
  <c r="J11" i="1"/>
  <c r="J20" i="1" s="1"/>
  <c r="I11" i="1"/>
  <c r="I20" i="1" s="1"/>
  <c r="H11" i="1"/>
  <c r="H20" i="1" s="1"/>
  <c r="G11" i="1"/>
  <c r="F11" i="1"/>
  <c r="F20" i="1" s="1"/>
  <c r="E11" i="1"/>
  <c r="E20" i="1" s="1"/>
  <c r="M48" i="1"/>
  <c r="M49" i="1" s="1"/>
  <c r="L48" i="1"/>
  <c r="L49" i="1" s="1"/>
  <c r="K48" i="1"/>
  <c r="K49" i="1" s="1"/>
  <c r="J48" i="1"/>
  <c r="J49" i="1" s="1"/>
  <c r="I48" i="1"/>
  <c r="I49" i="1" s="1"/>
  <c r="H48" i="1"/>
  <c r="H49" i="1" s="1"/>
  <c r="G48" i="1"/>
  <c r="G49" i="1" s="1"/>
  <c r="F48" i="1"/>
  <c r="F49" i="1" s="1"/>
  <c r="E49" i="1" l="1"/>
</calcChain>
</file>

<file path=xl/sharedStrings.xml><?xml version="1.0" encoding="utf-8"?>
<sst xmlns="http://schemas.openxmlformats.org/spreadsheetml/2006/main" count="2168" uniqueCount="166">
  <si>
    <t/>
  </si>
  <si>
    <t>Actual</t>
  </si>
  <si>
    <t>Enero-Enero</t>
  </si>
  <si>
    <t>RUBRO</t>
  </si>
  <si>
    <t>REC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</si>
  <si>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</si>
  <si>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</si>
  <si>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</si>
  <si>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</si>
  <si>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</si>
  <si>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</si>
  <si>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</si>
  <si>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</si>
  <si>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</si>
  <si>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</si>
  <si>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</si>
  <si>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</si>
  <si>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A-1-0-1-1</t>
  </si>
  <si>
    <t>10</t>
  </si>
  <si>
    <t>SUELDOS DE PERSONAL DE NOMINA</t>
  </si>
  <si>
    <t>A-1-0-1-4</t>
  </si>
  <si>
    <t>PRIMA TECNICA</t>
  </si>
  <si>
    <t>A-1-0-1-5</t>
  </si>
  <si>
    <t>OTROS</t>
  </si>
  <si>
    <t>A-1-0-1-9</t>
  </si>
  <si>
    <t>HORAS EXTRAS, DIAS FESTIVOS E INDEMNIZACION POR VACACIONES</t>
  </si>
  <si>
    <t>A-1-0-2</t>
  </si>
  <si>
    <t>SERVICIOS PERSONALES INDIRECTOS</t>
  </si>
  <si>
    <t>A-1-0-5</t>
  </si>
  <si>
    <t>CONTRIBUCIONES INHERENTES A LA NOMINA SECTOR PRIVADO Y PUBLICO</t>
  </si>
  <si>
    <t>A-2-0-3</t>
  </si>
  <si>
    <t>IMPUESTOS Y MULTAS</t>
  </si>
  <si>
    <t>A-2-0-4</t>
  </si>
  <si>
    <t>ADQUISICION DE BIENES Y SERVICIOS</t>
  </si>
  <si>
    <t>A-3-2-1-1</t>
  </si>
  <si>
    <t>11</t>
  </si>
  <si>
    <t>CUOTA DE AUDITAJE CONTRANAL</t>
  </si>
  <si>
    <t>A-3-2-1-16</t>
  </si>
  <si>
    <t>ESCUELA NACIONAL DEL DEPORTE - ART. 51 DECRETO 2845 DE 1984</t>
  </si>
  <si>
    <t>A-3-5-1-1</t>
  </si>
  <si>
    <t>MESADAS PENSIONALES</t>
  </si>
  <si>
    <t>A-3-6-1-1</t>
  </si>
  <si>
    <t>SENTENCIAS Y CONCILIACIONES</t>
  </si>
  <si>
    <t>C-4301-1604-1</t>
  </si>
  <si>
    <t>APOYO A LA UNIVERSALIZACION DE LA PRACTICA REGULAR DE LA ACTIVIDAD FISICA Y DE HABITOS Y ESTILOS DE VIDA SALUDABLE EN COLOMBIA</t>
  </si>
  <si>
    <t>C-4301-1604-2</t>
  </si>
  <si>
    <t>APOYO A LA INVESTIGACIÓN Y GESTIÓN DEL DEPORTE, LA RECREACIÓN, LA ACTIVIDAD FÍSICA Y APROVECHAMIENTO DEL TIEMPO LIBRE EN COLOMBIA</t>
  </si>
  <si>
    <t>C-4301-1604-3</t>
  </si>
  <si>
    <t>APOYO AL DESARROLLO DEL PROGRAMA DE CONVIVENCIA Y PAZ EN COLOMBIA</t>
  </si>
  <si>
    <t>C-4301-1604-4</t>
  </si>
  <si>
    <t>APOYO Y FOMENTO PARA EL DESARROLLO DEL DEPORTE SOCIAL COMUNITARIO EN COLOMBIA</t>
  </si>
  <si>
    <t>C-4301-1604-5</t>
  </si>
  <si>
    <t>APOYO Y FOMENTO PARA EL DESARROLLO DE LA RECREACIÓN EN COLOMBIA</t>
  </si>
  <si>
    <t>C-4301-1604-6</t>
  </si>
  <si>
    <t>APOYO Y FOMENTO AL DESARROLLO DE LA EDUCACIÓN FÍSICA EXTRAESCOLAR Y EL DEPORTE FORMATIVO DE LA INFANCIA, ADOLESCENCIA Y JUVENTUD EN COLOMBIA</t>
  </si>
  <si>
    <t>C-4301-1604-7</t>
  </si>
  <si>
    <t>APOYO AL PROGRAMA QUE ORIENTEN UN DESARROLLO NEUROMOTRIZ, FORMACIÓN TÉCNICA Y FÍSICA EN LA EDUCACIÓN FÍSICA EXTRAESCOLAR NACIONAL</t>
  </si>
  <si>
    <t>C-4302-1604-1</t>
  </si>
  <si>
    <t>APOYO AL DESARROLLO DEL SISTEMA PARALIMPICO PARA EL POSICIONAMIENTO Y LIDERAZGO DEPORTIVO EN COLOMBIA</t>
  </si>
  <si>
    <t>C-4302-1604-2</t>
  </si>
  <si>
    <t>APOYO PARA EL DESARROLLO DEL DEPORTE DEL SISTEMA OLIMPICO Y CONVENCIONAL  PARA EL POSICIONAMIENTO Y LIDERAZGO DEPORTIVO EN COLOMBIA</t>
  </si>
  <si>
    <t>C-4302-1604-3</t>
  </si>
  <si>
    <t>APOYO A LA ORGANIZACIÓN Y REALIZACION DE LOS JUEGOS DEPORTIVOS NACIONALES Y PARANACIONALES EN COLOMBIA</t>
  </si>
  <si>
    <t>C-4302-1604-4</t>
  </si>
  <si>
    <t>APOYO A LA ORGANIZACIÓN, PARTICIPACIÓN Y REALIZACIÓN DE EVENTOS INTERNACIONALES EN COLOMBIA</t>
  </si>
  <si>
    <t>C-4302-1604-5</t>
  </si>
  <si>
    <t>APOYO AL DESARROLLO DEL DEPORTE A TRAVES DE CONVENIOS, INTERCAMBIOS, ACUERDOS  Y PARTICIPACION INTERNACIONAL EN COLOMBIA</t>
  </si>
  <si>
    <t>C-4302-1604-6</t>
  </si>
  <si>
    <t>CONSTRUCCIÓN,  ADECUACIÓN Y DOTACIÓN DE ESCENARIOS DEPORTIVOS PARA JUEGOS NACIONALES E INTERNACIONALES EN COLOMBIA</t>
  </si>
  <si>
    <t>C-4302-1604-7</t>
  </si>
  <si>
    <t>CONSTRUCCIÓN, ADECUACIÓN, MANTENIMIENTO Y DOTACIÓN DE CENTROS DE ALTO RENDIMIENTO EN COLOMBIA</t>
  </si>
  <si>
    <t>C-4302-1604-8</t>
  </si>
  <si>
    <t>DOTACIÓN Y MANTENIMIENTO AL LABORATORIO DE CONTROL AL DOPAJE EN COLOMBIA</t>
  </si>
  <si>
    <t>C-4302-1604-9</t>
  </si>
  <si>
    <t>CONSTRUCCIÓN, ADECUACIÓN Y DOTACIÓN DE ESCENARIOS DEPORTIVOS, RECREATIVOS, LÚDICOS Y DE ACTIVIDAD FÍSICA EN COLOMBIA</t>
  </si>
  <si>
    <t>C-4302-1604-10</t>
  </si>
  <si>
    <t>APOYO AL PROGRAMA NACIONAL ANTIDOPAJE EN COLOMBIA</t>
  </si>
  <si>
    <t>C-4302-1604-11</t>
  </si>
  <si>
    <t>APOYO A LA GESTIÓN DE INSPECCIÓN, VIGILANCIA Y CONTROL AL SISTEMA NACIONAL DEL DEPORTE EN COLOMBIA</t>
  </si>
  <si>
    <t>C-4302-1604-13</t>
  </si>
  <si>
    <t>APOYO A LA REALIZACION DE LOS JUEGOS CENTROAMERICANOS Y DEL CARIBE 2018, NACIONAL</t>
  </si>
  <si>
    <t>C-4302-1604-15</t>
  </si>
  <si>
    <t>CONSTRUCCIÓN ADECUACIÓN Y DOTACION LOS ESCENARIOS DEPORTIVOS REQUERIDOS PARA LA CELEBRACIÓN DE LOS JUEGOS CENTROAMERICANOS Y DEL CARIBE</t>
  </si>
  <si>
    <t>C-4399-1604-1</t>
  </si>
  <si>
    <t>IMPLEMENTACIÓN DE TECNOLOGIAS DE INFORMACION Y COMUNICACION PARA EL SISTEMA NACIONAL DEL DEPORTE EN COLOMBIA</t>
  </si>
  <si>
    <t>C-4399-1604-2</t>
  </si>
  <si>
    <t>ADECUACION MANTENIMIENTO Y DOTACION SEDE COLDEPORTES BOGOTA</t>
  </si>
  <si>
    <t>C-4399-1604-3</t>
  </si>
  <si>
    <t>APOYO AL DESARROLLO Y OPERACIÓN DEL CAR BOGOTA</t>
  </si>
  <si>
    <t>C-4399-1604-4</t>
  </si>
  <si>
    <t>APOYO AL PROCESO DE DIVULGACIÓN Y DIFUSIÓN DE LA INFORMACIÓN DEL SISTEMA NACIONAL DEL DEPORTE EN COLOMBIA</t>
  </si>
  <si>
    <t>C-4399-1604-5</t>
  </si>
  <si>
    <t>APOYO Y MEJORAMIENTO AL SISTEMA INTEGRADO DE GESTION EN COLOMBIA</t>
  </si>
  <si>
    <t>C-4399-1604-6</t>
  </si>
  <si>
    <t>ASISTENCIA Y MEJORAMIENTO AL PROCESO DE PLANEACIÓN INSTITUCIONAL DEL SISTEMA NACIONAL DEL DEPORTE EN COLOMBIA</t>
  </si>
  <si>
    <t>Febrero</t>
  </si>
  <si>
    <t>A</t>
  </si>
  <si>
    <t>C</t>
  </si>
  <si>
    <t>Marzo</t>
  </si>
  <si>
    <t>Abril</t>
  </si>
  <si>
    <t>Mayo</t>
  </si>
  <si>
    <t>Junio</t>
  </si>
  <si>
    <t>Julio</t>
  </si>
  <si>
    <t>Agosto</t>
  </si>
  <si>
    <t>FUNCIONAMIENTO</t>
  </si>
  <si>
    <t>B</t>
  </si>
  <si>
    <t>D</t>
  </si>
  <si>
    <t>Objeto del Gasto</t>
  </si>
  <si>
    <t>Apropiado</t>
  </si>
  <si>
    <t>Compromisos</t>
  </si>
  <si>
    <t>Obligaciones</t>
  </si>
  <si>
    <t>Aplazado</t>
  </si>
  <si>
    <t>Servicos Personales</t>
  </si>
  <si>
    <t>Gastos Generales</t>
  </si>
  <si>
    <t>Transferencias</t>
  </si>
  <si>
    <t>INVERSIÓN</t>
  </si>
  <si>
    <t>Infraestructura Deportiva</t>
  </si>
  <si>
    <t>Infraestructura Juegos</t>
  </si>
  <si>
    <t>Desarrollo Deportivo</t>
  </si>
  <si>
    <t>Apoyo a la Organización de Juegos</t>
  </si>
  <si>
    <t>Fomento de la Recreación</t>
  </si>
  <si>
    <t>Deporte Escolar (Superate)</t>
  </si>
  <si>
    <t>Inspección Vigilancia y Control</t>
  </si>
  <si>
    <t>Planeación Institucional</t>
  </si>
  <si>
    <t>Laboratorio Control Dopaje y Programa de Prevención</t>
  </si>
  <si>
    <t>Administración Centro Alto Rendimiento.</t>
  </si>
  <si>
    <t>Tecnologias de la Informacion   TICs</t>
  </si>
  <si>
    <t>Prensa y Comunicaciones</t>
  </si>
  <si>
    <t>Adecuación Sede Coldeportes</t>
  </si>
  <si>
    <t>Año Fiscal:</t>
  </si>
  <si>
    <t>Vigencia:</t>
  </si>
  <si>
    <t>Periodo:</t>
  </si>
  <si>
    <t>Septiembre</t>
  </si>
  <si>
    <t>% EJECUCIÓN</t>
  </si>
  <si>
    <t>I5</t>
  </si>
  <si>
    <t>I8</t>
  </si>
  <si>
    <t>I6</t>
  </si>
  <si>
    <t>I3</t>
  </si>
  <si>
    <t>I4</t>
  </si>
  <si>
    <t>I2</t>
  </si>
  <si>
    <t>I1</t>
  </si>
  <si>
    <t>I9</t>
  </si>
  <si>
    <t>I7</t>
  </si>
  <si>
    <t>I11</t>
  </si>
  <si>
    <t>I13</t>
  </si>
  <si>
    <t>I10</t>
  </si>
  <si>
    <t>I12</t>
  </si>
  <si>
    <t>Ref.</t>
  </si>
  <si>
    <t>Etiquetas de fila</t>
  </si>
  <si>
    <t>Total general</t>
  </si>
  <si>
    <t>Suma de APR. VIGENTE</t>
  </si>
  <si>
    <t>Suma de COMPROMISO</t>
  </si>
  <si>
    <t>Suma de OBLIGACION</t>
  </si>
  <si>
    <t>Suma de APR BLOQUEADA</t>
  </si>
  <si>
    <t>Totales</t>
  </si>
  <si>
    <t>En millones de pesos</t>
  </si>
  <si>
    <t>Octubre</t>
  </si>
  <si>
    <t>Enero-Octubre</t>
  </si>
  <si>
    <t>EJECUCIÓN PRESUPUESTAL POR OBJETO DEL GASTO A OCTUBRE 2018</t>
  </si>
  <si>
    <t>E</t>
  </si>
  <si>
    <t>F = A- B</t>
  </si>
  <si>
    <t>Pagos</t>
  </si>
  <si>
    <t>Suma de PAGOS</t>
  </si>
  <si>
    <t>COMPORTAMIENTO COMPROMISOS EN 2018</t>
  </si>
  <si>
    <t>Enero</t>
  </si>
  <si>
    <t>Inversión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</si>
</sst>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\ #,##0.00_);\(&quot;$&quot;\ #,##0.00\)"/>
    <numFmt numFmtId="164" formatCode="_-* #,##0.00_-;\-* #,##0.00_-;_-* &quot;-&quot;??_-;_-@_-"/>
    <numFmt numFmtId="165" formatCode="[$-1240A]&quot;$&quot;\ #,##0.00;\(&quot;$&quot;\ #,##0.00\)"/>
  </numFmts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  <font>
      <sz val="8"/>
      <name val="Times New Roman"/>
      <family val="1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sz val="8"/>
      <color rgb="FF000000"/>
      <name val="Times New Roman"/>
    </font>
    <font>
      <sz val="10"/>
      <name val="Calibri"/>
      <family val="2"/>
    </font>
    <font>
      <sz val="8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16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4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dashDot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Dot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dashDot">
        <color auto="1"/>
      </bottom>
      <diagonal/>
    </border>
    <border>
      <left style="thick">
        <color auto="1"/>
      </left>
      <right style="thin">
        <color auto="1"/>
      </right>
      <top style="dashDot">
        <color auto="1"/>
      </top>
      <bottom style="dashDot">
        <color auto="1"/>
      </bottom>
      <diagonal/>
    </border>
    <border>
      <left style="thin">
        <color auto="1"/>
      </left>
      <right style="thin">
        <color auto="1"/>
      </right>
      <top style="dashDot">
        <color auto="1"/>
      </top>
      <bottom style="dashDot">
        <color auto="1"/>
      </bottom>
      <diagonal/>
    </border>
    <border>
      <left style="thin">
        <color auto="1"/>
      </left>
      <right style="thick">
        <color auto="1"/>
      </right>
      <top style="dashDot">
        <color auto="1"/>
      </top>
      <bottom style="dashDot">
        <color auto="1"/>
      </bottom>
      <diagonal/>
    </border>
    <border>
      <left style="thick">
        <color auto="1"/>
      </left>
      <right style="thin">
        <color auto="1"/>
      </right>
      <top style="dashDot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Dot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dashDot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dashDotDot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DotDot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dashDotDot">
        <color auto="1"/>
      </bottom>
      <diagonal/>
    </border>
    <border>
      <left style="thick">
        <color auto="1"/>
      </left>
      <right style="thin">
        <color auto="1"/>
      </right>
      <top style="dashDotDot">
        <color auto="1"/>
      </top>
      <bottom style="dashDotDot">
        <color auto="1"/>
      </bottom>
      <diagonal/>
    </border>
    <border>
      <left style="thin">
        <color auto="1"/>
      </left>
      <right style="thin">
        <color auto="1"/>
      </right>
      <top style="dashDotDot">
        <color auto="1"/>
      </top>
      <bottom style="dashDotDot">
        <color auto="1"/>
      </bottom>
      <diagonal/>
    </border>
    <border>
      <left style="thin">
        <color auto="1"/>
      </left>
      <right style="thick">
        <color auto="1"/>
      </right>
      <top style="dashDotDot">
        <color auto="1"/>
      </top>
      <bottom style="dashDotDot">
        <color auto="1"/>
      </bottom>
      <diagonal/>
    </border>
    <border>
      <left style="thick">
        <color auto="1"/>
      </left>
      <right style="thin">
        <color auto="1"/>
      </right>
      <top style="dashDotDot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DotDot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dashDotDot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dashDot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dashDot">
        <color auto="1"/>
      </bottom>
      <diagonal/>
    </border>
    <border>
      <left style="medium">
        <color indexed="64"/>
      </left>
      <right style="thin">
        <color auto="1"/>
      </right>
      <top style="dashDot">
        <color auto="1"/>
      </top>
      <bottom style="dashDot">
        <color auto="1"/>
      </bottom>
      <diagonal/>
    </border>
    <border>
      <left style="thin">
        <color auto="1"/>
      </left>
      <right style="medium">
        <color indexed="64"/>
      </right>
      <top style="dashDot">
        <color auto="1"/>
      </top>
      <bottom style="dashDot">
        <color auto="1"/>
      </bottom>
      <diagonal/>
    </border>
    <border>
      <left style="medium">
        <color indexed="64"/>
      </left>
      <right style="thin">
        <color auto="1"/>
      </right>
      <top style="dashDot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dashDot">
        <color auto="1"/>
      </top>
      <bottom style="medium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79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5" fontId="3" fillId="0" borderId="1" xfId="0" applyNumberFormat="1" applyFont="1" applyFill="1" applyBorder="1" applyAlignment="1">
      <alignment horizontal="right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left" vertical="center" wrapText="1" readingOrder="1"/>
    </xf>
    <xf numFmtId="165" fontId="3" fillId="2" borderId="1" xfId="0" applyNumberFormat="1" applyFont="1" applyFill="1" applyBorder="1" applyAlignment="1">
      <alignment horizontal="right" vertical="center" wrapText="1" readingOrder="1"/>
    </xf>
    <xf numFmtId="0" fontId="1" fillId="2" borderId="0" xfId="0" applyFont="1" applyFill="1" applyBorder="1"/>
    <xf numFmtId="0" fontId="1" fillId="3" borderId="0" xfId="0" applyFont="1" applyFill="1" applyBorder="1"/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left" vertical="center" wrapText="1" readingOrder="1"/>
    </xf>
    <xf numFmtId="165" fontId="3" fillId="3" borderId="1" xfId="0" applyNumberFormat="1" applyFont="1" applyFill="1" applyBorder="1" applyAlignment="1">
      <alignment horizontal="right" vertical="center" wrapText="1" readingOrder="1"/>
    </xf>
    <xf numFmtId="7" fontId="4" fillId="3" borderId="0" xfId="0" applyNumberFormat="1" applyFont="1" applyFill="1" applyBorder="1"/>
    <xf numFmtId="0" fontId="7" fillId="0" borderId="1" xfId="0" applyNumberFormat="1" applyFont="1" applyFill="1" applyBorder="1" applyAlignment="1">
      <alignment horizontal="right" vertical="center" wrapText="1" readingOrder="1"/>
    </xf>
    <xf numFmtId="165" fontId="1" fillId="0" borderId="0" xfId="0" applyNumberFormat="1" applyFont="1" applyFill="1" applyBorder="1"/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/>
    </xf>
    <xf numFmtId="0" fontId="8" fillId="0" borderId="9" xfId="0" applyFont="1" applyFill="1" applyBorder="1"/>
    <xf numFmtId="165" fontId="8" fillId="0" borderId="10" xfId="0" applyNumberFormat="1" applyFont="1" applyFill="1" applyBorder="1"/>
    <xf numFmtId="0" fontId="8" fillId="0" borderId="12" xfId="0" applyFont="1" applyFill="1" applyBorder="1"/>
    <xf numFmtId="165" fontId="8" fillId="0" borderId="13" xfId="0" applyNumberFormat="1" applyFont="1" applyFill="1" applyBorder="1"/>
    <xf numFmtId="0" fontId="8" fillId="0" borderId="15" xfId="0" applyFont="1" applyFill="1" applyBorder="1"/>
    <xf numFmtId="165" fontId="8" fillId="0" borderId="16" xfId="0" applyNumberFormat="1" applyFont="1" applyFill="1" applyBorder="1"/>
    <xf numFmtId="0" fontId="8" fillId="0" borderId="18" xfId="0" applyFont="1" applyFill="1" applyBorder="1"/>
    <xf numFmtId="165" fontId="8" fillId="0" borderId="19" xfId="0" applyNumberFormat="1" applyFont="1" applyFill="1" applyBorder="1"/>
    <xf numFmtId="0" fontId="8" fillId="0" borderId="21" xfId="0" applyFont="1" applyFill="1" applyBorder="1"/>
    <xf numFmtId="165" fontId="8" fillId="0" borderId="22" xfId="0" applyNumberFormat="1" applyFont="1" applyFill="1" applyBorder="1"/>
    <xf numFmtId="0" fontId="8" fillId="0" borderId="21" xfId="0" applyFont="1" applyFill="1" applyBorder="1" applyAlignment="1">
      <alignment wrapText="1"/>
    </xf>
    <xf numFmtId="165" fontId="8" fillId="0" borderId="22" xfId="0" applyNumberFormat="1" applyFont="1" applyFill="1" applyBorder="1" applyAlignment="1">
      <alignment vertical="center"/>
    </xf>
    <xf numFmtId="165" fontId="8" fillId="0" borderId="22" xfId="0" applyNumberFormat="1" applyFont="1" applyFill="1" applyBorder="1" applyAlignment="1">
      <alignment horizontal="right" vertical="center"/>
    </xf>
    <xf numFmtId="0" fontId="8" fillId="0" borderId="24" xfId="0" applyFont="1" applyFill="1" applyBorder="1"/>
    <xf numFmtId="0" fontId="8" fillId="0" borderId="27" xfId="0" applyFont="1" applyFill="1" applyBorder="1"/>
    <xf numFmtId="164" fontId="8" fillId="0" borderId="28" xfId="1" applyFont="1" applyFill="1" applyBorder="1"/>
    <xf numFmtId="165" fontId="8" fillId="2" borderId="3" xfId="0" applyNumberFormat="1" applyFont="1" applyFill="1" applyBorder="1"/>
    <xf numFmtId="10" fontId="8" fillId="2" borderId="11" xfId="2" applyNumberFormat="1" applyFont="1" applyFill="1" applyBorder="1" applyAlignment="1">
      <alignment horizontal="center"/>
    </xf>
    <xf numFmtId="10" fontId="8" fillId="2" borderId="14" xfId="2" applyNumberFormat="1" applyFont="1" applyFill="1" applyBorder="1" applyAlignment="1">
      <alignment horizontal="center"/>
    </xf>
    <xf numFmtId="10" fontId="8" fillId="2" borderId="17" xfId="2" applyNumberFormat="1" applyFont="1" applyFill="1" applyBorder="1" applyAlignment="1">
      <alignment horizontal="center"/>
    </xf>
    <xf numFmtId="10" fontId="8" fillId="2" borderId="8" xfId="2" applyNumberFormat="1" applyFont="1" applyFill="1" applyBorder="1" applyAlignment="1">
      <alignment horizontal="center"/>
    </xf>
    <xf numFmtId="165" fontId="8" fillId="0" borderId="25" xfId="0" applyNumberFormat="1" applyFont="1" applyFill="1" applyBorder="1"/>
    <xf numFmtId="10" fontId="8" fillId="2" borderId="3" xfId="2" applyNumberFormat="1" applyFont="1" applyFill="1" applyBorder="1" applyAlignment="1">
      <alignment horizontal="center"/>
    </xf>
    <xf numFmtId="10" fontId="8" fillId="2" borderId="20" xfId="2" applyNumberFormat="1" applyFont="1" applyFill="1" applyBorder="1" applyAlignment="1">
      <alignment horizontal="center"/>
    </xf>
    <xf numFmtId="10" fontId="8" fillId="2" borderId="23" xfId="2" applyNumberFormat="1" applyFont="1" applyFill="1" applyBorder="1" applyAlignment="1">
      <alignment horizontal="center"/>
    </xf>
    <xf numFmtId="10" fontId="8" fillId="2" borderId="26" xfId="2" applyNumberFormat="1" applyFont="1" applyFill="1" applyBorder="1" applyAlignment="1">
      <alignment horizontal="center"/>
    </xf>
    <xf numFmtId="10" fontId="8" fillId="2" borderId="29" xfId="2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 vertical="center" wrapText="1" readingOrder="1"/>
    </xf>
    <xf numFmtId="0" fontId="10" fillId="0" borderId="0" xfId="0" applyNumberFormat="1" applyFont="1" applyFill="1" applyBorder="1" applyAlignment="1">
      <alignment horizontal="center" vertical="center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1" fillId="0" borderId="1" xfId="0" applyNumberFormat="1" applyFont="1" applyFill="1" applyBorder="1" applyAlignment="1">
      <alignment horizontal="center" vertical="center" wrapText="1" readingOrder="1"/>
    </xf>
    <xf numFmtId="0" fontId="11" fillId="0" borderId="1" xfId="0" applyNumberFormat="1" applyFont="1" applyFill="1" applyBorder="1" applyAlignment="1">
      <alignment horizontal="left" vertical="center" wrapText="1" readingOrder="1"/>
    </xf>
    <xf numFmtId="165" fontId="11" fillId="0" borderId="1" xfId="0" applyNumberFormat="1" applyFont="1" applyFill="1" applyBorder="1" applyAlignment="1">
      <alignment horizontal="right" vertical="center" wrapText="1" readingOrder="1"/>
    </xf>
    <xf numFmtId="0" fontId="1" fillId="0" borderId="0" xfId="0" pivotButton="1" applyFont="1" applyFill="1" applyBorder="1"/>
    <xf numFmtId="0" fontId="1" fillId="0" borderId="0" xfId="0" applyFont="1" applyFill="1" applyBorder="1" applyAlignment="1">
      <alignment horizontal="left"/>
    </xf>
    <xf numFmtId="0" fontId="1" fillId="0" borderId="0" xfId="0" applyNumberFormat="1" applyFont="1" applyFill="1" applyBorder="1"/>
    <xf numFmtId="0" fontId="5" fillId="0" borderId="0" xfId="0" applyFont="1" applyFill="1" applyBorder="1"/>
    <xf numFmtId="10" fontId="8" fillId="2" borderId="32" xfId="2" applyNumberFormat="1" applyFont="1" applyFill="1" applyBorder="1" applyAlignment="1">
      <alignment horizontal="center"/>
    </xf>
    <xf numFmtId="0" fontId="8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8" fillId="0" borderId="33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8" fillId="0" borderId="35" xfId="0" applyFont="1" applyFill="1" applyBorder="1"/>
    <xf numFmtId="165" fontId="8" fillId="0" borderId="36" xfId="0" applyNumberFormat="1" applyFont="1" applyFill="1" applyBorder="1"/>
    <xf numFmtId="0" fontId="8" fillId="0" borderId="37" xfId="0" applyFont="1" applyFill="1" applyBorder="1"/>
    <xf numFmtId="165" fontId="8" fillId="0" borderId="38" xfId="0" applyNumberFormat="1" applyFont="1" applyFill="1" applyBorder="1"/>
    <xf numFmtId="0" fontId="8" fillId="0" borderId="39" xfId="0" applyFont="1" applyFill="1" applyBorder="1"/>
    <xf numFmtId="165" fontId="8" fillId="0" borderId="40" xfId="0" applyNumberFormat="1" applyFont="1" applyFill="1" applyBorder="1"/>
    <xf numFmtId="0" fontId="12" fillId="0" borderId="0" xfId="0" applyFont="1" applyFill="1" applyBorder="1" applyAlignment="1">
      <alignment horizontal="center"/>
    </xf>
    <xf numFmtId="0" fontId="9" fillId="0" borderId="30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Apropiaciones presupuestales a octubre 2018</a:t>
            </a:r>
          </a:p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0"/>
              <a:t>Cifras</a:t>
            </a:r>
            <a:r>
              <a:rPr lang="es-CO" sz="1200" b="0" baseline="0"/>
              <a:t> en millones de pesos</a:t>
            </a:r>
            <a:endParaRPr lang="es-CO" sz="1200" b="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('EJECUCIONES PRESUPUESTALES 2018'!$L$25,'EJECUCIONES PRESUPUESTALES 2018'!$L$29)</c:f>
              <c:strCache>
                <c:ptCount val="2"/>
                <c:pt idx="0">
                  <c:v>FUNCIONAMIENTO</c:v>
                </c:pt>
                <c:pt idx="1">
                  <c:v>INVERSIÓN</c:v>
                </c:pt>
              </c:strCache>
            </c:strRef>
          </c:cat>
          <c:val>
            <c:numRef>
              <c:f>('EJECUCIONES PRESUPUESTALES 2018'!$M$25,'EJECUCIONES PRESUPUESTALES 2018'!$M$29)</c:f>
              <c:numCache>
                <c:formatCode>[$-1240A]"$"\ #,##0.00;\("$"\ #,##0.00\)</c:formatCode>
                <c:ptCount val="2"/>
                <c:pt idx="0">
                  <c:v>38518.814725999997</c:v>
                </c:pt>
                <c:pt idx="1">
                  <c:v>537985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Comportamiento gastos de</a:t>
            </a:r>
            <a:r>
              <a:rPr lang="es-CO" sz="1800" b="1" baseline="0"/>
              <a:t> funcionamiento a octubre 2018</a:t>
            </a:r>
            <a:endParaRPr lang="es-CO" sz="1600" b="1" baseline="0"/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aseline="0"/>
              <a:t>Cifras en millones de pesos</a:t>
            </a:r>
            <a:endParaRPr lang="es-CO" sz="12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'EJECUCIONES PRESUPUESTALES 2018'!$L$26</c:f>
              <c:strCache>
                <c:ptCount val="1"/>
                <c:pt idx="0">
                  <c:v>Servicos Personales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2018'!$M$24:$O$24</c:f>
              <c:strCache>
                <c:ptCount val="3"/>
                <c:pt idx="0">
                  <c:v>Apropiado</c:v>
                </c:pt>
                <c:pt idx="1">
                  <c:v>Compromisos</c:v>
                </c:pt>
                <c:pt idx="2">
                  <c:v>Obligaciones</c:v>
                </c:pt>
              </c:strCache>
            </c:strRef>
          </c:cat>
          <c:val>
            <c:numRef>
              <c:f>'EJECUCIONES PRESUPUESTALES 2018'!$M$26:$O$26</c:f>
              <c:numCache>
                <c:formatCode>[$-1240A]"$"\ #,##0.00;\("$"\ #,##0.00\)</c:formatCode>
                <c:ptCount val="3"/>
                <c:pt idx="0">
                  <c:v>18492.252716999999</c:v>
                </c:pt>
                <c:pt idx="1">
                  <c:v>14749.990843</c:v>
                </c:pt>
                <c:pt idx="2">
                  <c:v>14315.892368999999</c:v>
                </c:pt>
              </c:numCache>
            </c:numRef>
          </c:val>
          <c:shape val="cylinder"/>
        </c:ser>
        <c:ser>
          <c:idx val="1"/>
          <c:order val="1"/>
          <c:tx>
            <c:strRef>
              <c:f>'EJECUCIONES PRESUPUESTALES 2018'!$L$27</c:f>
              <c:strCache>
                <c:ptCount val="1"/>
                <c:pt idx="0">
                  <c:v>Gastos Generales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2018'!$M$24:$O$24</c:f>
              <c:strCache>
                <c:ptCount val="3"/>
                <c:pt idx="0">
                  <c:v>Apropiado</c:v>
                </c:pt>
                <c:pt idx="1">
                  <c:v>Compromisos</c:v>
                </c:pt>
                <c:pt idx="2">
                  <c:v>Obligaciones</c:v>
                </c:pt>
              </c:strCache>
            </c:strRef>
          </c:cat>
          <c:val>
            <c:numRef>
              <c:f>'EJECUCIONES PRESUPUESTALES 2018'!$M$27:$O$27</c:f>
              <c:numCache>
                <c:formatCode>[$-1240A]"$"\ #,##0.00;\("$"\ #,##0.00\)</c:formatCode>
                <c:ptCount val="3"/>
                <c:pt idx="0">
                  <c:v>2939.28584</c:v>
                </c:pt>
                <c:pt idx="1">
                  <c:v>2388.5320668599998</c:v>
                </c:pt>
                <c:pt idx="2">
                  <c:v>1388.51547949</c:v>
                </c:pt>
              </c:numCache>
            </c:numRef>
          </c:val>
          <c:shape val="cylinder"/>
        </c:ser>
        <c:ser>
          <c:idx val="2"/>
          <c:order val="2"/>
          <c:tx>
            <c:strRef>
              <c:f>'EJECUCIONES PRESUPUESTALES 2018'!$L$28</c:f>
              <c:strCache>
                <c:ptCount val="1"/>
                <c:pt idx="0">
                  <c:v>Transferencias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2018'!$M$24:$O$24</c:f>
              <c:strCache>
                <c:ptCount val="3"/>
                <c:pt idx="0">
                  <c:v>Apropiado</c:v>
                </c:pt>
                <c:pt idx="1">
                  <c:v>Compromisos</c:v>
                </c:pt>
                <c:pt idx="2">
                  <c:v>Obligaciones</c:v>
                </c:pt>
              </c:strCache>
            </c:strRef>
          </c:cat>
          <c:val>
            <c:numRef>
              <c:f>'EJECUCIONES PRESUPUESTALES 2018'!$M$28:$O$28</c:f>
              <c:numCache>
                <c:formatCode>[$-1240A]"$"\ #,##0.00;\("$"\ #,##0.00\)</c:formatCode>
                <c:ptCount val="3"/>
                <c:pt idx="0">
                  <c:v>17087.276169000001</c:v>
                </c:pt>
                <c:pt idx="1">
                  <c:v>13604.354412999999</c:v>
                </c:pt>
                <c:pt idx="2">
                  <c:v>13510.666762999999</c:v>
                </c:pt>
              </c:numCache>
            </c:numRef>
          </c:val>
          <c:shape val="cylinder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5618048"/>
        <c:axId val="87839104"/>
        <c:axId val="0"/>
      </c:bar3DChart>
      <c:catAx>
        <c:axId val="105618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7839104"/>
        <c:crosses val="autoZero"/>
        <c:auto val="1"/>
        <c:lblAlgn val="ctr"/>
        <c:lblOffset val="100"/>
        <c:noMultiLvlLbl val="0"/>
      </c:catAx>
      <c:valAx>
        <c:axId val="87839104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crossAx val="105618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Inversión </a:t>
            </a:r>
            <a:r>
              <a:rPr lang="es-CO" sz="1800" b="1" baseline="0"/>
              <a:t>a octubre 2018</a:t>
            </a:r>
            <a:endParaRPr lang="es-CO" sz="1600" b="1" baseline="0"/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aseline="0"/>
              <a:t>Cifras en millones de pesos</a:t>
            </a:r>
            <a:endParaRPr lang="es-CO" sz="1200"/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'EJECUCIONES PRESUPUESTALES 2018'!$M$24</c:f>
              <c:strCache>
                <c:ptCount val="1"/>
                <c:pt idx="0">
                  <c:v>Apropiado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0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2018'!$L$29</c:f>
              <c:strCache>
                <c:ptCount val="1"/>
                <c:pt idx="0">
                  <c:v>INVERSIÓN</c:v>
                </c:pt>
              </c:strCache>
            </c:strRef>
          </c:cat>
          <c:val>
            <c:numRef>
              <c:f>'EJECUCIONES PRESUPUESTALES 2018'!$M$29</c:f>
              <c:numCache>
                <c:formatCode>[$-1240A]"$"\ #,##0.00;\("$"\ #,##0.00\)</c:formatCode>
                <c:ptCount val="1"/>
                <c:pt idx="0">
                  <c:v>537985</c:v>
                </c:pt>
              </c:numCache>
            </c:numRef>
          </c:val>
          <c:shape val="cylinder"/>
        </c:ser>
        <c:ser>
          <c:idx val="1"/>
          <c:order val="1"/>
          <c:tx>
            <c:strRef>
              <c:f>'EJECUCIONES PRESUPUESTALES 2018'!$N$24</c:f>
              <c:strCache>
                <c:ptCount val="1"/>
                <c:pt idx="0">
                  <c:v>Compromisos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2018'!$L$29</c:f>
              <c:strCache>
                <c:ptCount val="1"/>
                <c:pt idx="0">
                  <c:v>INVERSIÓN</c:v>
                </c:pt>
              </c:strCache>
            </c:strRef>
          </c:cat>
          <c:val>
            <c:numRef>
              <c:f>'EJECUCIONES PRESUPUESTALES 2018'!$N$29</c:f>
              <c:numCache>
                <c:formatCode>[$-1240A]"$"\ #,##0.00;\("$"\ #,##0.00\)</c:formatCode>
                <c:ptCount val="1"/>
                <c:pt idx="0">
                  <c:v>521087.56042066001</c:v>
                </c:pt>
              </c:numCache>
            </c:numRef>
          </c:val>
          <c:shape val="cylinder"/>
        </c:ser>
        <c:ser>
          <c:idx val="2"/>
          <c:order val="2"/>
          <c:tx>
            <c:strRef>
              <c:f>'EJECUCIONES PRESUPUESTALES 2018'!$O$24</c:f>
              <c:strCache>
                <c:ptCount val="1"/>
                <c:pt idx="0">
                  <c:v>Obligaciones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2018'!$L$29</c:f>
              <c:strCache>
                <c:ptCount val="1"/>
                <c:pt idx="0">
                  <c:v>INVERSIÓN</c:v>
                </c:pt>
              </c:strCache>
            </c:strRef>
          </c:cat>
          <c:val>
            <c:numRef>
              <c:f>'EJECUCIONES PRESUPUESTALES 2018'!$O$29</c:f>
              <c:numCache>
                <c:formatCode>[$-1240A]"$"\ #,##0.00;\("$"\ #,##0.00\)</c:formatCode>
                <c:ptCount val="1"/>
                <c:pt idx="0">
                  <c:v>302309.81266744004</c:v>
                </c:pt>
              </c:numCache>
            </c:numRef>
          </c:val>
          <c:shape val="cylinder"/>
        </c:ser>
        <c:ser>
          <c:idx val="3"/>
          <c:order val="3"/>
          <c:tx>
            <c:strRef>
              <c:f>'EJECUCIONES PRESUPUESTALES 2018'!$P$24</c:f>
              <c:strCache>
                <c:ptCount val="1"/>
                <c:pt idx="0">
                  <c:v>Pagos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2018'!$L$29</c:f>
              <c:strCache>
                <c:ptCount val="1"/>
                <c:pt idx="0">
                  <c:v>INVERSIÓN</c:v>
                </c:pt>
              </c:strCache>
            </c:strRef>
          </c:cat>
          <c:val>
            <c:numRef>
              <c:f>'EJECUCIONES PRESUPUESTALES 2018'!$P$29</c:f>
              <c:numCache>
                <c:formatCode>[$-1240A]"$"\ #,##0.00;\("$"\ #,##0.00\)</c:formatCode>
                <c:ptCount val="1"/>
                <c:pt idx="0">
                  <c:v>302306.86179944006</c:v>
                </c:pt>
              </c:numCache>
            </c:numRef>
          </c:val>
          <c:shape val="cylinder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87868160"/>
        <c:axId val="87869696"/>
        <c:axId val="0"/>
      </c:bar3DChart>
      <c:catAx>
        <c:axId val="8786816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87869696"/>
        <c:crosses val="autoZero"/>
        <c:auto val="1"/>
        <c:lblAlgn val="ctr"/>
        <c:lblOffset val="100"/>
        <c:noMultiLvlLbl val="0"/>
      </c:catAx>
      <c:valAx>
        <c:axId val="87869696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crossAx val="87868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Inversión</a:t>
            </a:r>
            <a:r>
              <a:rPr lang="es-CO" sz="1800" b="1" baseline="0"/>
              <a:t> por objeto de gasto </a:t>
            </a:r>
            <a:r>
              <a:rPr lang="es-CO" sz="1800" b="1"/>
              <a:t>a octubre 2018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Cifras en millones de pesos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strRef>
              <c:f>'EJECUCIONES PRESUPUESTALES 2018'!$M$30</c:f>
              <c:strCache>
                <c:ptCount val="1"/>
                <c:pt idx="0">
                  <c:v>Apropiado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'EJECUCIONES PRESUPUESTALES 2018'!$L$31:$L$43</c:f>
              <c:strCache>
                <c:ptCount val="13"/>
                <c:pt idx="0">
                  <c:v>Infraestructura Deportiva</c:v>
                </c:pt>
                <c:pt idx="1">
                  <c:v>Infraestructura Juegos</c:v>
                </c:pt>
                <c:pt idx="2">
                  <c:v>Desarrollo Deportivo</c:v>
                </c:pt>
                <c:pt idx="3">
                  <c:v>Apoyo a la Organización de Juegos</c:v>
                </c:pt>
                <c:pt idx="4">
                  <c:v>Fomento de la Recreación</c:v>
                </c:pt>
                <c:pt idx="5">
                  <c:v>Deporte Escolar (Superate)</c:v>
                </c:pt>
                <c:pt idx="6">
                  <c:v>Inspección Vigilancia y Control</c:v>
                </c:pt>
                <c:pt idx="7">
                  <c:v>Planeación Institucional</c:v>
                </c:pt>
                <c:pt idx="8">
                  <c:v>Laboratorio Control Dopaje y Programa de Prevención</c:v>
                </c:pt>
                <c:pt idx="9">
                  <c:v>Administración Centro Alto Rendimiento.</c:v>
                </c:pt>
                <c:pt idx="10">
                  <c:v>Tecnologias de la Informacion   TICs</c:v>
                </c:pt>
                <c:pt idx="11">
                  <c:v>Prensa y Comunicaciones</c:v>
                </c:pt>
                <c:pt idx="12">
                  <c:v>Adecuación Sede Coldeportes</c:v>
                </c:pt>
              </c:strCache>
            </c:strRef>
          </c:cat>
          <c:val>
            <c:numRef>
              <c:f>'EJECUCIONES PRESUPUESTALES 2018'!$M$31:$M$43</c:f>
              <c:numCache>
                <c:formatCode>[$-1240A]"$"\ #,##0.00;\("$"\ #,##0.00\)</c:formatCode>
                <c:ptCount val="13"/>
                <c:pt idx="0">
                  <c:v>304900</c:v>
                </c:pt>
                <c:pt idx="1">
                  <c:v>73801</c:v>
                </c:pt>
                <c:pt idx="2">
                  <c:v>79773</c:v>
                </c:pt>
                <c:pt idx="3">
                  <c:v>6128</c:v>
                </c:pt>
                <c:pt idx="4">
                  <c:v>24941</c:v>
                </c:pt>
                <c:pt idx="5">
                  <c:v>35870</c:v>
                </c:pt>
                <c:pt idx="6">
                  <c:v>1710</c:v>
                </c:pt>
                <c:pt idx="7">
                  <c:v>2317</c:v>
                </c:pt>
                <c:pt idx="8">
                  <c:v>3065</c:v>
                </c:pt>
                <c:pt idx="9">
                  <c:v>2000</c:v>
                </c:pt>
                <c:pt idx="10">
                  <c:v>1507</c:v>
                </c:pt>
                <c:pt idx="11">
                  <c:v>1673</c:v>
                </c:pt>
                <c:pt idx="12">
                  <c:v>300</c:v>
                </c:pt>
              </c:numCache>
            </c:numRef>
          </c:val>
        </c:ser>
        <c:ser>
          <c:idx val="1"/>
          <c:order val="1"/>
          <c:tx>
            <c:strRef>
              <c:f>'EJECUCIONES PRESUPUESTALES 2018'!$N$30</c:f>
              <c:strCache>
                <c:ptCount val="1"/>
                <c:pt idx="0">
                  <c:v>Compromisos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'EJECUCIONES PRESUPUESTALES 2018'!$L$31:$L$43</c:f>
              <c:strCache>
                <c:ptCount val="13"/>
                <c:pt idx="0">
                  <c:v>Infraestructura Deportiva</c:v>
                </c:pt>
                <c:pt idx="1">
                  <c:v>Infraestructura Juegos</c:v>
                </c:pt>
                <c:pt idx="2">
                  <c:v>Desarrollo Deportivo</c:v>
                </c:pt>
                <c:pt idx="3">
                  <c:v>Apoyo a la Organización de Juegos</c:v>
                </c:pt>
                <c:pt idx="4">
                  <c:v>Fomento de la Recreación</c:v>
                </c:pt>
                <c:pt idx="5">
                  <c:v>Deporte Escolar (Superate)</c:v>
                </c:pt>
                <c:pt idx="6">
                  <c:v>Inspección Vigilancia y Control</c:v>
                </c:pt>
                <c:pt idx="7">
                  <c:v>Planeación Institucional</c:v>
                </c:pt>
                <c:pt idx="8">
                  <c:v>Laboratorio Control Dopaje y Programa de Prevención</c:v>
                </c:pt>
                <c:pt idx="9">
                  <c:v>Administración Centro Alto Rendimiento.</c:v>
                </c:pt>
                <c:pt idx="10">
                  <c:v>Tecnologias de la Informacion   TICs</c:v>
                </c:pt>
                <c:pt idx="11">
                  <c:v>Prensa y Comunicaciones</c:v>
                </c:pt>
                <c:pt idx="12">
                  <c:v>Adecuación Sede Coldeportes</c:v>
                </c:pt>
              </c:strCache>
            </c:strRef>
          </c:cat>
          <c:val>
            <c:numRef>
              <c:f>'EJECUCIONES PRESUPUESTALES 2018'!$N$31:$N$43</c:f>
              <c:numCache>
                <c:formatCode>[$-1240A]"$"\ #,##0.00;\("$"\ #,##0.00\)</c:formatCode>
                <c:ptCount val="13"/>
                <c:pt idx="0">
                  <c:v>303713.01599099999</c:v>
                </c:pt>
                <c:pt idx="1">
                  <c:v>73750.587295499994</c:v>
                </c:pt>
                <c:pt idx="2">
                  <c:v>71358.505589499997</c:v>
                </c:pt>
                <c:pt idx="3">
                  <c:v>2857.7813310000001</c:v>
                </c:pt>
                <c:pt idx="4">
                  <c:v>23878.618360500001</c:v>
                </c:pt>
                <c:pt idx="5">
                  <c:v>35208.312998000001</c:v>
                </c:pt>
                <c:pt idx="6">
                  <c:v>1461.2208330000001</c:v>
                </c:pt>
                <c:pt idx="7">
                  <c:v>2125.4734269999999</c:v>
                </c:pt>
                <c:pt idx="8">
                  <c:v>2349.8784047600002</c:v>
                </c:pt>
                <c:pt idx="9">
                  <c:v>1951.5591460000001</c:v>
                </c:pt>
                <c:pt idx="10">
                  <c:v>941.27485939999997</c:v>
                </c:pt>
                <c:pt idx="11">
                  <c:v>1491.332185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'EJECUCIONES PRESUPUESTALES 2018'!$P$30</c:f>
              <c:strCache>
                <c:ptCount val="1"/>
                <c:pt idx="0">
                  <c:v>Pagos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'EJECUCIONES PRESUPUESTALES 2018'!$L$31:$L$43</c:f>
              <c:strCache>
                <c:ptCount val="13"/>
                <c:pt idx="0">
                  <c:v>Infraestructura Deportiva</c:v>
                </c:pt>
                <c:pt idx="1">
                  <c:v>Infraestructura Juegos</c:v>
                </c:pt>
                <c:pt idx="2">
                  <c:v>Desarrollo Deportivo</c:v>
                </c:pt>
                <c:pt idx="3">
                  <c:v>Apoyo a la Organización de Juegos</c:v>
                </c:pt>
                <c:pt idx="4">
                  <c:v>Fomento de la Recreación</c:v>
                </c:pt>
                <c:pt idx="5">
                  <c:v>Deporte Escolar (Superate)</c:v>
                </c:pt>
                <c:pt idx="6">
                  <c:v>Inspección Vigilancia y Control</c:v>
                </c:pt>
                <c:pt idx="7">
                  <c:v>Planeación Institucional</c:v>
                </c:pt>
                <c:pt idx="8">
                  <c:v>Laboratorio Control Dopaje y Programa de Prevención</c:v>
                </c:pt>
                <c:pt idx="9">
                  <c:v>Administración Centro Alto Rendimiento.</c:v>
                </c:pt>
                <c:pt idx="10">
                  <c:v>Tecnologias de la Informacion   TICs</c:v>
                </c:pt>
                <c:pt idx="11">
                  <c:v>Prensa y Comunicaciones</c:v>
                </c:pt>
                <c:pt idx="12">
                  <c:v>Adecuación Sede Coldeportes</c:v>
                </c:pt>
              </c:strCache>
            </c:strRef>
          </c:cat>
          <c:val>
            <c:numRef>
              <c:f>'EJECUCIONES PRESUPUESTALES 2018'!$P$31:$P$43</c:f>
              <c:numCache>
                <c:formatCode>[$-1240A]"$"\ #,##0.00;\("$"\ #,##0.00\)</c:formatCode>
                <c:ptCount val="13"/>
                <c:pt idx="0">
                  <c:v>120278.866673</c:v>
                </c:pt>
                <c:pt idx="1">
                  <c:v>67237.643282499994</c:v>
                </c:pt>
                <c:pt idx="2">
                  <c:v>61622.949770500003</c:v>
                </c:pt>
                <c:pt idx="3">
                  <c:v>1708.1894199999999</c:v>
                </c:pt>
                <c:pt idx="4">
                  <c:v>14470.8733405</c:v>
                </c:pt>
                <c:pt idx="5">
                  <c:v>29391.818716000002</c:v>
                </c:pt>
                <c:pt idx="6">
                  <c:v>1137.635158</c:v>
                </c:pt>
                <c:pt idx="7">
                  <c:v>1778.8293020000001</c:v>
                </c:pt>
                <c:pt idx="8">
                  <c:v>1747.3193099800001</c:v>
                </c:pt>
                <c:pt idx="9">
                  <c:v>1611.2951193599999</c:v>
                </c:pt>
                <c:pt idx="10">
                  <c:v>531.00898360000008</c:v>
                </c:pt>
                <c:pt idx="11">
                  <c:v>790.43272400000001</c:v>
                </c:pt>
                <c:pt idx="1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8609152"/>
        <c:axId val="88610688"/>
        <c:axId val="0"/>
      </c:bar3DChart>
      <c:catAx>
        <c:axId val="886091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8610688"/>
        <c:crosses val="autoZero"/>
        <c:auto val="1"/>
        <c:lblAlgn val="ctr"/>
        <c:lblOffset val="100"/>
        <c:noMultiLvlLbl val="0"/>
      </c:catAx>
      <c:valAx>
        <c:axId val="88610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860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Comportamiento</a:t>
            </a:r>
            <a:r>
              <a:rPr lang="es-CO" sz="1800" b="1" baseline="0"/>
              <a:t> c</a:t>
            </a:r>
            <a:r>
              <a:rPr lang="es-CO" sz="1800" b="1"/>
              <a:t>ompromisos</a:t>
            </a:r>
            <a:r>
              <a:rPr lang="es-CO" sz="1800" b="1" baseline="0"/>
              <a:t> en funcionamiento 2018 </a:t>
            </a:r>
            <a:endParaRPr lang="es-CO" b="1" baseline="0"/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aseline="0"/>
              <a:t>Cifras en millones de pesos</a:t>
            </a:r>
            <a:endParaRPr lang="es-CO" sz="1200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'EJECUCIONES PRESUPUESTALES 2018'!$D$104</c:f>
              <c:strCache>
                <c:ptCount val="1"/>
                <c:pt idx="0">
                  <c:v>Servicos Personales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'EJECUCIONES PRESUPUESTALES 2018'!$E$103:$N$103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'EJECUCIONES PRESUPUESTALES 2018'!$E$104:$N$104</c:f>
              <c:numCache>
                <c:formatCode>[$-1240A]"$"\ #,##0.00;\("$"\ #,##0.00\)</c:formatCode>
                <c:ptCount val="10"/>
                <c:pt idx="0">
                  <c:v>2413.459308</c:v>
                </c:pt>
                <c:pt idx="1">
                  <c:v>1242.4720279999999</c:v>
                </c:pt>
                <c:pt idx="2">
                  <c:v>1200.9023259999999</c:v>
                </c:pt>
                <c:pt idx="3">
                  <c:v>1212.248867</c:v>
                </c:pt>
                <c:pt idx="4">
                  <c:v>1472.470611</c:v>
                </c:pt>
                <c:pt idx="5">
                  <c:v>1864.7197309999999</c:v>
                </c:pt>
                <c:pt idx="6">
                  <c:v>1257.685303</c:v>
                </c:pt>
                <c:pt idx="7">
                  <c:v>1289.203751</c:v>
                </c:pt>
                <c:pt idx="8">
                  <c:v>1347.397068</c:v>
                </c:pt>
                <c:pt idx="9">
                  <c:v>1449.4318499999999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'EJECUCIONES PRESUPUESTALES 2018'!$D$105</c:f>
              <c:strCache>
                <c:ptCount val="1"/>
                <c:pt idx="0">
                  <c:v>Gastos Generales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'EJECUCIONES PRESUPUESTALES 2018'!$E$103:$N$103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'EJECUCIONES PRESUPUESTALES 2018'!$E$105:$N$105</c:f>
              <c:numCache>
                <c:formatCode>[$-1240A]"$"\ #,##0.00;\("$"\ #,##0.00\)</c:formatCode>
                <c:ptCount val="10"/>
                <c:pt idx="0">
                  <c:v>570.41432351000003</c:v>
                </c:pt>
                <c:pt idx="1">
                  <c:v>454.79646911000003</c:v>
                </c:pt>
                <c:pt idx="2">
                  <c:v>18.669381430000001</c:v>
                </c:pt>
                <c:pt idx="3">
                  <c:v>51.10645658</c:v>
                </c:pt>
                <c:pt idx="4">
                  <c:v>14.862894839999999</c:v>
                </c:pt>
                <c:pt idx="5">
                  <c:v>48.069467259999996</c:v>
                </c:pt>
                <c:pt idx="6">
                  <c:v>190.57618571</c:v>
                </c:pt>
                <c:pt idx="7">
                  <c:v>121.29717684000001</c:v>
                </c:pt>
                <c:pt idx="8">
                  <c:v>487.37866000000002</c:v>
                </c:pt>
                <c:pt idx="9">
                  <c:v>431.36105157999998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'EJECUCIONES PRESUPUESTALES 2018'!$D$106</c:f>
              <c:strCache>
                <c:ptCount val="1"/>
                <c:pt idx="0">
                  <c:v>Transferencias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'EJECUCIONES PRESUPUESTALES 2018'!$E$103:$N$103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'EJECUCIONES PRESUPUESTALES 2018'!$E$106:$N$106</c:f>
              <c:numCache>
                <c:formatCode>[$-1240A]"$"\ #,##0.00;\("$"\ #,##0.00\)</c:formatCode>
                <c:ptCount val="10"/>
                <c:pt idx="0">
                  <c:v>358.38766500000003</c:v>
                </c:pt>
                <c:pt idx="1">
                  <c:v>2405.7565528800001</c:v>
                </c:pt>
                <c:pt idx="2">
                  <c:v>1205.8653314399999</c:v>
                </c:pt>
                <c:pt idx="3">
                  <c:v>1205.16912344</c:v>
                </c:pt>
                <c:pt idx="4">
                  <c:v>3000</c:v>
                </c:pt>
                <c:pt idx="5">
                  <c:v>2029.32399824</c:v>
                </c:pt>
                <c:pt idx="6">
                  <c:v>510.36417799999998</c:v>
                </c:pt>
                <c:pt idx="7">
                  <c:v>1573.2227889999999</c:v>
                </c:pt>
                <c:pt idx="8">
                  <c:v>699.93208900000002</c:v>
                </c:pt>
                <c:pt idx="9">
                  <c:v>616.33268599999997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620416"/>
        <c:axId val="88622208"/>
      </c:lineChart>
      <c:catAx>
        <c:axId val="886204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8622208"/>
        <c:crosses val="autoZero"/>
        <c:auto val="1"/>
        <c:lblAlgn val="ctr"/>
        <c:lblOffset val="100"/>
        <c:noMultiLvlLbl val="0"/>
      </c:catAx>
      <c:valAx>
        <c:axId val="88622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8620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Comportamiento</a:t>
            </a:r>
            <a:r>
              <a:rPr lang="es-CO" sz="1800" b="1" baseline="0"/>
              <a:t> c</a:t>
            </a:r>
            <a:r>
              <a:rPr lang="es-CO" sz="1800" b="1"/>
              <a:t>ompromisos</a:t>
            </a:r>
            <a:r>
              <a:rPr lang="es-CO" sz="1800" b="1" baseline="0"/>
              <a:t> en inversión 2018 </a:t>
            </a:r>
            <a:endParaRPr lang="es-CO" b="1" baseline="0"/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aseline="0"/>
              <a:t>Cifras en millones de pesos</a:t>
            </a:r>
            <a:endParaRPr lang="es-CO" sz="1200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'EJECUCIONES PRESUPUESTALES 2018'!$D$107</c:f>
              <c:strCache>
                <c:ptCount val="1"/>
                <c:pt idx="0">
                  <c:v>Inversión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2018'!$E$103:$N$103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'EJECUCIONES PRESUPUESTALES 2018'!$E$107:$N$107</c:f>
              <c:numCache>
                <c:formatCode>[$-1240A]"$"\ #,##0.00;\("$"\ #,##0.00\)</c:formatCode>
                <c:ptCount val="10"/>
                <c:pt idx="0">
                  <c:v>459421.50296140002</c:v>
                </c:pt>
                <c:pt idx="1">
                  <c:v>6852.862599</c:v>
                </c:pt>
                <c:pt idx="2">
                  <c:v>3951.9999459999999</c:v>
                </c:pt>
                <c:pt idx="3">
                  <c:v>2604.4773123499999</c:v>
                </c:pt>
                <c:pt idx="4">
                  <c:v>5709.2743202600004</c:v>
                </c:pt>
                <c:pt idx="5">
                  <c:v>10109.996942</c:v>
                </c:pt>
                <c:pt idx="6">
                  <c:v>29014.92205669</c:v>
                </c:pt>
                <c:pt idx="7">
                  <c:v>812.33812699999999</c:v>
                </c:pt>
                <c:pt idx="8">
                  <c:v>125.26817931000001</c:v>
                </c:pt>
                <c:pt idx="9">
                  <c:v>2484.9179766500001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647168"/>
        <c:axId val="88648704"/>
      </c:areaChart>
      <c:catAx>
        <c:axId val="886471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8648704"/>
        <c:crosses val="autoZero"/>
        <c:auto val="1"/>
        <c:lblAlgn val="ctr"/>
        <c:lblOffset val="100"/>
        <c:noMultiLvlLbl val="0"/>
      </c:catAx>
      <c:valAx>
        <c:axId val="88648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86471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0</xdr:row>
      <xdr:rowOff>185736</xdr:rowOff>
    </xdr:from>
    <xdr:to>
      <xdr:col>8</xdr:col>
      <xdr:colOff>723900</xdr:colOff>
      <xdr:row>21</xdr:row>
      <xdr:rowOff>85725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14286</xdr:colOff>
      <xdr:row>24</xdr:row>
      <xdr:rowOff>23812</xdr:rowOff>
    </xdr:from>
    <xdr:to>
      <xdr:col>8</xdr:col>
      <xdr:colOff>761999</xdr:colOff>
      <xdr:row>46</xdr:row>
      <xdr:rowOff>180975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48</xdr:row>
      <xdr:rowOff>0</xdr:rowOff>
    </xdr:from>
    <xdr:to>
      <xdr:col>9</xdr:col>
      <xdr:colOff>28575</xdr:colOff>
      <xdr:row>68</xdr:row>
      <xdr:rowOff>123825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70</xdr:row>
      <xdr:rowOff>0</xdr:rowOff>
    </xdr:from>
    <xdr:to>
      <xdr:col>14</xdr:col>
      <xdr:colOff>528638</xdr:colOff>
      <xdr:row>98</xdr:row>
      <xdr:rowOff>119065</xdr:rowOff>
    </xdr:to>
    <xdr:graphicFrame macro="">
      <xdr:nvGraphicFramePr>
        <xdr:cNvPr id="7" name="Grá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109</xdr:row>
      <xdr:rowOff>0</xdr:rowOff>
    </xdr:from>
    <xdr:to>
      <xdr:col>11</xdr:col>
      <xdr:colOff>152400</xdr:colOff>
      <xdr:row>130</xdr:row>
      <xdr:rowOff>42863</xdr:rowOff>
    </xdr:to>
    <xdr:graphicFrame macro="">
      <xdr:nvGraphicFramePr>
        <xdr:cNvPr id="8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266700</xdr:colOff>
      <xdr:row>109</xdr:row>
      <xdr:rowOff>4764</xdr:rowOff>
    </xdr:from>
    <xdr:to>
      <xdr:col>17</xdr:col>
      <xdr:colOff>762000</xdr:colOff>
      <xdr:row>130</xdr:row>
      <xdr:rowOff>47627</xdr:rowOff>
    </xdr:to>
    <xdr:graphicFrame macro="">
      <xdr:nvGraphicFramePr>
        <xdr:cNvPr id="9" name="Grá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Luz Adriana León Rodriguez" refreshedDate="43412.403096180555" createdVersion="5" refreshedVersion="5" minRefreshableVersion="3" recordCount="41">
  <cacheSource type="worksheet">
    <worksheetSource ref="B4:P45" sheet="ACUMULADO A OCT"/>
  </cacheSource>
  <cacheFields count="15">
    <cacheField name="RUBRO" numFmtId="0">
      <sharedItems/>
    </cacheField>
    <cacheField name="REC" numFmtId="0">
      <sharedItems/>
    </cacheField>
    <cacheField name="Ref." numFmtId="0">
      <sharedItems containsMixedTypes="1" containsNumber="1" containsInteger="1" minValue="1" maxValue="3" count="16">
        <n v="1"/>
        <n v="2"/>
        <n v="3"/>
        <s v="I5"/>
        <s v="I8"/>
        <s v="I6"/>
        <s v="I3"/>
        <s v="I4"/>
        <s v="I2"/>
        <s v="I1"/>
        <s v="I9"/>
        <s v="I7"/>
        <s v="I11"/>
        <s v="I13"/>
        <s v="I10"/>
        <s v="I12"/>
      </sharedItems>
    </cacheField>
    <cacheField name="DESCRIPCION" numFmtId="0">
      <sharedItems/>
    </cacheField>
    <cacheField name="APR. INICIAL" numFmtId="165">
      <sharedItems containsSemiMixedTypes="0" containsString="0" containsNumber="1" containsInteger="1" minValue="0" maxValue="192753616538"/>
    </cacheField>
    <cacheField name="APR. ADICIONADA" numFmtId="165">
      <sharedItems containsSemiMixedTypes="0" containsString="0" containsNumber="1" containsInteger="1" minValue="0" maxValue="23050000000"/>
    </cacheField>
    <cacheField name="APR. REDUCIDA" numFmtId="165">
      <sharedItems containsSemiMixedTypes="0" containsString="0" containsNumber="1" containsInteger="1" minValue="0" maxValue="2773000000"/>
    </cacheField>
    <cacheField name="APR. VIGENTE" numFmtId="165">
      <sharedItems containsSemiMixedTypes="0" containsString="0" containsNumber="1" containsInteger="1" minValue="1000000" maxValue="190103616538"/>
    </cacheField>
    <cacheField name="APR BLOQUEADA" numFmtId="165">
      <sharedItems containsSemiMixedTypes="0" containsString="0" containsNumber="1" containsInteger="1" minValue="0" maxValue="3000000000"/>
    </cacheField>
    <cacheField name="CDP" numFmtId="165">
      <sharedItems containsSemiMixedTypes="0" containsString="0" containsNumber="1" minValue="0" maxValue="189587045389"/>
    </cacheField>
    <cacheField name="APR. DISPONIBLE" numFmtId="165">
      <sharedItems containsSemiMixedTypes="0" containsString="0" containsNumber="1" minValue="0" maxValue="2417425390.9099998"/>
    </cacheField>
    <cacheField name="COMPROMISO" numFmtId="165">
      <sharedItems containsSemiMixedTypes="0" containsString="0" containsNumber="1" minValue="0" maxValue="189199201238"/>
    </cacheField>
    <cacheField name="OBLIGACION" numFmtId="165">
      <sharedItems containsSemiMixedTypes="0" containsString="0" containsNumber="1" minValue="0" maxValue="100015310312"/>
    </cacheField>
    <cacheField name="ORDEN PAGO" numFmtId="165">
      <sharedItems containsSemiMixedTypes="0" containsString="0" containsNumber="1" minValue="0" maxValue="100015310312"/>
    </cacheField>
    <cacheField name="PAGOS" numFmtId="165">
      <sharedItems containsSemiMixedTypes="0" containsString="0" containsNumber="1" minValue="0" maxValue="10001531031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1">
  <r>
    <s v="A-1-0-1-1"/>
    <s v="10"/>
    <x v="0"/>
    <s v="SUELDOS DE PERSONAL DE NOMINA"/>
    <n v="8363866607"/>
    <n v="616000000"/>
    <n v="250000000"/>
    <n v="8729866607"/>
    <n v="0"/>
    <n v="7251909654"/>
    <n v="1477956953"/>
    <n v="7251909654"/>
    <n v="7202819439"/>
    <n v="7202819439"/>
    <n v="7202819439"/>
  </r>
  <r>
    <s v="A-1-0-1-4"/>
    <s v="10"/>
    <x v="0"/>
    <s v="PRIMA TECNICA"/>
    <n v="618696990"/>
    <n v="0"/>
    <n v="0"/>
    <n v="618696990"/>
    <n v="0"/>
    <n v="413230411"/>
    <n v="205466579"/>
    <n v="413230411"/>
    <n v="403268536"/>
    <n v="403268536"/>
    <n v="403268536"/>
  </r>
  <r>
    <s v="A-1-0-1-5"/>
    <s v="10"/>
    <x v="0"/>
    <s v="OTROS"/>
    <n v="3255823240"/>
    <n v="118000000"/>
    <n v="0"/>
    <n v="3373823240"/>
    <n v="0"/>
    <n v="2085900688"/>
    <n v="1287922552"/>
    <n v="2085900688"/>
    <n v="2043348901"/>
    <n v="2043348901"/>
    <n v="2043348901"/>
  </r>
  <r>
    <s v="A-1-0-1-9"/>
    <s v="10"/>
    <x v="0"/>
    <s v="HORAS EXTRAS, DIAS FESTIVOS E INDEMNIZACION POR VACACIONES"/>
    <n v="219303641"/>
    <n v="250000000"/>
    <n v="0"/>
    <n v="469303641"/>
    <n v="0"/>
    <n v="452954925"/>
    <n v="16348716"/>
    <n v="452954925"/>
    <n v="446220938"/>
    <n v="446220938"/>
    <n v="446220938"/>
  </r>
  <r>
    <s v="A-1-0-2"/>
    <s v="10"/>
    <x v="0"/>
    <s v="SERVICIOS PERSONALES INDIRECTOS"/>
    <n v="1309372931"/>
    <n v="50000000"/>
    <n v="0"/>
    <n v="1359372931"/>
    <n v="0"/>
    <n v="1340714764"/>
    <n v="18658167"/>
    <n v="1333278764"/>
    <n v="1008649517"/>
    <n v="1008649517"/>
    <n v="1008649517"/>
  </r>
  <r>
    <s v="A-1-0-5"/>
    <s v="10"/>
    <x v="0"/>
    <s v="CONTRIBUCIONES INHERENTES A LA NOMINA SECTOR PRIVADO Y PUBLICO"/>
    <n v="3704189308"/>
    <n v="237000000"/>
    <n v="0"/>
    <n v="3941189308"/>
    <n v="0"/>
    <n v="3212716401"/>
    <n v="728472907"/>
    <n v="3212716401"/>
    <n v="3211585038"/>
    <n v="3211585038"/>
    <n v="3211585038"/>
  </r>
  <r>
    <s v="A-2-0-3"/>
    <s v="10"/>
    <x v="1"/>
    <s v="IMPUESTOS Y MULTAS"/>
    <n v="50000000"/>
    <n v="0"/>
    <n v="0"/>
    <n v="50000000"/>
    <n v="30000000"/>
    <n v="6920098.4900000002"/>
    <n v="13079901.51"/>
    <n v="6920098.4900000002"/>
    <n v="6920098.4900000002"/>
    <n v="6920098.4900000002"/>
    <n v="6920098.4900000002"/>
  </r>
  <r>
    <s v="A-2-0-4"/>
    <s v="10"/>
    <x v="1"/>
    <s v="ADQUISICION DE BIENES Y SERVICIOS"/>
    <n v="1989285840"/>
    <n v="900000000"/>
    <n v="0"/>
    <n v="2889285840"/>
    <n v="0"/>
    <n v="2808688419.3400002"/>
    <n v="80597420.659999996"/>
    <n v="2381611968.3699999"/>
    <n v="1381595381"/>
    <n v="1381595381"/>
    <n v="1381595381"/>
  </r>
  <r>
    <s v="A-3-2-1-1"/>
    <s v="11"/>
    <x v="2"/>
    <s v="CUOTA DE AUDITAJE CONTRANAL"/>
    <n v="559559566"/>
    <n v="0"/>
    <n v="0"/>
    <n v="559559566"/>
    <n v="0"/>
    <n v="559559566"/>
    <n v="0"/>
    <n v="559559566"/>
    <n v="559559566"/>
    <n v="559559566"/>
    <n v="559559566"/>
  </r>
  <r>
    <s v="A-3-2-1-16"/>
    <s v="10"/>
    <x v="2"/>
    <s v="ESCUELA NACIONAL DEL DEPORTE - ART. 51 DECRETO 2845 DE 1984"/>
    <n v="15064614043"/>
    <n v="0"/>
    <n v="0"/>
    <n v="15064614043"/>
    <n v="181480000"/>
    <n v="12465708652.09"/>
    <n v="2417425390.9099998"/>
    <n v="12465708652.09"/>
    <n v="12465708652.09"/>
    <n v="12465708652.09"/>
    <n v="12465708652.09"/>
  </r>
  <r>
    <s v="A-3-5-1-1"/>
    <s v="10"/>
    <x v="2"/>
    <s v="MESADAS PENSIONALES"/>
    <n v="2323000000"/>
    <n v="0"/>
    <n v="950000000"/>
    <n v="1373000000"/>
    <n v="646520000"/>
    <n v="519690157.91000003"/>
    <n v="206789842.09"/>
    <n v="505795494.91000003"/>
    <n v="412107844.91000003"/>
    <n v="412107844.91000003"/>
    <n v="412107844.91000003"/>
  </r>
  <r>
    <s v="A-3-6-1-1"/>
    <s v="10"/>
    <x v="2"/>
    <s v="SENTENCIAS Y CONCILIACIONES"/>
    <n v="90102560"/>
    <n v="0"/>
    <n v="0"/>
    <n v="90102560"/>
    <n v="0"/>
    <n v="73290700"/>
    <n v="16811860"/>
    <n v="73290700"/>
    <n v="73290700"/>
    <n v="73290700"/>
    <n v="73290700"/>
  </r>
  <r>
    <s v="C-4301-1604-1"/>
    <s v="10"/>
    <x v="3"/>
    <s v="APOYO A LA UNIVERSALIZACION DE LA PRACTICA REGULAR DE LA ACTIVIDAD FISICA Y DE HABITOS Y ESTILOS DE VIDA SALUDABLE EN COLOMBIA"/>
    <n v="6250000000"/>
    <n v="0"/>
    <n v="0"/>
    <n v="6250000000"/>
    <n v="0"/>
    <n v="6249409683"/>
    <n v="590317"/>
    <n v="6249409683"/>
    <n v="5307500778"/>
    <n v="5307500778"/>
    <n v="5307500778"/>
  </r>
  <r>
    <s v="C-4301-1604-2"/>
    <s v="10"/>
    <x v="4"/>
    <s v="APOYO A LA INVESTIGACIÓN Y GESTIÓN DEL DEPORTE, LA RECREACIÓN, LA ACTIVIDAD FÍSICA Y APROVECHAMIENTO DEL TIEMPO LIBRE EN COLOMBIA"/>
    <n v="177000000"/>
    <n v="0"/>
    <n v="0"/>
    <n v="177000000"/>
    <n v="0"/>
    <n v="175304465"/>
    <n v="1695535"/>
    <n v="175304465"/>
    <n v="111321626"/>
    <n v="111321626"/>
    <n v="111321626"/>
  </r>
  <r>
    <s v="C-4301-1604-3"/>
    <s v="10"/>
    <x v="3"/>
    <s v="APOYO AL DESARROLLO DEL PROGRAMA DE CONVIVENCIA Y PAZ EN COLOMBIA"/>
    <n v="4100000000"/>
    <n v="0"/>
    <n v="0"/>
    <n v="4100000000"/>
    <n v="200000000"/>
    <n v="3887520221"/>
    <n v="12479779"/>
    <n v="3886516221"/>
    <n v="1961859999"/>
    <n v="1961859999"/>
    <n v="1961859999"/>
  </r>
  <r>
    <s v="C-4301-1604-4"/>
    <s v="10"/>
    <x v="3"/>
    <s v="APOYO Y FOMENTO PARA EL DESARROLLO DEL DEPORTE SOCIAL COMUNITARIO EN COLOMBIA"/>
    <n v="5986000000"/>
    <n v="0"/>
    <n v="0"/>
    <n v="5986000000"/>
    <n v="0"/>
    <n v="5920756029.5"/>
    <n v="65243970.5"/>
    <n v="5893701029.5"/>
    <n v="2711412981.5"/>
    <n v="2711412981.5"/>
    <n v="2711412981.5"/>
  </r>
  <r>
    <s v="C-4301-1604-5"/>
    <s v="10"/>
    <x v="3"/>
    <s v="APOYO Y FOMENTO PARA EL DESARROLLO DE LA RECREACIÓN EN COLOMBIA"/>
    <n v="5605000000"/>
    <n v="0"/>
    <n v="0"/>
    <n v="5605000000"/>
    <n v="300000000"/>
    <n v="5300910699"/>
    <n v="4089301"/>
    <n v="5277857699"/>
    <n v="3232343033"/>
    <n v="3232343033"/>
    <n v="3232343033"/>
  </r>
  <r>
    <s v="C-4301-1604-6"/>
    <s v="10"/>
    <x v="5"/>
    <s v="APOYO Y FOMENTO AL DESARROLLO DE LA EDUCACIÓN FÍSICA EXTRAESCOLAR Y EL DEPORTE FORMATIVO DE LA INFANCIA, ADOLESCENCIA Y JUVENTUD EN COLOMBIA"/>
    <n v="35870000000"/>
    <n v="0"/>
    <n v="0"/>
    <n v="35870000000"/>
    <n v="400000000"/>
    <n v="35383364632"/>
    <n v="86635368"/>
    <n v="35208312998"/>
    <n v="29391818716"/>
    <n v="29391818716"/>
    <n v="29391818716"/>
  </r>
  <r>
    <s v="C-4301-1604-7"/>
    <s v="10"/>
    <x v="3"/>
    <s v="APOYO AL PROGRAMA QUE ORIENTEN UN DESARROLLO NEUROMOTRIZ, FORMACIÓN TÉCNICA Y FÍSICA EN LA EDUCACIÓN FÍSICA EXTRAESCOLAR NACIONAL"/>
    <n v="3000000000"/>
    <n v="0"/>
    <n v="0"/>
    <n v="3000000000"/>
    <n v="400000000"/>
    <n v="2572133728"/>
    <n v="27866272"/>
    <n v="2571133728"/>
    <n v="1257756549"/>
    <n v="1257756549"/>
    <n v="1257756549"/>
  </r>
  <r>
    <s v="C-4302-1604-1"/>
    <s v="10"/>
    <x v="6"/>
    <s v="APOYO AL DESARROLLO DEL SISTEMA PARALIMPICO PARA EL POSICIONAMIENTO Y LIDERAZGO DEPORTIVO EN COLOMBIA"/>
    <n v="7900000000"/>
    <n v="1000000000"/>
    <n v="0"/>
    <n v="8900000000"/>
    <n v="0"/>
    <n v="8799169960"/>
    <n v="100830040"/>
    <n v="7351211836"/>
    <n v="6264455064"/>
    <n v="6264455064"/>
    <n v="6264455064"/>
  </r>
  <r>
    <s v="C-4302-1604-2"/>
    <s v="10"/>
    <x v="6"/>
    <s v="APOYO PARA EL DESARROLLO DEL DEPORTE DEL SISTEMA OLIMPICO Y CONVENCIONAL  PARA EL POSICIONAMIENTO Y LIDERAZGO DEPORTIVO EN COLOMBIA"/>
    <n v="68346000000"/>
    <n v="0"/>
    <n v="2773000000"/>
    <n v="65573000000"/>
    <n v="2050000000"/>
    <n v="63237159586"/>
    <n v="285840414"/>
    <n v="63150436855"/>
    <n v="54946754970"/>
    <n v="54943804102"/>
    <n v="54943804102"/>
  </r>
  <r>
    <s v="C-4302-1604-2"/>
    <s v="11"/>
    <x v="6"/>
    <s v="APOYO PARA EL DESARROLLO DEL DEPORTE DEL SISTEMA OLIMPICO Y CONVENCIONAL  PARA EL POSICIONAMIENTO Y LIDERAZGO DEPORTIVO EN COLOMBIA"/>
    <n v="0"/>
    <n v="4500000000"/>
    <n v="0"/>
    <n v="4500000000"/>
    <n v="0"/>
    <n v="4500000000"/>
    <n v="0"/>
    <n v="389787386"/>
    <n v="63228230"/>
    <n v="63228230"/>
    <n v="63228230"/>
  </r>
  <r>
    <s v="C-4302-1604-3"/>
    <s v="10"/>
    <x v="7"/>
    <s v="APOYO A LA ORGANIZACIÓN Y REALIZACION DE LOS JUEGOS DEPORTIVOS NACIONALES Y PARANACIONALES EN COLOMBIA"/>
    <n v="1000000"/>
    <n v="0"/>
    <n v="0"/>
    <n v="1000000"/>
    <n v="0"/>
    <n v="828137.5"/>
    <n v="171862.5"/>
    <n v="828137.5"/>
    <n v="428137.5"/>
    <n v="428137.5"/>
    <n v="428137.5"/>
  </r>
  <r>
    <s v="C-4302-1604-4"/>
    <s v="10"/>
    <x v="7"/>
    <s v="APOYO A LA ORGANIZACIÓN, PARTICIPACIÓN Y REALIZACIÓN DE EVENTOS INTERNACIONALES EN COLOMBIA"/>
    <n v="5254000000"/>
    <n v="1773000000"/>
    <n v="900000000"/>
    <n v="6127000000"/>
    <n v="3000000000"/>
    <n v="2978953193.5"/>
    <n v="148046806.5"/>
    <n v="2856953193.5"/>
    <n v="1707761282.5"/>
    <n v="1707761282.5"/>
    <n v="1707761282.5"/>
  </r>
  <r>
    <s v="C-4302-1604-5"/>
    <s v="10"/>
    <x v="6"/>
    <s v="APOYO AL DESARROLLO DEL DEPORTE A TRAVES DE CONVENIOS, INTERCAMBIOS, ACUERDOS  Y PARTICIPACION INTERNACIONAL EN COLOMBIA"/>
    <n v="800000000"/>
    <n v="0"/>
    <n v="0"/>
    <n v="800000000"/>
    <n v="330000000"/>
    <n v="467069512.5"/>
    <n v="2930487.5"/>
    <n v="467069512.5"/>
    <n v="351462374.5"/>
    <n v="351462374.5"/>
    <n v="351462374.5"/>
  </r>
  <r>
    <s v="C-4302-1604-6"/>
    <s v="10"/>
    <x v="8"/>
    <s v="CONSTRUCCIÓN,  ADECUACIÓN Y DOTACIÓN DE ESCENARIOS DEPORTIVOS PARA JUEGOS NACIONALES E INTERNACIONALES EN COLOMBIA"/>
    <n v="1000000"/>
    <n v="0"/>
    <n v="0"/>
    <n v="1000000"/>
    <n v="0"/>
    <n v="667396"/>
    <n v="332604"/>
    <n v="667396"/>
    <n v="667396"/>
    <n v="667396"/>
    <n v="667396"/>
  </r>
  <r>
    <s v="C-4302-1604-7"/>
    <s v="10"/>
    <x v="9"/>
    <s v="CONSTRUCCIÓN, ADECUACIÓN, MANTENIMIENTO Y DOTACIÓN DE CENTROS DE ALTO RENDIMIENTO EN COLOMBIA"/>
    <n v="100000000"/>
    <n v="0"/>
    <n v="0"/>
    <n v="100000000"/>
    <n v="0"/>
    <n v="46723918"/>
    <n v="53276082"/>
    <n v="46723918"/>
    <n v="46723918"/>
    <n v="46723918"/>
    <n v="46723918"/>
  </r>
  <r>
    <s v="C-4302-1604-8"/>
    <s v="10"/>
    <x v="10"/>
    <s v="DOTACIÓN Y MANTENIMIENTO AL LABORATORIO DE CONTROL AL DOPAJE EN COLOMBIA"/>
    <n v="2065000000"/>
    <n v="0"/>
    <n v="0"/>
    <n v="2065000000"/>
    <n v="300000000"/>
    <n v="1761759677"/>
    <n v="3240323"/>
    <n v="1469376432"/>
    <n v="933048649.22000003"/>
    <n v="933048649.22000003"/>
    <n v="933048649.22000003"/>
  </r>
  <r>
    <s v="C-4302-1604-9"/>
    <s v="10"/>
    <x v="9"/>
    <s v="CONSTRUCCIÓN, ADECUACIÓN Y DOTACIÓN DE ESCENARIOS DEPORTIVOS, RECREATIVOS, LÚDICOS Y DE ACTIVIDAD FÍSICA EN COLOMBIA"/>
    <n v="114546383462"/>
    <n v="150000000"/>
    <n v="0"/>
    <n v="114696383462"/>
    <n v="0"/>
    <n v="114494830062"/>
    <n v="201553400"/>
    <n v="114467090835"/>
    <n v="20216832443"/>
    <n v="20216832443"/>
    <n v="20216832443"/>
  </r>
  <r>
    <s v="C-4302-1604-9"/>
    <s v="11"/>
    <x v="9"/>
    <s v="CONSTRUCCIÓN, ADECUACIÓN Y DOTACIÓN DE ESCENARIOS DEPORTIVOS, RECREATIVOS, LÚDICOS Y DE ACTIVIDAD FÍSICA EN COLOMBIA"/>
    <n v="192753616538"/>
    <n v="0"/>
    <n v="2650000000"/>
    <n v="190103616538"/>
    <n v="0"/>
    <n v="189587045389"/>
    <n v="516571149"/>
    <n v="189199201238"/>
    <n v="100015310312"/>
    <n v="100015310312"/>
    <n v="100015310312"/>
  </r>
  <r>
    <s v="C-4302-1604-10"/>
    <s v="10"/>
    <x v="10"/>
    <s v="APOYO AL PROGRAMA NACIONAL ANTIDOPAJE EN COLOMBIA"/>
    <n v="1000000000"/>
    <n v="0"/>
    <n v="0"/>
    <n v="1000000000"/>
    <n v="0"/>
    <n v="990492372.75999999"/>
    <n v="9507627.2400000002"/>
    <n v="880501972.75999999"/>
    <n v="814270660.75999999"/>
    <n v="814270660.75999999"/>
    <n v="814270660.75999999"/>
  </r>
  <r>
    <s v="C-4302-1604-11"/>
    <s v="10"/>
    <x v="11"/>
    <s v="APOYO A LA GESTIÓN DE INSPECCIÓN, VIGILANCIA Y CONTROL AL SISTEMA NACIONAL DEL DEPORTE EN COLOMBIA"/>
    <n v="1710000000"/>
    <n v="0"/>
    <n v="0"/>
    <n v="1710000000"/>
    <n v="107000000"/>
    <n v="1501220833"/>
    <n v="101779167"/>
    <n v="1461220833"/>
    <n v="1137635158"/>
    <n v="1137635158"/>
    <n v="1137635158"/>
  </r>
  <r>
    <s v="C-4302-1604-13"/>
    <s v="10"/>
    <x v="8"/>
    <s v="APOYO A LA REALIZACION DE LOS JUEGOS CENTROAMERICANOS Y DEL CARIBE 2018, NACIONAL"/>
    <n v="13000000000"/>
    <n v="900000000"/>
    <n v="0"/>
    <n v="13900000000"/>
    <n v="0"/>
    <n v="13899667052.5"/>
    <n v="332947.5"/>
    <n v="13899667052.5"/>
    <n v="13846763042.5"/>
    <n v="13846763042.5"/>
    <n v="13846763042.5"/>
  </r>
  <r>
    <s v="C-4302-1604-13"/>
    <s v="11"/>
    <x v="8"/>
    <s v="APOYO A LA REALIZACION DE LOS JUEGOS CENTROAMERICANOS Y DEL CARIBE 2018, NACIONAL"/>
    <n v="0"/>
    <n v="23050000000"/>
    <n v="0"/>
    <n v="23050000000"/>
    <n v="0"/>
    <n v="23050000000"/>
    <n v="0"/>
    <n v="23050000000"/>
    <n v="21099000000"/>
    <n v="21099000000"/>
    <n v="21099000000"/>
  </r>
  <r>
    <s v="C-4302-1604-15"/>
    <s v="10"/>
    <x v="8"/>
    <s v="CONSTRUCCIÓN ADECUACIÓN Y DOTACION LOS ESCENARIOS DEPORTIVOS REQUERIDOS PARA LA CELEBRACIÓN DE LOS JUEGOS CENTROAMERICANOS Y DEL CARIBE"/>
    <n v="37000000000"/>
    <n v="0"/>
    <n v="150000000"/>
    <n v="36850000000"/>
    <n v="0"/>
    <n v="36839379847"/>
    <n v="10620153"/>
    <n v="36800252847"/>
    <n v="32291212844"/>
    <n v="32291212844"/>
    <n v="32291212844"/>
  </r>
  <r>
    <s v="C-4399-1604-1"/>
    <s v="10"/>
    <x v="12"/>
    <s v="IMPLEMENTACIÓN DE TECNOLOGIAS DE INFORMACION Y COMUNICACION PARA EL SISTEMA NACIONAL DEL DEPORTE EN COLOMBIA"/>
    <n v="1507000000"/>
    <n v="0"/>
    <n v="0"/>
    <n v="1507000000"/>
    <n v="554000000"/>
    <n v="941274859.39999998"/>
    <n v="11725140.6"/>
    <n v="941274859.39999998"/>
    <n v="531008983.60000002"/>
    <n v="531008983.60000002"/>
    <n v="531008983.60000002"/>
  </r>
  <r>
    <s v="C-4399-1604-2"/>
    <s v="10"/>
    <x v="13"/>
    <s v="ADECUACION MANTENIMIENTO Y DOTACION SEDE COLDEPORTES BOGOTA"/>
    <n v="300000000"/>
    <n v="0"/>
    <n v="0"/>
    <n v="300000000"/>
    <n v="300000000"/>
    <n v="0"/>
    <n v="0"/>
    <n v="0"/>
    <n v="0"/>
    <n v="0"/>
    <n v="0"/>
  </r>
  <r>
    <s v="C-4399-1604-3"/>
    <s v="10"/>
    <x v="14"/>
    <s v="APOYO AL DESARROLLO Y OPERACIÓN DEL CAR BOGOTA"/>
    <n v="2000000000"/>
    <n v="0"/>
    <n v="0"/>
    <n v="2000000000"/>
    <n v="0"/>
    <n v="1999480698"/>
    <n v="519302"/>
    <n v="1951559146"/>
    <n v="1611295119.3599999"/>
    <n v="1611295119.3599999"/>
    <n v="1611295119.3599999"/>
  </r>
  <r>
    <s v="C-4399-1604-4"/>
    <s v="10"/>
    <x v="15"/>
    <s v="APOYO AL PROCESO DE DIVULGACIÓN Y DIFUSIÓN DE LA INFORMACIÓN DEL SISTEMA NACIONAL DEL DEPORTE EN COLOMBIA"/>
    <n v="1673000000"/>
    <n v="0"/>
    <n v="0"/>
    <n v="1673000000"/>
    <n v="125000000"/>
    <n v="1491332185"/>
    <n v="56667815"/>
    <n v="1491332185"/>
    <n v="790432724"/>
    <n v="790432724"/>
    <n v="790432724"/>
  </r>
  <r>
    <s v="C-4399-1604-5"/>
    <s v="10"/>
    <x v="4"/>
    <s v="APOYO Y MEJORAMIENTO AL SISTEMA INTEGRADO DE GESTION EN COLOMBIA"/>
    <n v="1880000000"/>
    <n v="0"/>
    <n v="0"/>
    <n v="1880000000"/>
    <n v="150000000"/>
    <n v="1715677878"/>
    <n v="14322122"/>
    <n v="1715677878"/>
    <n v="1486438520"/>
    <n v="1486438520"/>
    <n v="1486438520"/>
  </r>
  <r>
    <s v="C-4399-1604-6"/>
    <s v="10"/>
    <x v="4"/>
    <s v="ASISTENCIA Y MEJORAMIENTO AL PROCESO DE PLANEACIÓN INSTITUCIONAL DEL SISTEMA NACIONAL DEL DEPORTE EN COLOMBIA"/>
    <n v="260000000"/>
    <n v="0"/>
    <n v="0"/>
    <n v="260000000"/>
    <n v="0"/>
    <n v="244491084"/>
    <n v="15508916"/>
    <n v="234491084"/>
    <n v="181069156"/>
    <n v="181069156"/>
    <n v="18106915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1" cacheId="1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3:F20" firstHeaderRow="0" firstDataRow="1" firstDataCol="1"/>
  <pivotFields count="15">
    <pivotField showAll="0"/>
    <pivotField showAll="0"/>
    <pivotField axis="axisRow" showAll="0">
      <items count="17">
        <item x="0"/>
        <item x="1"/>
        <item x="2"/>
        <item x="9"/>
        <item x="14"/>
        <item x="12"/>
        <item x="15"/>
        <item x="13"/>
        <item x="8"/>
        <item x="6"/>
        <item x="7"/>
        <item x="3"/>
        <item x="5"/>
        <item x="11"/>
        <item x="4"/>
        <item x="10"/>
        <item t="default"/>
      </items>
    </pivotField>
    <pivotField showAll="0"/>
    <pivotField numFmtId="165" showAll="0"/>
    <pivotField numFmtId="165" showAll="0"/>
    <pivotField numFmtId="165" showAll="0"/>
    <pivotField dataField="1" numFmtId="165" showAll="0"/>
    <pivotField dataField="1" numFmtId="165" showAll="0"/>
    <pivotField numFmtId="165" showAll="0"/>
    <pivotField numFmtId="165" showAll="0"/>
    <pivotField dataField="1" numFmtId="165" showAll="0"/>
    <pivotField dataField="1" numFmtId="165" showAll="0"/>
    <pivotField numFmtId="165" showAll="0"/>
    <pivotField dataField="1" numFmtId="165" showAll="0"/>
  </pivotFields>
  <rowFields count="1">
    <field x="2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a de APR. VIGENTE" fld="7" baseField="0" baseItem="0"/>
    <dataField name="Suma de COMPROMISO" fld="11" baseField="0" baseItem="0"/>
    <dataField name="Suma de OBLIGACION" fld="12" baseField="0" baseItem="0"/>
    <dataField name="Suma de PAGOS" fld="14" baseField="0" baseItem="0"/>
    <dataField name="Suma de APR BLOQUEADA" fld="8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R108"/>
  <sheetViews>
    <sheetView showGridLines="0" tabSelected="1" workbookViewId="0">
      <selection activeCell="P104" sqref="P104:P108"/>
    </sheetView>
  </sheetViews>
  <sheetFormatPr baseColWidth="10" defaultRowHeight="15"/>
  <cols>
    <col min="4" max="4" width="17.5703125" bestFit="1" customWidth="1"/>
    <col min="12" max="12" width="38.7109375" customWidth="1"/>
    <col min="13" max="13" width="14.140625" customWidth="1"/>
    <col min="14" max="14" width="13" customWidth="1"/>
    <col min="15" max="16" width="15" customWidth="1"/>
    <col min="17" max="17" width="13.28515625" customWidth="1"/>
    <col min="18" max="18" width="13.140625" customWidth="1"/>
  </cols>
  <sheetData>
    <row r="5" spans="4:5">
      <c r="D5" s="64"/>
      <c r="E5" s="20"/>
    </row>
    <row r="6" spans="4:5">
      <c r="D6" s="64"/>
      <c r="E6" s="20"/>
    </row>
    <row r="21" spans="4:18" ht="21">
      <c r="L21" s="77" t="s">
        <v>158</v>
      </c>
      <c r="M21" s="77"/>
      <c r="N21" s="77"/>
      <c r="O21" s="77"/>
      <c r="P21" s="77"/>
      <c r="Q21" s="77"/>
      <c r="R21" s="77"/>
    </row>
    <row r="22" spans="4:18" ht="15.75" thickBot="1">
      <c r="Q22" s="78" t="s">
        <v>155</v>
      </c>
      <c r="R22" s="78"/>
    </row>
    <row r="23" spans="4:18" ht="15.75" thickBot="1">
      <c r="M23" s="21" t="s">
        <v>96</v>
      </c>
      <c r="N23" s="22" t="s">
        <v>105</v>
      </c>
      <c r="O23" s="22" t="s">
        <v>97</v>
      </c>
      <c r="P23" s="22" t="s">
        <v>106</v>
      </c>
      <c r="Q23" s="22" t="s">
        <v>159</v>
      </c>
      <c r="R23" s="22" t="s">
        <v>160</v>
      </c>
    </row>
    <row r="24" spans="4:18" ht="16.5" thickTop="1" thickBot="1">
      <c r="L24" s="23" t="s">
        <v>107</v>
      </c>
      <c r="M24" s="24" t="s">
        <v>108</v>
      </c>
      <c r="N24" s="25" t="s">
        <v>109</v>
      </c>
      <c r="O24" s="24" t="s">
        <v>110</v>
      </c>
      <c r="P24" s="24" t="s">
        <v>161</v>
      </c>
      <c r="Q24" s="24" t="s">
        <v>111</v>
      </c>
      <c r="R24" s="26" t="s">
        <v>133</v>
      </c>
    </row>
    <row r="25" spans="4:18" ht="15.75" thickBot="1">
      <c r="L25" s="27" t="s">
        <v>104</v>
      </c>
      <c r="M25" s="44">
        <f>SUM(M26:M28)</f>
        <v>38518.814725999997</v>
      </c>
      <c r="N25" s="44">
        <f>SUM(N26:N28)</f>
        <v>30742.877322859997</v>
      </c>
      <c r="O25" s="44">
        <f>SUM(O26:O28)</f>
        <v>29215.074611489996</v>
      </c>
      <c r="P25" s="44">
        <f>SUM(P26:P28)</f>
        <v>29215.074611489996</v>
      </c>
      <c r="Q25" s="44">
        <f>SUM(Q26:Q28)</f>
        <v>858</v>
      </c>
      <c r="R25" s="48">
        <f t="shared" ref="R25:R32" si="0">+N25/M25</f>
        <v>0.79812625444335694</v>
      </c>
    </row>
    <row r="26" spans="4:18">
      <c r="L26" s="28" t="s">
        <v>112</v>
      </c>
      <c r="M26" s="29">
        <v>18492.252716999999</v>
      </c>
      <c r="N26" s="29">
        <v>14749.990843</v>
      </c>
      <c r="O26" s="29">
        <v>14315.892368999999</v>
      </c>
      <c r="P26" s="29">
        <v>14315.892368999999</v>
      </c>
      <c r="Q26" s="29">
        <v>0</v>
      </c>
      <c r="R26" s="45">
        <f t="shared" si="0"/>
        <v>0.79763082782446926</v>
      </c>
    </row>
    <row r="27" spans="4:18">
      <c r="L27" s="30" t="s">
        <v>113</v>
      </c>
      <c r="M27" s="31">
        <v>2939.28584</v>
      </c>
      <c r="N27" s="31">
        <v>2388.5320668599998</v>
      </c>
      <c r="O27" s="31">
        <v>1388.51547949</v>
      </c>
      <c r="P27" s="31">
        <v>1388.51547949</v>
      </c>
      <c r="Q27" s="31">
        <v>30</v>
      </c>
      <c r="R27" s="46">
        <f t="shared" si="0"/>
        <v>0.81262326867127688</v>
      </c>
    </row>
    <row r="28" spans="4:18" ht="15.75" thickBot="1">
      <c r="L28" s="32" t="s">
        <v>114</v>
      </c>
      <c r="M28" s="33">
        <v>17087.276169000001</v>
      </c>
      <c r="N28" s="33">
        <v>13604.354412999999</v>
      </c>
      <c r="O28" s="33">
        <v>13510.666762999999</v>
      </c>
      <c r="P28" s="33">
        <v>13510.666762999999</v>
      </c>
      <c r="Q28" s="33">
        <v>828</v>
      </c>
      <c r="R28" s="47">
        <f t="shared" si="0"/>
        <v>0.7961686975997514</v>
      </c>
    </row>
    <row r="29" spans="4:18" ht="15.75" thickBot="1">
      <c r="D29" s="20"/>
      <c r="E29" s="20"/>
      <c r="F29" s="20"/>
      <c r="L29" s="27" t="s">
        <v>115</v>
      </c>
      <c r="M29" s="44">
        <f>SUM(M31:M43)</f>
        <v>537985</v>
      </c>
      <c r="N29" s="44">
        <f>SUM(N31:N43)</f>
        <v>521087.56042066001</v>
      </c>
      <c r="O29" s="44">
        <f>SUM(O31:O43)</f>
        <v>302309.81266744004</v>
      </c>
      <c r="P29" s="44">
        <f>SUM(P31:P43)</f>
        <v>302306.86179944006</v>
      </c>
      <c r="Q29" s="44">
        <f>SUM(Q31:Q43)</f>
        <v>8216</v>
      </c>
      <c r="R29" s="50">
        <f t="shared" si="0"/>
        <v>0.96859124403219421</v>
      </c>
    </row>
    <row r="30" spans="4:18" ht="16.5" hidden="1" thickTop="1" thickBot="1">
      <c r="D30" s="20"/>
      <c r="E30" s="20"/>
      <c r="F30" s="20"/>
      <c r="L30" s="23" t="s">
        <v>107</v>
      </c>
      <c r="M30" s="24" t="s">
        <v>108</v>
      </c>
      <c r="N30" s="25" t="s">
        <v>109</v>
      </c>
      <c r="O30" s="24" t="s">
        <v>110</v>
      </c>
      <c r="P30" s="24" t="s">
        <v>161</v>
      </c>
      <c r="Q30" s="24" t="s">
        <v>111</v>
      </c>
      <c r="R30" s="65"/>
    </row>
    <row r="31" spans="4:18">
      <c r="D31" s="20"/>
      <c r="E31" s="20"/>
      <c r="F31" s="20"/>
      <c r="L31" s="34" t="s">
        <v>116</v>
      </c>
      <c r="M31" s="35">
        <v>304900</v>
      </c>
      <c r="N31" s="35">
        <v>303713.01599099999</v>
      </c>
      <c r="O31" s="35">
        <v>120278.866673</v>
      </c>
      <c r="P31" s="35">
        <v>120278.866673</v>
      </c>
      <c r="Q31" s="35">
        <v>0</v>
      </c>
      <c r="R31" s="51">
        <f t="shared" si="0"/>
        <v>0.99610697274844207</v>
      </c>
    </row>
    <row r="32" spans="4:18">
      <c r="D32" s="20"/>
      <c r="E32" s="20"/>
      <c r="F32" s="20"/>
      <c r="L32" s="36" t="s">
        <v>117</v>
      </c>
      <c r="M32" s="37">
        <v>73801</v>
      </c>
      <c r="N32" s="37">
        <v>73750.587295499994</v>
      </c>
      <c r="O32" s="37">
        <v>67237.643282499994</v>
      </c>
      <c r="P32" s="37">
        <v>67237.643282499994</v>
      </c>
      <c r="Q32" s="37">
        <v>0</v>
      </c>
      <c r="R32" s="52">
        <f t="shared" si="0"/>
        <v>0.99931691027899339</v>
      </c>
    </row>
    <row r="33" spans="12:18">
      <c r="L33" s="36" t="s">
        <v>118</v>
      </c>
      <c r="M33" s="37">
        <v>79773</v>
      </c>
      <c r="N33" s="37">
        <v>71358.505589499997</v>
      </c>
      <c r="O33" s="37">
        <v>61625.900638500003</v>
      </c>
      <c r="P33" s="37">
        <v>61622.949770500003</v>
      </c>
      <c r="Q33" s="37">
        <v>2380</v>
      </c>
      <c r="R33" s="52">
        <f t="shared" ref="R33:R42" si="1">+N33/M33</f>
        <v>0.89451951900392357</v>
      </c>
    </row>
    <row r="34" spans="12:18">
      <c r="L34" s="38" t="s">
        <v>119</v>
      </c>
      <c r="M34" s="39">
        <v>6128</v>
      </c>
      <c r="N34" s="39">
        <v>2857.7813310000001</v>
      </c>
      <c r="O34" s="39">
        <v>1708.1894199999999</v>
      </c>
      <c r="P34" s="39">
        <v>1708.1894199999999</v>
      </c>
      <c r="Q34" s="39">
        <v>3000</v>
      </c>
      <c r="R34" s="52">
        <f t="shared" si="1"/>
        <v>0.46634812842689299</v>
      </c>
    </row>
    <row r="35" spans="12:18">
      <c r="L35" s="36" t="s">
        <v>120</v>
      </c>
      <c r="M35" s="37">
        <v>24941</v>
      </c>
      <c r="N35" s="37">
        <v>23878.618360500001</v>
      </c>
      <c r="O35" s="37">
        <v>14470.8733405</v>
      </c>
      <c r="P35" s="37">
        <v>14470.8733405</v>
      </c>
      <c r="Q35" s="37">
        <v>900</v>
      </c>
      <c r="R35" s="52">
        <f t="shared" si="1"/>
        <v>0.95740420835171003</v>
      </c>
    </row>
    <row r="36" spans="12:18">
      <c r="L36" s="36" t="s">
        <v>121</v>
      </c>
      <c r="M36" s="37">
        <v>35870</v>
      </c>
      <c r="N36" s="37">
        <v>35208.312998000001</v>
      </c>
      <c r="O36" s="37">
        <v>29391.818716000002</v>
      </c>
      <c r="P36" s="37">
        <v>29391.818716000002</v>
      </c>
      <c r="Q36" s="37">
        <v>400</v>
      </c>
      <c r="R36" s="52">
        <f t="shared" si="1"/>
        <v>0.98155319202676339</v>
      </c>
    </row>
    <row r="37" spans="12:18">
      <c r="L37" s="36" t="s">
        <v>122</v>
      </c>
      <c r="M37" s="37">
        <v>1710</v>
      </c>
      <c r="N37" s="37">
        <v>1461.2208330000001</v>
      </c>
      <c r="O37" s="37">
        <v>1137.635158</v>
      </c>
      <c r="P37" s="37">
        <v>1137.635158</v>
      </c>
      <c r="Q37" s="37">
        <v>107</v>
      </c>
      <c r="R37" s="52">
        <f t="shared" si="1"/>
        <v>0.85451510701754396</v>
      </c>
    </row>
    <row r="38" spans="12:18">
      <c r="L38" s="36" t="s">
        <v>123</v>
      </c>
      <c r="M38" s="37">
        <v>2317</v>
      </c>
      <c r="N38" s="37">
        <v>2125.4734269999999</v>
      </c>
      <c r="O38" s="37">
        <v>1778.8293020000001</v>
      </c>
      <c r="P38" s="37">
        <v>1778.8293020000001</v>
      </c>
      <c r="Q38" s="37">
        <v>150</v>
      </c>
      <c r="R38" s="52">
        <f t="shared" si="1"/>
        <v>0.91733855287009058</v>
      </c>
    </row>
    <row r="39" spans="12:18" ht="26.25">
      <c r="L39" s="38" t="s">
        <v>124</v>
      </c>
      <c r="M39" s="40">
        <v>3065</v>
      </c>
      <c r="N39" s="40">
        <v>2349.8784047600002</v>
      </c>
      <c r="O39" s="40">
        <v>1747.3193099800001</v>
      </c>
      <c r="P39" s="40">
        <v>1747.3193099800001</v>
      </c>
      <c r="Q39" s="40">
        <v>300</v>
      </c>
      <c r="R39" s="52">
        <f t="shared" si="1"/>
        <v>0.76668137186296903</v>
      </c>
    </row>
    <row r="40" spans="12:18">
      <c r="L40" s="38" t="s">
        <v>125</v>
      </c>
      <c r="M40" s="39">
        <v>2000</v>
      </c>
      <c r="N40" s="39">
        <v>1951.5591460000001</v>
      </c>
      <c r="O40" s="39">
        <v>1611.2951193599999</v>
      </c>
      <c r="P40" s="39">
        <v>1611.2951193599999</v>
      </c>
      <c r="Q40" s="39">
        <v>0</v>
      </c>
      <c r="R40" s="52">
        <f t="shared" si="1"/>
        <v>0.97577957300000007</v>
      </c>
    </row>
    <row r="41" spans="12:18">
      <c r="L41" s="38" t="s">
        <v>126</v>
      </c>
      <c r="M41" s="39">
        <v>1507</v>
      </c>
      <c r="N41" s="39">
        <v>941.27485939999997</v>
      </c>
      <c r="O41" s="39">
        <v>531.00898360000008</v>
      </c>
      <c r="P41" s="39">
        <v>531.00898360000008</v>
      </c>
      <c r="Q41" s="39">
        <v>554</v>
      </c>
      <c r="R41" s="52">
        <f t="shared" si="1"/>
        <v>0.6246017646980756</v>
      </c>
    </row>
    <row r="42" spans="12:18">
      <c r="L42" s="36" t="s">
        <v>127</v>
      </c>
      <c r="M42" s="37">
        <v>1673</v>
      </c>
      <c r="N42" s="37">
        <v>1491.332185</v>
      </c>
      <c r="O42" s="37">
        <v>790.43272400000001</v>
      </c>
      <c r="P42" s="37">
        <v>790.43272400000001</v>
      </c>
      <c r="Q42" s="37">
        <v>125</v>
      </c>
      <c r="R42" s="52">
        <f t="shared" si="1"/>
        <v>0.89141194560669457</v>
      </c>
    </row>
    <row r="43" spans="12:18" ht="15.75" thickBot="1">
      <c r="L43" s="41" t="s">
        <v>128</v>
      </c>
      <c r="M43" s="49">
        <v>300</v>
      </c>
      <c r="N43" s="49">
        <v>0</v>
      </c>
      <c r="O43" s="49">
        <v>0</v>
      </c>
      <c r="P43" s="49">
        <v>0</v>
      </c>
      <c r="Q43" s="49">
        <v>300</v>
      </c>
      <c r="R43" s="53">
        <f>+N43/M43</f>
        <v>0</v>
      </c>
    </row>
    <row r="44" spans="12:18" ht="15.75" thickBot="1">
      <c r="L44" s="42" t="s">
        <v>154</v>
      </c>
      <c r="M44" s="43">
        <f>+M29+M25</f>
        <v>576503.81472599995</v>
      </c>
      <c r="N44" s="43">
        <f>+N29+N25</f>
        <v>551830.43774352001</v>
      </c>
      <c r="O44" s="43">
        <f>+O29+O25</f>
        <v>331524.88727893005</v>
      </c>
      <c r="P44" s="43">
        <f>+P29+P25</f>
        <v>331521.93641093007</v>
      </c>
      <c r="Q44" s="43">
        <f>+Q29+Q25</f>
        <v>9074</v>
      </c>
      <c r="R44" s="54">
        <f>+N44/M44</f>
        <v>0.95720171080878858</v>
      </c>
    </row>
    <row r="45" spans="12:18" ht="15.75" thickTop="1"/>
    <row r="101" spans="4:16" ht="21">
      <c r="D101" s="77" t="s">
        <v>163</v>
      </c>
      <c r="E101" s="77"/>
      <c r="F101" s="77"/>
      <c r="G101" s="77"/>
      <c r="H101" s="77"/>
      <c r="I101" s="77"/>
      <c r="J101" s="77"/>
      <c r="K101" s="77"/>
      <c r="L101" s="77"/>
      <c r="M101" s="77"/>
      <c r="N101" s="77"/>
    </row>
    <row r="102" spans="4:16" ht="15.75" thickBot="1">
      <c r="D102" s="66" t="s">
        <v>155</v>
      </c>
      <c r="E102" s="64"/>
      <c r="F102" s="64"/>
      <c r="G102" s="64"/>
      <c r="H102" s="64"/>
      <c r="I102" s="67"/>
      <c r="J102" s="67"/>
      <c r="K102" s="64"/>
      <c r="L102" s="64"/>
      <c r="M102" s="64"/>
    </row>
    <row r="103" spans="4:16" ht="15.75" thickBot="1">
      <c r="D103" s="68" t="s">
        <v>107</v>
      </c>
      <c r="E103" s="69" t="s">
        <v>164</v>
      </c>
      <c r="F103" s="69" t="s">
        <v>95</v>
      </c>
      <c r="G103" s="69" t="s">
        <v>98</v>
      </c>
      <c r="H103" s="69" t="s">
        <v>99</v>
      </c>
      <c r="I103" s="69" t="s">
        <v>100</v>
      </c>
      <c r="J103" s="69" t="s">
        <v>101</v>
      </c>
      <c r="K103" s="69" t="s">
        <v>102</v>
      </c>
      <c r="L103" s="69" t="s">
        <v>103</v>
      </c>
      <c r="M103" s="70" t="s">
        <v>132</v>
      </c>
      <c r="N103" s="70" t="s">
        <v>156</v>
      </c>
    </row>
    <row r="104" spans="4:16">
      <c r="D104" s="71" t="s">
        <v>112</v>
      </c>
      <c r="E104" s="29">
        <v>2413.459308</v>
      </c>
      <c r="F104" s="29">
        <v>1242.4720279999999</v>
      </c>
      <c r="G104" s="29">
        <v>1200.9023259999999</v>
      </c>
      <c r="H104" s="29">
        <v>1212.248867</v>
      </c>
      <c r="I104" s="29">
        <v>1472.470611</v>
      </c>
      <c r="J104" s="29">
        <v>1864.7197309999999</v>
      </c>
      <c r="K104" s="29">
        <v>1257.685303</v>
      </c>
      <c r="L104" s="29">
        <v>1289.203751</v>
      </c>
      <c r="M104" s="29">
        <v>1347.397068</v>
      </c>
      <c r="N104" s="72">
        <v>1449.4318499999999</v>
      </c>
      <c r="P104" s="20"/>
    </row>
    <row r="105" spans="4:16">
      <c r="D105" s="73" t="s">
        <v>113</v>
      </c>
      <c r="E105" s="31">
        <v>570.41432351000003</v>
      </c>
      <c r="F105" s="31">
        <v>454.79646911000003</v>
      </c>
      <c r="G105" s="31">
        <v>18.669381430000001</v>
      </c>
      <c r="H105" s="31">
        <v>51.10645658</v>
      </c>
      <c r="I105" s="31">
        <v>14.862894839999999</v>
      </c>
      <c r="J105" s="31">
        <v>48.069467259999996</v>
      </c>
      <c r="K105" s="31">
        <v>190.57618571</v>
      </c>
      <c r="L105" s="31">
        <v>121.29717684000001</v>
      </c>
      <c r="M105" s="31">
        <v>487.37866000000002</v>
      </c>
      <c r="N105" s="74">
        <v>431.36105157999998</v>
      </c>
      <c r="P105" s="20"/>
    </row>
    <row r="106" spans="4:16">
      <c r="D106" s="73" t="s">
        <v>114</v>
      </c>
      <c r="E106" s="31">
        <v>358.38766500000003</v>
      </c>
      <c r="F106" s="31">
        <v>2405.7565528800001</v>
      </c>
      <c r="G106" s="31">
        <v>1205.8653314399999</v>
      </c>
      <c r="H106" s="31">
        <v>1205.16912344</v>
      </c>
      <c r="I106" s="31">
        <v>3000</v>
      </c>
      <c r="J106" s="31">
        <v>2029.32399824</v>
      </c>
      <c r="K106" s="31">
        <v>510.36417799999998</v>
      </c>
      <c r="L106" s="31">
        <v>1573.2227889999999</v>
      </c>
      <c r="M106" s="31">
        <v>699.93208900000002</v>
      </c>
      <c r="N106" s="74">
        <v>616.33268599999997</v>
      </c>
      <c r="P106" s="20"/>
    </row>
    <row r="107" spans="4:16" ht="15.75" thickBot="1">
      <c r="D107" s="75" t="s">
        <v>165</v>
      </c>
      <c r="E107" s="33">
        <v>459421.50296140002</v>
      </c>
      <c r="F107" s="33">
        <v>6852.862599</v>
      </c>
      <c r="G107" s="33">
        <v>3951.9999459999999</v>
      </c>
      <c r="H107" s="33">
        <v>2604.4773123499999</v>
      </c>
      <c r="I107" s="33">
        <v>5709.2743202600004</v>
      </c>
      <c r="J107" s="33">
        <v>10109.996942</v>
      </c>
      <c r="K107" s="33">
        <v>29014.92205669</v>
      </c>
      <c r="L107" s="33">
        <v>812.33812699999999</v>
      </c>
      <c r="M107" s="33">
        <v>125.26817931000001</v>
      </c>
      <c r="N107" s="76">
        <v>2484.9179766500001</v>
      </c>
      <c r="P107" s="20"/>
    </row>
    <row r="108" spans="4:16">
      <c r="P108" s="20"/>
    </row>
  </sheetData>
  <sortState ref="C29:F31">
    <sortCondition ref="D29:D31"/>
  </sortState>
  <mergeCells count="3">
    <mergeCell ref="L21:R21"/>
    <mergeCell ref="Q22:R22"/>
    <mergeCell ref="D101:N10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20"/>
  <sheetViews>
    <sheetView workbookViewId="0">
      <selection activeCell="A3" sqref="A3:F19"/>
    </sheetView>
  </sheetViews>
  <sheetFormatPr baseColWidth="10" defaultRowHeight="15"/>
  <cols>
    <col min="1" max="1" width="17.5703125" bestFit="1" customWidth="1"/>
    <col min="2" max="2" width="21.5703125" bestFit="1" customWidth="1"/>
    <col min="3" max="3" width="22.28515625" bestFit="1" customWidth="1"/>
    <col min="4" max="4" width="20.42578125" bestFit="1" customWidth="1"/>
    <col min="5" max="5" width="15.28515625" bestFit="1" customWidth="1"/>
    <col min="6" max="6" width="24.42578125" bestFit="1" customWidth="1"/>
  </cols>
  <sheetData>
    <row r="3" spans="1:6">
      <c r="A3" s="61" t="s">
        <v>148</v>
      </c>
      <c r="B3" t="s">
        <v>150</v>
      </c>
      <c r="C3" t="s">
        <v>151</v>
      </c>
      <c r="D3" t="s">
        <v>152</v>
      </c>
      <c r="E3" t="s">
        <v>162</v>
      </c>
      <c r="F3" t="s">
        <v>153</v>
      </c>
    </row>
    <row r="4" spans="1:6">
      <c r="A4" s="62">
        <v>1</v>
      </c>
      <c r="B4" s="63">
        <v>18492252717</v>
      </c>
      <c r="C4" s="63">
        <v>14749990843</v>
      </c>
      <c r="D4" s="63">
        <v>14315892369</v>
      </c>
      <c r="E4" s="63">
        <v>14315892369</v>
      </c>
      <c r="F4" s="63">
        <v>0</v>
      </c>
    </row>
    <row r="5" spans="1:6">
      <c r="A5" s="62">
        <v>2</v>
      </c>
      <c r="B5" s="63">
        <v>2939285840</v>
      </c>
      <c r="C5" s="63">
        <v>2388532066.8599997</v>
      </c>
      <c r="D5" s="63">
        <v>1388515479.49</v>
      </c>
      <c r="E5" s="63">
        <v>1388515479.49</v>
      </c>
      <c r="F5" s="63">
        <v>30000000</v>
      </c>
    </row>
    <row r="6" spans="1:6">
      <c r="A6" s="62">
        <v>3</v>
      </c>
      <c r="B6" s="63">
        <v>17087276169</v>
      </c>
      <c r="C6" s="63">
        <v>13604354413</v>
      </c>
      <c r="D6" s="63">
        <v>13510666763</v>
      </c>
      <c r="E6" s="63">
        <v>13510666763</v>
      </c>
      <c r="F6" s="63">
        <v>828000000</v>
      </c>
    </row>
    <row r="7" spans="1:6">
      <c r="A7" s="62" t="s">
        <v>140</v>
      </c>
      <c r="B7" s="63">
        <v>304900000000</v>
      </c>
      <c r="C7" s="63">
        <v>303713015991</v>
      </c>
      <c r="D7" s="63">
        <v>120278866673</v>
      </c>
      <c r="E7" s="63">
        <v>120278866673</v>
      </c>
      <c r="F7" s="63">
        <v>0</v>
      </c>
    </row>
    <row r="8" spans="1:6">
      <c r="A8" s="62" t="s">
        <v>145</v>
      </c>
      <c r="B8" s="63">
        <v>2000000000</v>
      </c>
      <c r="C8" s="63">
        <v>1951559146</v>
      </c>
      <c r="D8" s="63">
        <v>1611295119.3599999</v>
      </c>
      <c r="E8" s="63">
        <v>1611295119.3599999</v>
      </c>
      <c r="F8" s="63">
        <v>0</v>
      </c>
    </row>
    <row r="9" spans="1:6">
      <c r="A9" s="62" t="s">
        <v>143</v>
      </c>
      <c r="B9" s="63">
        <v>1507000000</v>
      </c>
      <c r="C9" s="63">
        <v>941274859.39999998</v>
      </c>
      <c r="D9" s="63">
        <v>531008983.60000002</v>
      </c>
      <c r="E9" s="63">
        <v>531008983.60000002</v>
      </c>
      <c r="F9" s="63">
        <v>554000000</v>
      </c>
    </row>
    <row r="10" spans="1:6">
      <c r="A10" s="62" t="s">
        <v>146</v>
      </c>
      <c r="B10" s="63">
        <v>1673000000</v>
      </c>
      <c r="C10" s="63">
        <v>1491332185</v>
      </c>
      <c r="D10" s="63">
        <v>790432724</v>
      </c>
      <c r="E10" s="63">
        <v>790432724</v>
      </c>
      <c r="F10" s="63">
        <v>125000000</v>
      </c>
    </row>
    <row r="11" spans="1:6">
      <c r="A11" s="62" t="s">
        <v>144</v>
      </c>
      <c r="B11" s="63">
        <v>300000000</v>
      </c>
      <c r="C11" s="63">
        <v>0</v>
      </c>
      <c r="D11" s="63">
        <v>0</v>
      </c>
      <c r="E11" s="63">
        <v>0</v>
      </c>
      <c r="F11" s="63">
        <v>300000000</v>
      </c>
    </row>
    <row r="12" spans="1:6">
      <c r="A12" s="62" t="s">
        <v>139</v>
      </c>
      <c r="B12" s="63">
        <v>73801000000</v>
      </c>
      <c r="C12" s="63">
        <v>73750587295.5</v>
      </c>
      <c r="D12" s="63">
        <v>67237643282.5</v>
      </c>
      <c r="E12" s="63">
        <v>67237643282.5</v>
      </c>
      <c r="F12" s="63">
        <v>0</v>
      </c>
    </row>
    <row r="13" spans="1:6">
      <c r="A13" s="62" t="s">
        <v>137</v>
      </c>
      <c r="B13" s="63">
        <v>79773000000</v>
      </c>
      <c r="C13" s="63">
        <v>71358505589.5</v>
      </c>
      <c r="D13" s="63">
        <v>61625900638.5</v>
      </c>
      <c r="E13" s="63">
        <v>61622949770.5</v>
      </c>
      <c r="F13" s="63">
        <v>2380000000</v>
      </c>
    </row>
    <row r="14" spans="1:6">
      <c r="A14" s="62" t="s">
        <v>138</v>
      </c>
      <c r="B14" s="63">
        <v>6128000000</v>
      </c>
      <c r="C14" s="63">
        <v>2857781331</v>
      </c>
      <c r="D14" s="63">
        <v>1708189420</v>
      </c>
      <c r="E14" s="63">
        <v>1708189420</v>
      </c>
      <c r="F14" s="63">
        <v>3000000000</v>
      </c>
    </row>
    <row r="15" spans="1:6">
      <c r="A15" s="62" t="s">
        <v>134</v>
      </c>
      <c r="B15" s="63">
        <v>24941000000</v>
      </c>
      <c r="C15" s="63">
        <v>23878618360.5</v>
      </c>
      <c r="D15" s="63">
        <v>14470873340.5</v>
      </c>
      <c r="E15" s="63">
        <v>14470873340.5</v>
      </c>
      <c r="F15" s="63">
        <v>900000000</v>
      </c>
    </row>
    <row r="16" spans="1:6">
      <c r="A16" s="62" t="s">
        <v>136</v>
      </c>
      <c r="B16" s="63">
        <v>35870000000</v>
      </c>
      <c r="C16" s="63">
        <v>35208312998</v>
      </c>
      <c r="D16" s="63">
        <v>29391818716</v>
      </c>
      <c r="E16" s="63">
        <v>29391818716</v>
      </c>
      <c r="F16" s="63">
        <v>400000000</v>
      </c>
    </row>
    <row r="17" spans="1:6">
      <c r="A17" s="62" t="s">
        <v>142</v>
      </c>
      <c r="B17" s="63">
        <v>1710000000</v>
      </c>
      <c r="C17" s="63">
        <v>1461220833</v>
      </c>
      <c r="D17" s="63">
        <v>1137635158</v>
      </c>
      <c r="E17" s="63">
        <v>1137635158</v>
      </c>
      <c r="F17" s="63">
        <v>107000000</v>
      </c>
    </row>
    <row r="18" spans="1:6">
      <c r="A18" s="62" t="s">
        <v>135</v>
      </c>
      <c r="B18" s="63">
        <v>2317000000</v>
      </c>
      <c r="C18" s="63">
        <v>2125473427</v>
      </c>
      <c r="D18" s="63">
        <v>1778829302</v>
      </c>
      <c r="E18" s="63">
        <v>1778829302</v>
      </c>
      <c r="F18" s="63">
        <v>150000000</v>
      </c>
    </row>
    <row r="19" spans="1:6">
      <c r="A19" s="62" t="s">
        <v>141</v>
      </c>
      <c r="B19" s="63">
        <v>3065000000</v>
      </c>
      <c r="C19" s="63">
        <v>2349878404.7600002</v>
      </c>
      <c r="D19" s="63">
        <v>1747319309.98</v>
      </c>
      <c r="E19" s="63">
        <v>1747319309.98</v>
      </c>
      <c r="F19" s="63">
        <v>300000000</v>
      </c>
    </row>
    <row r="20" spans="1:6">
      <c r="A20" s="62" t="s">
        <v>149</v>
      </c>
      <c r="B20" s="63">
        <v>576503814726</v>
      </c>
      <c r="C20" s="63">
        <v>551830437743.52002</v>
      </c>
      <c r="D20" s="63">
        <v>331524887278.92993</v>
      </c>
      <c r="E20" s="63">
        <v>331521936410.92993</v>
      </c>
      <c r="F20" s="63">
        <v>9074000000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workbookViewId="0">
      <pane xSplit="1" ySplit="4" topLeftCell="C5" activePane="bottomRight" state="frozen"/>
      <selection pane="topRight" activeCell="B1" sqref="B1"/>
      <selection pane="bottomLeft" activeCell="A5" sqref="A5"/>
      <selection pane="bottomRight" activeCell="Q1" sqref="Q1:Q1048576"/>
    </sheetView>
  </sheetViews>
  <sheetFormatPr baseColWidth="10" defaultRowHeight="15"/>
  <cols>
    <col min="1" max="1" width="6" customWidth="1"/>
    <col min="2" max="2" width="15.28515625" customWidth="1"/>
    <col min="3" max="3" width="11" customWidth="1"/>
    <col min="4" max="4" width="11" hidden="1" customWidth="1"/>
    <col min="5" max="5" width="58.28515625" customWidth="1"/>
    <col min="6" max="6" width="16.140625" bestFit="1" customWidth="1"/>
    <col min="7" max="16" width="15.85546875" customWidth="1"/>
    <col min="17" max="17" width="0" hidden="1" customWidth="1"/>
    <col min="18" max="18" width="13.42578125" customWidth="1"/>
  </cols>
  <sheetData>
    <row r="1" spans="1:16">
      <c r="A1" s="2"/>
      <c r="B1" s="55" t="s">
        <v>129</v>
      </c>
      <c r="C1" s="55">
        <v>2018</v>
      </c>
      <c r="D1" s="56"/>
      <c r="E1" s="56" t="s">
        <v>0</v>
      </c>
      <c r="F1" s="56" t="s">
        <v>0</v>
      </c>
      <c r="G1" s="56" t="s">
        <v>0</v>
      </c>
      <c r="H1" s="56" t="s">
        <v>0</v>
      </c>
      <c r="I1" s="56" t="s">
        <v>0</v>
      </c>
      <c r="J1" s="56" t="s">
        <v>0</v>
      </c>
      <c r="K1" s="56" t="s">
        <v>0</v>
      </c>
      <c r="L1" s="56" t="s">
        <v>0</v>
      </c>
      <c r="M1" s="56" t="s">
        <v>0</v>
      </c>
      <c r="N1" s="56" t="s">
        <v>0</v>
      </c>
      <c r="O1" s="56" t="s">
        <v>0</v>
      </c>
      <c r="P1" s="56" t="s">
        <v>0</v>
      </c>
    </row>
    <row r="2" spans="1:16">
      <c r="A2" s="2"/>
      <c r="B2" s="55" t="s">
        <v>130</v>
      </c>
      <c r="C2" s="55" t="s">
        <v>1</v>
      </c>
      <c r="D2" s="56"/>
      <c r="E2" s="56" t="s">
        <v>0</v>
      </c>
      <c r="F2" s="56" t="s">
        <v>0</v>
      </c>
      <c r="G2" s="56" t="s">
        <v>0</v>
      </c>
      <c r="H2" s="56" t="s">
        <v>0</v>
      </c>
      <c r="I2" s="56" t="s">
        <v>0</v>
      </c>
      <c r="J2" s="56" t="s">
        <v>0</v>
      </c>
      <c r="K2" s="56" t="s">
        <v>0</v>
      </c>
      <c r="L2" s="56" t="s">
        <v>0</v>
      </c>
      <c r="M2" s="56" t="s">
        <v>0</v>
      </c>
      <c r="N2" s="56" t="s">
        <v>0</v>
      </c>
      <c r="O2" s="56" t="s">
        <v>0</v>
      </c>
      <c r="P2" s="56" t="s">
        <v>0</v>
      </c>
    </row>
    <row r="3" spans="1:16" ht="24">
      <c r="A3" s="2"/>
      <c r="B3" s="55" t="s">
        <v>131</v>
      </c>
      <c r="C3" s="55" t="s">
        <v>157</v>
      </c>
      <c r="D3" s="56"/>
      <c r="E3" s="56" t="s">
        <v>0</v>
      </c>
      <c r="F3" s="56" t="s">
        <v>0</v>
      </c>
      <c r="G3" s="56" t="s">
        <v>0</v>
      </c>
      <c r="H3" s="56" t="s">
        <v>0</v>
      </c>
      <c r="I3" s="56" t="s">
        <v>0</v>
      </c>
      <c r="J3" s="56" t="s">
        <v>0</v>
      </c>
      <c r="K3" s="56" t="s">
        <v>0</v>
      </c>
      <c r="L3" s="56" t="s">
        <v>0</v>
      </c>
      <c r="M3" s="56" t="s">
        <v>0</v>
      </c>
      <c r="N3" s="56" t="s">
        <v>0</v>
      </c>
      <c r="O3" s="56" t="s">
        <v>0</v>
      </c>
      <c r="P3" s="56" t="s">
        <v>0</v>
      </c>
    </row>
    <row r="4" spans="1:16" ht="33.75" customHeight="1">
      <c r="A4" s="2"/>
      <c r="B4" s="55" t="s">
        <v>3</v>
      </c>
      <c r="C4" s="55" t="s">
        <v>4</v>
      </c>
      <c r="D4" s="55" t="s">
        <v>147</v>
      </c>
      <c r="E4" s="55" t="s">
        <v>5</v>
      </c>
      <c r="F4" s="55" t="s">
        <v>6</v>
      </c>
      <c r="G4" s="55" t="s">
        <v>7</v>
      </c>
      <c r="H4" s="55" t="s">
        <v>8</v>
      </c>
      <c r="I4" s="55" t="s">
        <v>9</v>
      </c>
      <c r="J4" s="55" t="s">
        <v>10</v>
      </c>
      <c r="K4" s="55" t="s">
        <v>11</v>
      </c>
      <c r="L4" s="55" t="s">
        <v>12</v>
      </c>
      <c r="M4" s="55" t="s">
        <v>13</v>
      </c>
      <c r="N4" s="55" t="s">
        <v>14</v>
      </c>
      <c r="O4" s="55" t="s">
        <v>15</v>
      </c>
      <c r="P4" s="55" t="s">
        <v>16</v>
      </c>
    </row>
    <row r="5" spans="1:16">
      <c r="A5" s="4"/>
      <c r="B5" s="57" t="s">
        <v>17</v>
      </c>
      <c r="C5" s="58" t="s">
        <v>18</v>
      </c>
      <c r="D5" s="58">
        <v>1</v>
      </c>
      <c r="E5" s="59" t="s">
        <v>19</v>
      </c>
      <c r="F5" s="60">
        <v>8363866607</v>
      </c>
      <c r="G5" s="60">
        <v>616000000</v>
      </c>
      <c r="H5" s="60">
        <v>250000000</v>
      </c>
      <c r="I5" s="60">
        <v>8729866607</v>
      </c>
      <c r="J5" s="60">
        <v>0</v>
      </c>
      <c r="K5" s="60">
        <v>7251909654</v>
      </c>
      <c r="L5" s="60">
        <v>1477956953</v>
      </c>
      <c r="M5" s="60">
        <v>7251909654</v>
      </c>
      <c r="N5" s="60">
        <v>7202819439</v>
      </c>
      <c r="O5" s="60">
        <v>7202819439</v>
      </c>
      <c r="P5" s="60">
        <v>7202819439</v>
      </c>
    </row>
    <row r="6" spans="1:16">
      <c r="A6" s="4"/>
      <c r="B6" s="57" t="s">
        <v>20</v>
      </c>
      <c r="C6" s="58" t="s">
        <v>18</v>
      </c>
      <c r="D6" s="58">
        <v>1</v>
      </c>
      <c r="E6" s="59" t="s">
        <v>21</v>
      </c>
      <c r="F6" s="60">
        <v>618696990</v>
      </c>
      <c r="G6" s="60">
        <v>0</v>
      </c>
      <c r="H6" s="60">
        <v>0</v>
      </c>
      <c r="I6" s="60">
        <v>618696990</v>
      </c>
      <c r="J6" s="60">
        <v>0</v>
      </c>
      <c r="K6" s="60">
        <v>413230411</v>
      </c>
      <c r="L6" s="60">
        <v>205466579</v>
      </c>
      <c r="M6" s="60">
        <v>413230411</v>
      </c>
      <c r="N6" s="60">
        <v>403268536</v>
      </c>
      <c r="O6" s="60">
        <v>403268536</v>
      </c>
      <c r="P6" s="60">
        <v>403268536</v>
      </c>
    </row>
    <row r="7" spans="1:16">
      <c r="A7" s="4"/>
      <c r="B7" s="57" t="s">
        <v>22</v>
      </c>
      <c r="C7" s="58" t="s">
        <v>18</v>
      </c>
      <c r="D7" s="58">
        <v>1</v>
      </c>
      <c r="E7" s="59" t="s">
        <v>23</v>
      </c>
      <c r="F7" s="60">
        <v>3255823240</v>
      </c>
      <c r="G7" s="60">
        <v>118000000</v>
      </c>
      <c r="H7" s="60">
        <v>0</v>
      </c>
      <c r="I7" s="60">
        <v>3373823240</v>
      </c>
      <c r="J7" s="60">
        <v>0</v>
      </c>
      <c r="K7" s="60">
        <v>2085900688</v>
      </c>
      <c r="L7" s="60">
        <v>1287922552</v>
      </c>
      <c r="M7" s="60">
        <v>2085900688</v>
      </c>
      <c r="N7" s="60">
        <v>2043348901</v>
      </c>
      <c r="O7" s="60">
        <v>2043348901</v>
      </c>
      <c r="P7" s="60">
        <v>2043348901</v>
      </c>
    </row>
    <row r="8" spans="1:16">
      <c r="A8" s="4"/>
      <c r="B8" s="57" t="s">
        <v>24</v>
      </c>
      <c r="C8" s="58" t="s">
        <v>18</v>
      </c>
      <c r="D8" s="58">
        <v>1</v>
      </c>
      <c r="E8" s="59" t="s">
        <v>25</v>
      </c>
      <c r="F8" s="60">
        <v>219303641</v>
      </c>
      <c r="G8" s="60">
        <v>250000000</v>
      </c>
      <c r="H8" s="60">
        <v>0</v>
      </c>
      <c r="I8" s="60">
        <v>469303641</v>
      </c>
      <c r="J8" s="60">
        <v>0</v>
      </c>
      <c r="K8" s="60">
        <v>452954925</v>
      </c>
      <c r="L8" s="60">
        <v>16348716</v>
      </c>
      <c r="M8" s="60">
        <v>452954925</v>
      </c>
      <c r="N8" s="60">
        <v>446220938</v>
      </c>
      <c r="O8" s="60">
        <v>446220938</v>
      </c>
      <c r="P8" s="60">
        <v>446220938</v>
      </c>
    </row>
    <row r="9" spans="1:16">
      <c r="A9" s="4"/>
      <c r="B9" s="57" t="s">
        <v>26</v>
      </c>
      <c r="C9" s="58" t="s">
        <v>18</v>
      </c>
      <c r="D9" s="58">
        <v>1</v>
      </c>
      <c r="E9" s="59" t="s">
        <v>27</v>
      </c>
      <c r="F9" s="60">
        <v>1309372931</v>
      </c>
      <c r="G9" s="60">
        <v>50000000</v>
      </c>
      <c r="H9" s="60">
        <v>0</v>
      </c>
      <c r="I9" s="60">
        <v>1359372931</v>
      </c>
      <c r="J9" s="60">
        <v>0</v>
      </c>
      <c r="K9" s="60">
        <v>1340714764</v>
      </c>
      <c r="L9" s="60">
        <v>18658167</v>
      </c>
      <c r="M9" s="60">
        <v>1333278764</v>
      </c>
      <c r="N9" s="60">
        <v>1008649517</v>
      </c>
      <c r="O9" s="60">
        <v>1008649517</v>
      </c>
      <c r="P9" s="60">
        <v>1008649517</v>
      </c>
    </row>
    <row r="10" spans="1:16" ht="22.5">
      <c r="A10" s="4"/>
      <c r="B10" s="57" t="s">
        <v>28</v>
      </c>
      <c r="C10" s="58" t="s">
        <v>18</v>
      </c>
      <c r="D10" s="58">
        <v>1</v>
      </c>
      <c r="E10" s="59" t="s">
        <v>29</v>
      </c>
      <c r="F10" s="60">
        <v>3704189308</v>
      </c>
      <c r="G10" s="60">
        <v>237000000</v>
      </c>
      <c r="H10" s="60">
        <v>0</v>
      </c>
      <c r="I10" s="60">
        <v>3941189308</v>
      </c>
      <c r="J10" s="60">
        <v>0</v>
      </c>
      <c r="K10" s="60">
        <v>3212716401</v>
      </c>
      <c r="L10" s="60">
        <v>728472907</v>
      </c>
      <c r="M10" s="60">
        <v>3212716401</v>
      </c>
      <c r="N10" s="60">
        <v>3211585038</v>
      </c>
      <c r="O10" s="60">
        <v>3211585038</v>
      </c>
      <c r="P10" s="60">
        <v>3211585038</v>
      </c>
    </row>
    <row r="11" spans="1:16">
      <c r="A11" s="4"/>
      <c r="B11" s="57" t="s">
        <v>30</v>
      </c>
      <c r="C11" s="58" t="s">
        <v>18</v>
      </c>
      <c r="D11" s="58">
        <v>2</v>
      </c>
      <c r="E11" s="59" t="s">
        <v>31</v>
      </c>
      <c r="F11" s="60">
        <v>50000000</v>
      </c>
      <c r="G11" s="60">
        <v>0</v>
      </c>
      <c r="H11" s="60">
        <v>0</v>
      </c>
      <c r="I11" s="60">
        <v>50000000</v>
      </c>
      <c r="J11" s="60">
        <v>30000000</v>
      </c>
      <c r="K11" s="60">
        <v>6920098.4900000002</v>
      </c>
      <c r="L11" s="60">
        <v>13079901.51</v>
      </c>
      <c r="M11" s="60">
        <v>6920098.4900000002</v>
      </c>
      <c r="N11" s="60">
        <v>6920098.4900000002</v>
      </c>
      <c r="O11" s="60">
        <v>6920098.4900000002</v>
      </c>
      <c r="P11" s="60">
        <v>6920098.4900000002</v>
      </c>
    </row>
    <row r="12" spans="1:16">
      <c r="A12" s="4"/>
      <c r="B12" s="57" t="s">
        <v>32</v>
      </c>
      <c r="C12" s="58" t="s">
        <v>18</v>
      </c>
      <c r="D12" s="58">
        <v>2</v>
      </c>
      <c r="E12" s="59" t="s">
        <v>33</v>
      </c>
      <c r="F12" s="60">
        <v>1989285840</v>
      </c>
      <c r="G12" s="60">
        <v>900000000</v>
      </c>
      <c r="H12" s="60">
        <v>0</v>
      </c>
      <c r="I12" s="60">
        <v>2889285840</v>
      </c>
      <c r="J12" s="60">
        <v>0</v>
      </c>
      <c r="K12" s="60">
        <v>2808688419.3400002</v>
      </c>
      <c r="L12" s="60">
        <v>80597420.659999996</v>
      </c>
      <c r="M12" s="60">
        <v>2381611968.3699999</v>
      </c>
      <c r="N12" s="60">
        <v>1381595381</v>
      </c>
      <c r="O12" s="60">
        <v>1381595381</v>
      </c>
      <c r="P12" s="60">
        <v>1381595381</v>
      </c>
    </row>
    <row r="13" spans="1:16">
      <c r="A13" s="4"/>
      <c r="B13" s="57" t="s">
        <v>34</v>
      </c>
      <c r="C13" s="58" t="s">
        <v>35</v>
      </c>
      <c r="D13" s="58">
        <v>3</v>
      </c>
      <c r="E13" s="59" t="s">
        <v>36</v>
      </c>
      <c r="F13" s="60">
        <v>559559566</v>
      </c>
      <c r="G13" s="60">
        <v>0</v>
      </c>
      <c r="H13" s="60">
        <v>0</v>
      </c>
      <c r="I13" s="60">
        <v>559559566</v>
      </c>
      <c r="J13" s="60">
        <v>0</v>
      </c>
      <c r="K13" s="60">
        <v>559559566</v>
      </c>
      <c r="L13" s="60">
        <v>0</v>
      </c>
      <c r="M13" s="60">
        <v>559559566</v>
      </c>
      <c r="N13" s="60">
        <v>559559566</v>
      </c>
      <c r="O13" s="60">
        <v>559559566</v>
      </c>
      <c r="P13" s="60">
        <v>559559566</v>
      </c>
    </row>
    <row r="14" spans="1:16">
      <c r="A14" s="4"/>
      <c r="B14" s="57" t="s">
        <v>37</v>
      </c>
      <c r="C14" s="58" t="s">
        <v>18</v>
      </c>
      <c r="D14" s="58">
        <v>3</v>
      </c>
      <c r="E14" s="59" t="s">
        <v>38</v>
      </c>
      <c r="F14" s="60">
        <v>15064614043</v>
      </c>
      <c r="G14" s="60">
        <v>0</v>
      </c>
      <c r="H14" s="60">
        <v>0</v>
      </c>
      <c r="I14" s="60">
        <v>15064614043</v>
      </c>
      <c r="J14" s="60">
        <v>181480000</v>
      </c>
      <c r="K14" s="60">
        <v>12465708652.09</v>
      </c>
      <c r="L14" s="60">
        <v>2417425390.9099998</v>
      </c>
      <c r="M14" s="60">
        <v>12465708652.09</v>
      </c>
      <c r="N14" s="60">
        <v>12465708652.09</v>
      </c>
      <c r="O14" s="60">
        <v>12465708652.09</v>
      </c>
      <c r="P14" s="60">
        <v>12465708652.09</v>
      </c>
    </row>
    <row r="15" spans="1:16">
      <c r="A15" s="4"/>
      <c r="B15" s="57" t="s">
        <v>39</v>
      </c>
      <c r="C15" s="58" t="s">
        <v>18</v>
      </c>
      <c r="D15" s="58">
        <v>3</v>
      </c>
      <c r="E15" s="59" t="s">
        <v>40</v>
      </c>
      <c r="F15" s="60">
        <v>2323000000</v>
      </c>
      <c r="G15" s="60">
        <v>0</v>
      </c>
      <c r="H15" s="60">
        <v>950000000</v>
      </c>
      <c r="I15" s="60">
        <v>1373000000</v>
      </c>
      <c r="J15" s="60">
        <v>646520000</v>
      </c>
      <c r="K15" s="60">
        <v>519690157.91000003</v>
      </c>
      <c r="L15" s="60">
        <v>206789842.09</v>
      </c>
      <c r="M15" s="60">
        <v>505795494.91000003</v>
      </c>
      <c r="N15" s="60">
        <v>412107844.91000003</v>
      </c>
      <c r="O15" s="60">
        <v>412107844.91000003</v>
      </c>
      <c r="P15" s="60">
        <v>412107844.91000003</v>
      </c>
    </row>
    <row r="16" spans="1:16">
      <c r="A16" s="4"/>
      <c r="B16" s="57" t="s">
        <v>41</v>
      </c>
      <c r="C16" s="58" t="s">
        <v>18</v>
      </c>
      <c r="D16" s="58">
        <v>3</v>
      </c>
      <c r="E16" s="59" t="s">
        <v>42</v>
      </c>
      <c r="F16" s="60">
        <v>90102560</v>
      </c>
      <c r="G16" s="60">
        <v>0</v>
      </c>
      <c r="H16" s="60">
        <v>0</v>
      </c>
      <c r="I16" s="60">
        <v>90102560</v>
      </c>
      <c r="J16" s="60">
        <v>0</v>
      </c>
      <c r="K16" s="60">
        <v>73290700</v>
      </c>
      <c r="L16" s="60">
        <v>16811860</v>
      </c>
      <c r="M16" s="60">
        <v>73290700</v>
      </c>
      <c r="N16" s="60">
        <v>73290700</v>
      </c>
      <c r="O16" s="60">
        <v>73290700</v>
      </c>
      <c r="P16" s="60">
        <v>73290700</v>
      </c>
    </row>
    <row r="17" spans="1:16" ht="33.75">
      <c r="A17" s="4"/>
      <c r="B17" s="57" t="s">
        <v>43</v>
      </c>
      <c r="C17" s="58" t="s">
        <v>18</v>
      </c>
      <c r="D17" s="58" t="s">
        <v>134</v>
      </c>
      <c r="E17" s="59" t="s">
        <v>44</v>
      </c>
      <c r="F17" s="60">
        <v>6250000000</v>
      </c>
      <c r="G17" s="60">
        <v>0</v>
      </c>
      <c r="H17" s="60">
        <v>0</v>
      </c>
      <c r="I17" s="60">
        <v>6250000000</v>
      </c>
      <c r="J17" s="60">
        <v>0</v>
      </c>
      <c r="K17" s="60">
        <v>6249409683</v>
      </c>
      <c r="L17" s="60">
        <v>590317</v>
      </c>
      <c r="M17" s="60">
        <v>6249409683</v>
      </c>
      <c r="N17" s="60">
        <v>5307500778</v>
      </c>
      <c r="O17" s="60">
        <v>5307500778</v>
      </c>
      <c r="P17" s="60">
        <v>5307500778</v>
      </c>
    </row>
    <row r="18" spans="1:16" ht="33.75">
      <c r="A18" s="4"/>
      <c r="B18" s="57" t="s">
        <v>45</v>
      </c>
      <c r="C18" s="58" t="s">
        <v>18</v>
      </c>
      <c r="D18" s="58" t="s">
        <v>135</v>
      </c>
      <c r="E18" s="59" t="s">
        <v>46</v>
      </c>
      <c r="F18" s="60">
        <v>177000000</v>
      </c>
      <c r="G18" s="60">
        <v>0</v>
      </c>
      <c r="H18" s="60">
        <v>0</v>
      </c>
      <c r="I18" s="60">
        <v>177000000</v>
      </c>
      <c r="J18" s="60">
        <v>0</v>
      </c>
      <c r="K18" s="60">
        <v>175304465</v>
      </c>
      <c r="L18" s="60">
        <v>1695535</v>
      </c>
      <c r="M18" s="60">
        <v>175304465</v>
      </c>
      <c r="N18" s="60">
        <v>111321626</v>
      </c>
      <c r="O18" s="60">
        <v>111321626</v>
      </c>
      <c r="P18" s="60">
        <v>111321626</v>
      </c>
    </row>
    <row r="19" spans="1:16" ht="22.5">
      <c r="A19" s="4"/>
      <c r="B19" s="57" t="s">
        <v>47</v>
      </c>
      <c r="C19" s="58" t="s">
        <v>18</v>
      </c>
      <c r="D19" s="58" t="s">
        <v>134</v>
      </c>
      <c r="E19" s="59" t="s">
        <v>48</v>
      </c>
      <c r="F19" s="60">
        <v>4100000000</v>
      </c>
      <c r="G19" s="60">
        <v>0</v>
      </c>
      <c r="H19" s="60">
        <v>0</v>
      </c>
      <c r="I19" s="60">
        <v>4100000000</v>
      </c>
      <c r="J19" s="60">
        <v>200000000</v>
      </c>
      <c r="K19" s="60">
        <v>3887520221</v>
      </c>
      <c r="L19" s="60">
        <v>12479779</v>
      </c>
      <c r="M19" s="60">
        <v>3886516221</v>
      </c>
      <c r="N19" s="60">
        <v>1961859999</v>
      </c>
      <c r="O19" s="60">
        <v>1961859999</v>
      </c>
      <c r="P19" s="60">
        <v>1961859999</v>
      </c>
    </row>
    <row r="20" spans="1:16" ht="22.5">
      <c r="A20" s="4"/>
      <c r="B20" s="57" t="s">
        <v>49</v>
      </c>
      <c r="C20" s="58" t="s">
        <v>18</v>
      </c>
      <c r="D20" s="58" t="s">
        <v>134</v>
      </c>
      <c r="E20" s="59" t="s">
        <v>50</v>
      </c>
      <c r="F20" s="60">
        <v>5986000000</v>
      </c>
      <c r="G20" s="60">
        <v>0</v>
      </c>
      <c r="H20" s="60">
        <v>0</v>
      </c>
      <c r="I20" s="60">
        <v>5986000000</v>
      </c>
      <c r="J20" s="60">
        <v>0</v>
      </c>
      <c r="K20" s="60">
        <v>5920756029.5</v>
      </c>
      <c r="L20" s="60">
        <v>65243970.5</v>
      </c>
      <c r="M20" s="60">
        <v>5893701029.5</v>
      </c>
      <c r="N20" s="60">
        <v>2711412981.5</v>
      </c>
      <c r="O20" s="60">
        <v>2711412981.5</v>
      </c>
      <c r="P20" s="60">
        <v>2711412981.5</v>
      </c>
    </row>
    <row r="21" spans="1:16" ht="22.5">
      <c r="A21" s="4"/>
      <c r="B21" s="57" t="s">
        <v>51</v>
      </c>
      <c r="C21" s="58" t="s">
        <v>18</v>
      </c>
      <c r="D21" s="58" t="s">
        <v>134</v>
      </c>
      <c r="E21" s="59" t="s">
        <v>52</v>
      </c>
      <c r="F21" s="60">
        <v>5605000000</v>
      </c>
      <c r="G21" s="60">
        <v>0</v>
      </c>
      <c r="H21" s="60">
        <v>0</v>
      </c>
      <c r="I21" s="60">
        <v>5605000000</v>
      </c>
      <c r="J21" s="60">
        <v>300000000</v>
      </c>
      <c r="K21" s="60">
        <v>5300910699</v>
      </c>
      <c r="L21" s="60">
        <v>4089301</v>
      </c>
      <c r="M21" s="60">
        <v>5277857699</v>
      </c>
      <c r="N21" s="60">
        <v>3232343033</v>
      </c>
      <c r="O21" s="60">
        <v>3232343033</v>
      </c>
      <c r="P21" s="60">
        <v>3232343033</v>
      </c>
    </row>
    <row r="22" spans="1:16" ht="33.75">
      <c r="A22" s="4"/>
      <c r="B22" s="57" t="s">
        <v>53</v>
      </c>
      <c r="C22" s="58" t="s">
        <v>18</v>
      </c>
      <c r="D22" s="58" t="s">
        <v>136</v>
      </c>
      <c r="E22" s="59" t="s">
        <v>54</v>
      </c>
      <c r="F22" s="60">
        <v>35870000000</v>
      </c>
      <c r="G22" s="60">
        <v>0</v>
      </c>
      <c r="H22" s="60">
        <v>0</v>
      </c>
      <c r="I22" s="60">
        <v>35870000000</v>
      </c>
      <c r="J22" s="60">
        <v>400000000</v>
      </c>
      <c r="K22" s="60">
        <v>35383364632</v>
      </c>
      <c r="L22" s="60">
        <v>86635368</v>
      </c>
      <c r="M22" s="60">
        <v>35208312998</v>
      </c>
      <c r="N22" s="60">
        <v>29391818716</v>
      </c>
      <c r="O22" s="60">
        <v>29391818716</v>
      </c>
      <c r="P22" s="60">
        <v>29391818716</v>
      </c>
    </row>
    <row r="23" spans="1:16" ht="33.75">
      <c r="A23" s="4"/>
      <c r="B23" s="57" t="s">
        <v>55</v>
      </c>
      <c r="C23" s="58" t="s">
        <v>18</v>
      </c>
      <c r="D23" s="58" t="s">
        <v>134</v>
      </c>
      <c r="E23" s="59" t="s">
        <v>56</v>
      </c>
      <c r="F23" s="60">
        <v>3000000000</v>
      </c>
      <c r="G23" s="60">
        <v>0</v>
      </c>
      <c r="H23" s="60">
        <v>0</v>
      </c>
      <c r="I23" s="60">
        <v>3000000000</v>
      </c>
      <c r="J23" s="60">
        <v>400000000</v>
      </c>
      <c r="K23" s="60">
        <v>2572133728</v>
      </c>
      <c r="L23" s="60">
        <v>27866272</v>
      </c>
      <c r="M23" s="60">
        <v>2571133728</v>
      </c>
      <c r="N23" s="60">
        <v>1257756549</v>
      </c>
      <c r="O23" s="60">
        <v>1257756549</v>
      </c>
      <c r="P23" s="60">
        <v>1257756549</v>
      </c>
    </row>
    <row r="24" spans="1:16" ht="22.5">
      <c r="A24" s="4"/>
      <c r="B24" s="57" t="s">
        <v>57</v>
      </c>
      <c r="C24" s="58" t="s">
        <v>18</v>
      </c>
      <c r="D24" s="58" t="s">
        <v>137</v>
      </c>
      <c r="E24" s="59" t="s">
        <v>58</v>
      </c>
      <c r="F24" s="60">
        <v>7900000000</v>
      </c>
      <c r="G24" s="60">
        <v>1000000000</v>
      </c>
      <c r="H24" s="60">
        <v>0</v>
      </c>
      <c r="I24" s="60">
        <v>8900000000</v>
      </c>
      <c r="J24" s="60">
        <v>0</v>
      </c>
      <c r="K24" s="60">
        <v>8799169960</v>
      </c>
      <c r="L24" s="60">
        <v>100830040</v>
      </c>
      <c r="M24" s="60">
        <v>7351211836</v>
      </c>
      <c r="N24" s="60">
        <v>6264455064</v>
      </c>
      <c r="O24" s="60">
        <v>6264455064</v>
      </c>
      <c r="P24" s="60">
        <v>6264455064</v>
      </c>
    </row>
    <row r="25" spans="1:16" ht="33.75">
      <c r="A25" s="4"/>
      <c r="B25" s="57" t="s">
        <v>59</v>
      </c>
      <c r="C25" s="58" t="s">
        <v>18</v>
      </c>
      <c r="D25" s="58" t="s">
        <v>137</v>
      </c>
      <c r="E25" s="59" t="s">
        <v>60</v>
      </c>
      <c r="F25" s="60">
        <v>68346000000</v>
      </c>
      <c r="G25" s="60">
        <v>0</v>
      </c>
      <c r="H25" s="60">
        <v>2773000000</v>
      </c>
      <c r="I25" s="60">
        <v>65573000000</v>
      </c>
      <c r="J25" s="60">
        <v>2050000000</v>
      </c>
      <c r="K25" s="60">
        <v>63237159586</v>
      </c>
      <c r="L25" s="60">
        <v>285840414</v>
      </c>
      <c r="M25" s="60">
        <v>63150436855</v>
      </c>
      <c r="N25" s="60">
        <v>54946754970</v>
      </c>
      <c r="O25" s="60">
        <v>54943804102</v>
      </c>
      <c r="P25" s="60">
        <v>54943804102</v>
      </c>
    </row>
    <row r="26" spans="1:16" ht="33.75">
      <c r="A26" s="4"/>
      <c r="B26" s="57" t="s">
        <v>59</v>
      </c>
      <c r="C26" s="58" t="s">
        <v>35</v>
      </c>
      <c r="D26" s="58" t="s">
        <v>137</v>
      </c>
      <c r="E26" s="59" t="s">
        <v>60</v>
      </c>
      <c r="F26" s="60">
        <v>0</v>
      </c>
      <c r="G26" s="60">
        <v>4500000000</v>
      </c>
      <c r="H26" s="60">
        <v>0</v>
      </c>
      <c r="I26" s="60">
        <v>4500000000</v>
      </c>
      <c r="J26" s="60">
        <v>0</v>
      </c>
      <c r="K26" s="60">
        <v>4500000000</v>
      </c>
      <c r="L26" s="60">
        <v>0</v>
      </c>
      <c r="M26" s="60">
        <v>389787386</v>
      </c>
      <c r="N26" s="60">
        <v>63228230</v>
      </c>
      <c r="O26" s="60">
        <v>63228230</v>
      </c>
      <c r="P26" s="60">
        <v>63228230</v>
      </c>
    </row>
    <row r="27" spans="1:16" ht="22.5">
      <c r="A27" s="4"/>
      <c r="B27" s="57" t="s">
        <v>61</v>
      </c>
      <c r="C27" s="58" t="s">
        <v>18</v>
      </c>
      <c r="D27" s="58" t="s">
        <v>138</v>
      </c>
      <c r="E27" s="59" t="s">
        <v>62</v>
      </c>
      <c r="F27" s="60">
        <v>1000000</v>
      </c>
      <c r="G27" s="60">
        <v>0</v>
      </c>
      <c r="H27" s="60">
        <v>0</v>
      </c>
      <c r="I27" s="60">
        <v>1000000</v>
      </c>
      <c r="J27" s="60">
        <v>0</v>
      </c>
      <c r="K27" s="60">
        <v>828137.5</v>
      </c>
      <c r="L27" s="60">
        <v>171862.5</v>
      </c>
      <c r="M27" s="60">
        <v>828137.5</v>
      </c>
      <c r="N27" s="60">
        <v>428137.5</v>
      </c>
      <c r="O27" s="60">
        <v>428137.5</v>
      </c>
      <c r="P27" s="60">
        <v>428137.5</v>
      </c>
    </row>
    <row r="28" spans="1:16" ht="22.5">
      <c r="A28" s="4"/>
      <c r="B28" s="57" t="s">
        <v>63</v>
      </c>
      <c r="C28" s="58" t="s">
        <v>18</v>
      </c>
      <c r="D28" s="58" t="s">
        <v>138</v>
      </c>
      <c r="E28" s="59" t="s">
        <v>64</v>
      </c>
      <c r="F28" s="60">
        <v>5254000000</v>
      </c>
      <c r="G28" s="60">
        <v>1773000000</v>
      </c>
      <c r="H28" s="60">
        <v>900000000</v>
      </c>
      <c r="I28" s="60">
        <v>6127000000</v>
      </c>
      <c r="J28" s="60">
        <v>3000000000</v>
      </c>
      <c r="K28" s="60">
        <v>2978953193.5</v>
      </c>
      <c r="L28" s="60">
        <v>148046806.5</v>
      </c>
      <c r="M28" s="60">
        <v>2856953193.5</v>
      </c>
      <c r="N28" s="60">
        <v>1707761282.5</v>
      </c>
      <c r="O28" s="60">
        <v>1707761282.5</v>
      </c>
      <c r="P28" s="60">
        <v>1707761282.5</v>
      </c>
    </row>
    <row r="29" spans="1:16" ht="33.75">
      <c r="A29" s="4"/>
      <c r="B29" s="57" t="s">
        <v>65</v>
      </c>
      <c r="C29" s="58" t="s">
        <v>18</v>
      </c>
      <c r="D29" s="58" t="s">
        <v>137</v>
      </c>
      <c r="E29" s="59" t="s">
        <v>66</v>
      </c>
      <c r="F29" s="60">
        <v>800000000</v>
      </c>
      <c r="G29" s="60">
        <v>0</v>
      </c>
      <c r="H29" s="60">
        <v>0</v>
      </c>
      <c r="I29" s="60">
        <v>800000000</v>
      </c>
      <c r="J29" s="60">
        <v>330000000</v>
      </c>
      <c r="K29" s="60">
        <v>467069512.5</v>
      </c>
      <c r="L29" s="60">
        <v>2930487.5</v>
      </c>
      <c r="M29" s="60">
        <v>467069512.5</v>
      </c>
      <c r="N29" s="60">
        <v>351462374.5</v>
      </c>
      <c r="O29" s="60">
        <v>351462374.5</v>
      </c>
      <c r="P29" s="60">
        <v>351462374.5</v>
      </c>
    </row>
    <row r="30" spans="1:16" ht="33.75">
      <c r="A30" s="4"/>
      <c r="B30" s="57" t="s">
        <v>67</v>
      </c>
      <c r="C30" s="58" t="s">
        <v>18</v>
      </c>
      <c r="D30" s="58" t="s">
        <v>139</v>
      </c>
      <c r="E30" s="59" t="s">
        <v>68</v>
      </c>
      <c r="F30" s="60">
        <v>1000000</v>
      </c>
      <c r="G30" s="60">
        <v>0</v>
      </c>
      <c r="H30" s="60">
        <v>0</v>
      </c>
      <c r="I30" s="60">
        <v>1000000</v>
      </c>
      <c r="J30" s="60">
        <v>0</v>
      </c>
      <c r="K30" s="60">
        <v>667396</v>
      </c>
      <c r="L30" s="60">
        <v>332604</v>
      </c>
      <c r="M30" s="60">
        <v>667396</v>
      </c>
      <c r="N30" s="60">
        <v>667396</v>
      </c>
      <c r="O30" s="60">
        <v>667396</v>
      </c>
      <c r="P30" s="60">
        <v>667396</v>
      </c>
    </row>
    <row r="31" spans="1:16" ht="22.5">
      <c r="A31" s="4"/>
      <c r="B31" s="57" t="s">
        <v>69</v>
      </c>
      <c r="C31" s="58" t="s">
        <v>18</v>
      </c>
      <c r="D31" s="58" t="s">
        <v>140</v>
      </c>
      <c r="E31" s="59" t="s">
        <v>70</v>
      </c>
      <c r="F31" s="60">
        <v>100000000</v>
      </c>
      <c r="G31" s="60">
        <v>0</v>
      </c>
      <c r="H31" s="60">
        <v>0</v>
      </c>
      <c r="I31" s="60">
        <v>100000000</v>
      </c>
      <c r="J31" s="60">
        <v>0</v>
      </c>
      <c r="K31" s="60">
        <v>46723918</v>
      </c>
      <c r="L31" s="60">
        <v>53276082</v>
      </c>
      <c r="M31" s="60">
        <v>46723918</v>
      </c>
      <c r="N31" s="60">
        <v>46723918</v>
      </c>
      <c r="O31" s="60">
        <v>46723918</v>
      </c>
      <c r="P31" s="60">
        <v>46723918</v>
      </c>
    </row>
    <row r="32" spans="1:16" ht="22.5">
      <c r="A32" s="4"/>
      <c r="B32" s="57" t="s">
        <v>71</v>
      </c>
      <c r="C32" s="58" t="s">
        <v>18</v>
      </c>
      <c r="D32" s="58" t="s">
        <v>141</v>
      </c>
      <c r="E32" s="59" t="s">
        <v>72</v>
      </c>
      <c r="F32" s="60">
        <v>2065000000</v>
      </c>
      <c r="G32" s="60">
        <v>0</v>
      </c>
      <c r="H32" s="60">
        <v>0</v>
      </c>
      <c r="I32" s="60">
        <v>2065000000</v>
      </c>
      <c r="J32" s="60">
        <v>300000000</v>
      </c>
      <c r="K32" s="60">
        <v>1761759677</v>
      </c>
      <c r="L32" s="60">
        <v>3240323</v>
      </c>
      <c r="M32" s="60">
        <v>1469376432</v>
      </c>
      <c r="N32" s="60">
        <v>933048649.22000003</v>
      </c>
      <c r="O32" s="60">
        <v>933048649.22000003</v>
      </c>
      <c r="P32" s="60">
        <v>933048649.22000003</v>
      </c>
    </row>
    <row r="33" spans="1:16" ht="33.75">
      <c r="A33" s="4"/>
      <c r="B33" s="57" t="s">
        <v>73</v>
      </c>
      <c r="C33" s="58" t="s">
        <v>18</v>
      </c>
      <c r="D33" s="58" t="s">
        <v>140</v>
      </c>
      <c r="E33" s="59" t="s">
        <v>74</v>
      </c>
      <c r="F33" s="60">
        <v>114546383462</v>
      </c>
      <c r="G33" s="60">
        <v>150000000</v>
      </c>
      <c r="H33" s="60">
        <v>0</v>
      </c>
      <c r="I33" s="60">
        <v>114696383462</v>
      </c>
      <c r="J33" s="60">
        <v>0</v>
      </c>
      <c r="K33" s="60">
        <v>114494830062</v>
      </c>
      <c r="L33" s="60">
        <v>201553400</v>
      </c>
      <c r="M33" s="60">
        <v>114467090835</v>
      </c>
      <c r="N33" s="60">
        <v>20216832443</v>
      </c>
      <c r="O33" s="60">
        <v>20216832443</v>
      </c>
      <c r="P33" s="60">
        <v>20216832443</v>
      </c>
    </row>
    <row r="34" spans="1:16" ht="33.75">
      <c r="A34" s="4"/>
      <c r="B34" s="57" t="s">
        <v>73</v>
      </c>
      <c r="C34" s="58" t="s">
        <v>35</v>
      </c>
      <c r="D34" s="58" t="s">
        <v>140</v>
      </c>
      <c r="E34" s="59" t="s">
        <v>74</v>
      </c>
      <c r="F34" s="60">
        <v>192753616538</v>
      </c>
      <c r="G34" s="60">
        <v>0</v>
      </c>
      <c r="H34" s="60">
        <v>2650000000</v>
      </c>
      <c r="I34" s="60">
        <v>190103616538</v>
      </c>
      <c r="J34" s="60">
        <v>0</v>
      </c>
      <c r="K34" s="60">
        <v>189587045389</v>
      </c>
      <c r="L34" s="60">
        <v>516571149</v>
      </c>
      <c r="M34" s="60">
        <v>189199201238</v>
      </c>
      <c r="N34" s="60">
        <v>100015310312</v>
      </c>
      <c r="O34" s="60">
        <v>100015310312</v>
      </c>
      <c r="P34" s="60">
        <v>100015310312</v>
      </c>
    </row>
    <row r="35" spans="1:16">
      <c r="A35" s="4"/>
      <c r="B35" s="57" t="s">
        <v>75</v>
      </c>
      <c r="C35" s="58" t="s">
        <v>18</v>
      </c>
      <c r="D35" s="58" t="s">
        <v>141</v>
      </c>
      <c r="E35" s="59" t="s">
        <v>76</v>
      </c>
      <c r="F35" s="60">
        <v>1000000000</v>
      </c>
      <c r="G35" s="60">
        <v>0</v>
      </c>
      <c r="H35" s="60">
        <v>0</v>
      </c>
      <c r="I35" s="60">
        <v>1000000000</v>
      </c>
      <c r="J35" s="60">
        <v>0</v>
      </c>
      <c r="K35" s="60">
        <v>990492372.75999999</v>
      </c>
      <c r="L35" s="60">
        <v>9507627.2400000002</v>
      </c>
      <c r="M35" s="60">
        <v>880501972.75999999</v>
      </c>
      <c r="N35" s="60">
        <v>814270660.75999999</v>
      </c>
      <c r="O35" s="60">
        <v>814270660.75999999</v>
      </c>
      <c r="P35" s="60">
        <v>814270660.75999999</v>
      </c>
    </row>
    <row r="36" spans="1:16" ht="22.5">
      <c r="A36" s="4"/>
      <c r="B36" s="57" t="s">
        <v>77</v>
      </c>
      <c r="C36" s="58" t="s">
        <v>18</v>
      </c>
      <c r="D36" s="58" t="s">
        <v>142</v>
      </c>
      <c r="E36" s="59" t="s">
        <v>78</v>
      </c>
      <c r="F36" s="60">
        <v>1710000000</v>
      </c>
      <c r="G36" s="60">
        <v>0</v>
      </c>
      <c r="H36" s="60">
        <v>0</v>
      </c>
      <c r="I36" s="60">
        <v>1710000000</v>
      </c>
      <c r="J36" s="60">
        <v>107000000</v>
      </c>
      <c r="K36" s="60">
        <v>1501220833</v>
      </c>
      <c r="L36" s="60">
        <v>101779167</v>
      </c>
      <c r="M36" s="60">
        <v>1461220833</v>
      </c>
      <c r="N36" s="60">
        <v>1137635158</v>
      </c>
      <c r="O36" s="60">
        <v>1137635158</v>
      </c>
      <c r="P36" s="60">
        <v>1137635158</v>
      </c>
    </row>
    <row r="37" spans="1:16" ht="22.5">
      <c r="A37" s="4"/>
      <c r="B37" s="57" t="s">
        <v>79</v>
      </c>
      <c r="C37" s="58" t="s">
        <v>18</v>
      </c>
      <c r="D37" s="58" t="s">
        <v>139</v>
      </c>
      <c r="E37" s="59" t="s">
        <v>80</v>
      </c>
      <c r="F37" s="60">
        <v>13000000000</v>
      </c>
      <c r="G37" s="60">
        <v>900000000</v>
      </c>
      <c r="H37" s="60">
        <v>0</v>
      </c>
      <c r="I37" s="60">
        <v>13900000000</v>
      </c>
      <c r="J37" s="60">
        <v>0</v>
      </c>
      <c r="K37" s="60">
        <v>13899667052.5</v>
      </c>
      <c r="L37" s="60">
        <v>332947.5</v>
      </c>
      <c r="M37" s="60">
        <v>13899667052.5</v>
      </c>
      <c r="N37" s="60">
        <v>13846763042.5</v>
      </c>
      <c r="O37" s="60">
        <v>13846763042.5</v>
      </c>
      <c r="P37" s="60">
        <v>13846763042.5</v>
      </c>
    </row>
    <row r="38" spans="1:16" ht="22.5">
      <c r="A38" s="4"/>
      <c r="B38" s="57" t="s">
        <v>79</v>
      </c>
      <c r="C38" s="58" t="s">
        <v>35</v>
      </c>
      <c r="D38" s="58" t="s">
        <v>139</v>
      </c>
      <c r="E38" s="59" t="s">
        <v>80</v>
      </c>
      <c r="F38" s="60">
        <v>0</v>
      </c>
      <c r="G38" s="60">
        <v>23050000000</v>
      </c>
      <c r="H38" s="60">
        <v>0</v>
      </c>
      <c r="I38" s="60">
        <v>23050000000</v>
      </c>
      <c r="J38" s="60">
        <v>0</v>
      </c>
      <c r="K38" s="60">
        <v>23050000000</v>
      </c>
      <c r="L38" s="60">
        <v>0</v>
      </c>
      <c r="M38" s="60">
        <v>23050000000</v>
      </c>
      <c r="N38" s="60">
        <v>21099000000</v>
      </c>
      <c r="O38" s="60">
        <v>21099000000</v>
      </c>
      <c r="P38" s="60">
        <v>21099000000</v>
      </c>
    </row>
    <row r="39" spans="1:16" ht="33.75">
      <c r="A39" s="4"/>
      <c r="B39" s="57" t="s">
        <v>81</v>
      </c>
      <c r="C39" s="58" t="s">
        <v>18</v>
      </c>
      <c r="D39" s="58" t="s">
        <v>139</v>
      </c>
      <c r="E39" s="59" t="s">
        <v>82</v>
      </c>
      <c r="F39" s="60">
        <v>37000000000</v>
      </c>
      <c r="G39" s="60">
        <v>0</v>
      </c>
      <c r="H39" s="60">
        <v>150000000</v>
      </c>
      <c r="I39" s="60">
        <v>36850000000</v>
      </c>
      <c r="J39" s="60">
        <v>0</v>
      </c>
      <c r="K39" s="60">
        <v>36839379847</v>
      </c>
      <c r="L39" s="60">
        <v>10620153</v>
      </c>
      <c r="M39" s="60">
        <v>36800252847</v>
      </c>
      <c r="N39" s="60">
        <v>32291212844</v>
      </c>
      <c r="O39" s="60">
        <v>32291212844</v>
      </c>
      <c r="P39" s="60">
        <v>32291212844</v>
      </c>
    </row>
    <row r="40" spans="1:16" ht="33.75">
      <c r="A40" s="4"/>
      <c r="B40" s="57" t="s">
        <v>83</v>
      </c>
      <c r="C40" s="58" t="s">
        <v>18</v>
      </c>
      <c r="D40" s="58" t="s">
        <v>143</v>
      </c>
      <c r="E40" s="59" t="s">
        <v>84</v>
      </c>
      <c r="F40" s="60">
        <v>1507000000</v>
      </c>
      <c r="G40" s="60">
        <v>0</v>
      </c>
      <c r="H40" s="60">
        <v>0</v>
      </c>
      <c r="I40" s="60">
        <v>1507000000</v>
      </c>
      <c r="J40" s="60">
        <v>554000000</v>
      </c>
      <c r="K40" s="60">
        <v>941274859.39999998</v>
      </c>
      <c r="L40" s="60">
        <v>11725140.6</v>
      </c>
      <c r="M40" s="60">
        <v>941274859.39999998</v>
      </c>
      <c r="N40" s="60">
        <v>531008983.60000002</v>
      </c>
      <c r="O40" s="60">
        <v>531008983.60000002</v>
      </c>
      <c r="P40" s="60">
        <v>531008983.60000002</v>
      </c>
    </row>
    <row r="41" spans="1:16" ht="22.5">
      <c r="A41" s="4"/>
      <c r="B41" s="57" t="s">
        <v>85</v>
      </c>
      <c r="C41" s="58" t="s">
        <v>18</v>
      </c>
      <c r="D41" s="58" t="s">
        <v>144</v>
      </c>
      <c r="E41" s="59" t="s">
        <v>86</v>
      </c>
      <c r="F41" s="60">
        <v>300000000</v>
      </c>
      <c r="G41" s="60">
        <v>0</v>
      </c>
      <c r="H41" s="60">
        <v>0</v>
      </c>
      <c r="I41" s="60">
        <v>300000000</v>
      </c>
      <c r="J41" s="60">
        <v>300000000</v>
      </c>
      <c r="K41" s="60">
        <v>0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</row>
    <row r="42" spans="1:16">
      <c r="A42" s="4"/>
      <c r="B42" s="57" t="s">
        <v>87</v>
      </c>
      <c r="C42" s="58" t="s">
        <v>18</v>
      </c>
      <c r="D42" s="58" t="s">
        <v>145</v>
      </c>
      <c r="E42" s="59" t="s">
        <v>88</v>
      </c>
      <c r="F42" s="60">
        <v>2000000000</v>
      </c>
      <c r="G42" s="60">
        <v>0</v>
      </c>
      <c r="H42" s="60">
        <v>0</v>
      </c>
      <c r="I42" s="60">
        <v>2000000000</v>
      </c>
      <c r="J42" s="60">
        <v>0</v>
      </c>
      <c r="K42" s="60">
        <v>1999480698</v>
      </c>
      <c r="L42" s="60">
        <v>519302</v>
      </c>
      <c r="M42" s="60">
        <v>1951559146</v>
      </c>
      <c r="N42" s="60">
        <v>1611295119.3599999</v>
      </c>
      <c r="O42" s="60">
        <v>1611295119.3599999</v>
      </c>
      <c r="P42" s="60">
        <v>1611295119.3599999</v>
      </c>
    </row>
    <row r="43" spans="1:16" ht="22.5">
      <c r="A43" s="4"/>
      <c r="B43" s="57" t="s">
        <v>89</v>
      </c>
      <c r="C43" s="58" t="s">
        <v>18</v>
      </c>
      <c r="D43" s="58" t="s">
        <v>146</v>
      </c>
      <c r="E43" s="59" t="s">
        <v>90</v>
      </c>
      <c r="F43" s="60">
        <v>1673000000</v>
      </c>
      <c r="G43" s="60">
        <v>0</v>
      </c>
      <c r="H43" s="60">
        <v>0</v>
      </c>
      <c r="I43" s="60">
        <v>1673000000</v>
      </c>
      <c r="J43" s="60">
        <v>125000000</v>
      </c>
      <c r="K43" s="60">
        <v>1491332185</v>
      </c>
      <c r="L43" s="60">
        <v>56667815</v>
      </c>
      <c r="M43" s="60">
        <v>1491332185</v>
      </c>
      <c r="N43" s="60">
        <v>790432724</v>
      </c>
      <c r="O43" s="60">
        <v>790432724</v>
      </c>
      <c r="P43" s="60">
        <v>790432724</v>
      </c>
    </row>
    <row r="44" spans="1:16" ht="22.5">
      <c r="A44" s="4"/>
      <c r="B44" s="57" t="s">
        <v>91</v>
      </c>
      <c r="C44" s="58" t="s">
        <v>18</v>
      </c>
      <c r="D44" s="58" t="s">
        <v>135</v>
      </c>
      <c r="E44" s="59" t="s">
        <v>92</v>
      </c>
      <c r="F44" s="60">
        <v>1880000000</v>
      </c>
      <c r="G44" s="60">
        <v>0</v>
      </c>
      <c r="H44" s="60">
        <v>0</v>
      </c>
      <c r="I44" s="60">
        <v>1880000000</v>
      </c>
      <c r="J44" s="60">
        <v>150000000</v>
      </c>
      <c r="K44" s="60">
        <v>1715677878</v>
      </c>
      <c r="L44" s="60">
        <v>14322122</v>
      </c>
      <c r="M44" s="60">
        <v>1715677878</v>
      </c>
      <c r="N44" s="60">
        <v>1486438520</v>
      </c>
      <c r="O44" s="60">
        <v>1486438520</v>
      </c>
      <c r="P44" s="60">
        <v>1486438520</v>
      </c>
    </row>
    <row r="45" spans="1:16" ht="22.5">
      <c r="A45" s="4"/>
      <c r="B45" s="57" t="s">
        <v>93</v>
      </c>
      <c r="C45" s="58" t="s">
        <v>18</v>
      </c>
      <c r="D45" s="58" t="s">
        <v>135</v>
      </c>
      <c r="E45" s="59" t="s">
        <v>94</v>
      </c>
      <c r="F45" s="60">
        <v>260000000</v>
      </c>
      <c r="G45" s="60">
        <v>0</v>
      </c>
      <c r="H45" s="60">
        <v>0</v>
      </c>
      <c r="I45" s="60">
        <v>260000000</v>
      </c>
      <c r="J45" s="60">
        <v>0</v>
      </c>
      <c r="K45" s="60">
        <v>244491084</v>
      </c>
      <c r="L45" s="60">
        <v>15508916</v>
      </c>
      <c r="M45" s="60">
        <v>234491084</v>
      </c>
      <c r="N45" s="60">
        <v>181069156</v>
      </c>
      <c r="O45" s="60">
        <v>181069156</v>
      </c>
      <c r="P45" s="60">
        <v>181069156</v>
      </c>
    </row>
    <row r="46" spans="1:16">
      <c r="A46" s="4"/>
      <c r="B46" s="57" t="s">
        <v>0</v>
      </c>
      <c r="C46" s="58" t="s">
        <v>0</v>
      </c>
      <c r="D46" s="58"/>
      <c r="E46" s="59" t="s">
        <v>0</v>
      </c>
      <c r="F46" s="60">
        <v>550632814726</v>
      </c>
      <c r="G46" s="60">
        <v>33544000000</v>
      </c>
      <c r="H46" s="60">
        <v>7673000000</v>
      </c>
      <c r="I46" s="60">
        <v>576503814726</v>
      </c>
      <c r="J46" s="60">
        <v>9074000000</v>
      </c>
      <c r="K46" s="60">
        <v>559227907535.48999</v>
      </c>
      <c r="L46" s="60">
        <v>8201907190.5100403</v>
      </c>
      <c r="M46" s="60">
        <v>551830437743.52002</v>
      </c>
      <c r="N46" s="60">
        <v>331524887278.92999</v>
      </c>
      <c r="O46" s="60">
        <v>331521936410.92999</v>
      </c>
      <c r="P46" s="60">
        <v>331521936410.92999</v>
      </c>
    </row>
  </sheetData>
  <sortState ref="A21:O49">
    <sortCondition ref="A21:A4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GridLines="0" topLeftCell="A4" workbookViewId="0">
      <pane ySplit="600" activePane="bottomLeft"/>
      <selection activeCell="A4" sqref="A4"/>
      <selection pane="bottomLeft"/>
    </sheetView>
  </sheetViews>
  <sheetFormatPr baseColWidth="10" defaultRowHeight="15"/>
  <cols>
    <col min="1" max="1" width="6.42578125" customWidth="1"/>
    <col min="2" max="2" width="9.28515625" customWidth="1"/>
    <col min="3" max="3" width="5.5703125" customWidth="1"/>
    <col min="4" max="4" width="35.7109375" customWidth="1"/>
    <col min="5" max="5" width="17.28515625" customWidth="1"/>
    <col min="6" max="13" width="16.5703125" customWidth="1"/>
    <col min="14" max="14" width="0" hidden="1" customWidth="1"/>
    <col min="15" max="15" width="13.42578125" customWidth="1"/>
  </cols>
  <sheetData>
    <row r="1" spans="1:13">
      <c r="A1" s="1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</row>
    <row r="2" spans="1:13">
      <c r="A2" s="1"/>
      <c r="B2" s="1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</row>
    <row r="3" spans="1:13" ht="24">
      <c r="A3" s="1"/>
      <c r="B3" s="1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</row>
    <row r="4" spans="1:13">
      <c r="A4" s="1"/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16</v>
      </c>
    </row>
    <row r="5" spans="1:13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649792199</v>
      </c>
      <c r="J5" s="7">
        <v>7714074408</v>
      </c>
      <c r="K5" s="7">
        <v>649792199</v>
      </c>
      <c r="L5" s="7">
        <v>649792199</v>
      </c>
      <c r="M5" s="7">
        <v>635422734</v>
      </c>
    </row>
    <row r="6" spans="1:13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42981393</v>
      </c>
      <c r="J6" s="7">
        <v>575715597</v>
      </c>
      <c r="K6" s="7">
        <v>42981393</v>
      </c>
      <c r="L6" s="7">
        <v>42981393</v>
      </c>
      <c r="M6" s="7">
        <v>42981393</v>
      </c>
    </row>
    <row r="7" spans="1:13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97516443</v>
      </c>
      <c r="J7" s="7">
        <v>3158306797</v>
      </c>
      <c r="K7" s="7">
        <v>97516443</v>
      </c>
      <c r="L7" s="7">
        <v>97516443</v>
      </c>
      <c r="M7" s="7">
        <v>96004621</v>
      </c>
    </row>
    <row r="8" spans="1:13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22830888</v>
      </c>
      <c r="J8" s="7">
        <v>196472753</v>
      </c>
      <c r="K8" s="7">
        <v>22830888</v>
      </c>
      <c r="L8" s="7">
        <v>22830888</v>
      </c>
      <c r="M8" s="7">
        <v>22830888</v>
      </c>
    </row>
    <row r="9" spans="1:13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1306985124</v>
      </c>
      <c r="J9" s="7">
        <v>2387807</v>
      </c>
      <c r="K9" s="7">
        <v>1305263564</v>
      </c>
      <c r="L9" s="7">
        <v>0</v>
      </c>
      <c r="M9" s="7">
        <v>0</v>
      </c>
    </row>
    <row r="10" spans="1:13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295074821</v>
      </c>
      <c r="J10" s="7">
        <v>3409114487</v>
      </c>
      <c r="K10" s="7">
        <v>295074821</v>
      </c>
      <c r="L10" s="7">
        <v>295074821</v>
      </c>
      <c r="M10" s="7">
        <v>295074821</v>
      </c>
    </row>
    <row r="11" spans="1:13" s="12" customFormat="1">
      <c r="A11" s="8"/>
      <c r="B11" s="9"/>
      <c r="C11" s="8"/>
      <c r="D11" s="10"/>
      <c r="E11" s="11">
        <f>SUM(E5:E10)</f>
        <v>17471252717</v>
      </c>
      <c r="F11" s="11">
        <f t="shared" ref="F11:M11" si="0">SUM(F5:F10)</f>
        <v>0</v>
      </c>
      <c r="G11" s="11">
        <f t="shared" si="0"/>
        <v>0</v>
      </c>
      <c r="H11" s="11">
        <f t="shared" si="0"/>
        <v>17471252717</v>
      </c>
      <c r="I11" s="11">
        <f t="shared" si="0"/>
        <v>2415180868</v>
      </c>
      <c r="J11" s="11">
        <f t="shared" si="0"/>
        <v>15056071849</v>
      </c>
      <c r="K11" s="11">
        <f t="shared" si="0"/>
        <v>2413459308</v>
      </c>
      <c r="L11" s="11">
        <f t="shared" si="0"/>
        <v>1108195744</v>
      </c>
      <c r="M11" s="11">
        <f t="shared" si="0"/>
        <v>1092314457</v>
      </c>
    </row>
    <row r="12" spans="1:13">
      <c r="A12" s="4"/>
      <c r="B12" s="6" t="s">
        <v>30</v>
      </c>
      <c r="C12" s="4" t="s">
        <v>18</v>
      </c>
      <c r="D12" s="5" t="s">
        <v>31</v>
      </c>
      <c r="E12" s="7">
        <v>50000000</v>
      </c>
      <c r="F12" s="7">
        <v>0</v>
      </c>
      <c r="G12" s="7">
        <v>0</v>
      </c>
      <c r="H12" s="7">
        <v>50000000</v>
      </c>
      <c r="I12" s="7">
        <v>0</v>
      </c>
      <c r="J12" s="7">
        <v>50000000</v>
      </c>
      <c r="K12" s="7">
        <v>0</v>
      </c>
      <c r="L12" s="7">
        <v>0</v>
      </c>
      <c r="M12" s="7">
        <v>0</v>
      </c>
    </row>
    <row r="13" spans="1:13">
      <c r="A13" s="4"/>
      <c r="B13" s="6" t="s">
        <v>32</v>
      </c>
      <c r="C13" s="4" t="s">
        <v>18</v>
      </c>
      <c r="D13" s="5" t="s">
        <v>33</v>
      </c>
      <c r="E13" s="7">
        <v>1989285840</v>
      </c>
      <c r="F13" s="7">
        <v>0</v>
      </c>
      <c r="G13" s="7">
        <v>0</v>
      </c>
      <c r="H13" s="7">
        <v>1989285840</v>
      </c>
      <c r="I13" s="7">
        <v>1510043213</v>
      </c>
      <c r="J13" s="7">
        <v>479242627</v>
      </c>
      <c r="K13" s="7">
        <v>570414323.50999999</v>
      </c>
      <c r="L13" s="7">
        <v>28607380.440000001</v>
      </c>
      <c r="M13" s="7">
        <v>28384666.440000001</v>
      </c>
    </row>
    <row r="14" spans="1:13" s="12" customFormat="1">
      <c r="A14" s="8"/>
      <c r="B14" s="9"/>
      <c r="C14" s="8"/>
      <c r="D14" s="10"/>
      <c r="E14" s="11">
        <f>SUM(E12:E13)</f>
        <v>2039285840</v>
      </c>
      <c r="F14" s="11">
        <f t="shared" ref="F14:M14" si="1">SUM(F12:F13)</f>
        <v>0</v>
      </c>
      <c r="G14" s="11">
        <f t="shared" si="1"/>
        <v>0</v>
      </c>
      <c r="H14" s="11">
        <f t="shared" si="1"/>
        <v>2039285840</v>
      </c>
      <c r="I14" s="11">
        <f t="shared" si="1"/>
        <v>1510043213</v>
      </c>
      <c r="J14" s="11">
        <f t="shared" si="1"/>
        <v>529242627</v>
      </c>
      <c r="K14" s="11">
        <f t="shared" si="1"/>
        <v>570414323.50999999</v>
      </c>
      <c r="L14" s="11">
        <f t="shared" si="1"/>
        <v>28607380.440000001</v>
      </c>
      <c r="M14" s="11">
        <f t="shared" si="1"/>
        <v>28384666.440000001</v>
      </c>
    </row>
    <row r="15" spans="1:13">
      <c r="A15" s="4"/>
      <c r="B15" s="6" t="s">
        <v>34</v>
      </c>
      <c r="C15" s="4" t="s">
        <v>35</v>
      </c>
      <c r="D15" s="5" t="s">
        <v>36</v>
      </c>
      <c r="E15" s="7">
        <v>559559566</v>
      </c>
      <c r="F15" s="7">
        <v>0</v>
      </c>
      <c r="G15" s="7">
        <v>0</v>
      </c>
      <c r="H15" s="7">
        <v>559559566</v>
      </c>
      <c r="I15" s="7">
        <v>0</v>
      </c>
      <c r="J15" s="7">
        <v>559559566</v>
      </c>
      <c r="K15" s="7">
        <v>0</v>
      </c>
      <c r="L15" s="7">
        <v>0</v>
      </c>
      <c r="M15" s="7">
        <v>0</v>
      </c>
    </row>
    <row r="16" spans="1:13" ht="22.5">
      <c r="A16" s="4"/>
      <c r="B16" s="6" t="s">
        <v>37</v>
      </c>
      <c r="C16" s="4" t="s">
        <v>18</v>
      </c>
      <c r="D16" s="5" t="s">
        <v>38</v>
      </c>
      <c r="E16" s="7">
        <v>15064614043</v>
      </c>
      <c r="F16" s="7">
        <v>0</v>
      </c>
      <c r="G16" s="7">
        <v>0</v>
      </c>
      <c r="H16" s="7">
        <v>15064614043</v>
      </c>
      <c r="I16" s="7">
        <v>0</v>
      </c>
      <c r="J16" s="7">
        <v>15064614043</v>
      </c>
      <c r="K16" s="7">
        <v>0</v>
      </c>
      <c r="L16" s="7">
        <v>0</v>
      </c>
      <c r="M16" s="7">
        <v>0</v>
      </c>
    </row>
    <row r="17" spans="1:13">
      <c r="A17" s="4"/>
      <c r="B17" s="6" t="s">
        <v>39</v>
      </c>
      <c r="C17" s="4" t="s">
        <v>18</v>
      </c>
      <c r="D17" s="5" t="s">
        <v>40</v>
      </c>
      <c r="E17" s="7">
        <v>2323000000</v>
      </c>
      <c r="F17" s="7">
        <v>0</v>
      </c>
      <c r="G17" s="7">
        <v>0</v>
      </c>
      <c r="H17" s="7">
        <v>2323000000</v>
      </c>
      <c r="I17" s="7">
        <v>382103218</v>
      </c>
      <c r="J17" s="7">
        <v>1940896782</v>
      </c>
      <c r="K17" s="7">
        <v>358387665</v>
      </c>
      <c r="L17" s="7">
        <v>23058871</v>
      </c>
      <c r="M17" s="7">
        <v>23058871</v>
      </c>
    </row>
    <row r="18" spans="1:13">
      <c r="A18" s="4"/>
      <c r="B18" s="6" t="s">
        <v>41</v>
      </c>
      <c r="C18" s="4" t="s">
        <v>18</v>
      </c>
      <c r="D18" s="5" t="s">
        <v>42</v>
      </c>
      <c r="E18" s="7">
        <v>90102560</v>
      </c>
      <c r="F18" s="7">
        <v>0</v>
      </c>
      <c r="G18" s="7">
        <v>0</v>
      </c>
      <c r="H18" s="7">
        <v>90102560</v>
      </c>
      <c r="I18" s="7">
        <v>0</v>
      </c>
      <c r="J18" s="7">
        <v>90102560</v>
      </c>
      <c r="K18" s="7">
        <v>0</v>
      </c>
      <c r="L18" s="7">
        <v>0</v>
      </c>
      <c r="M18" s="7">
        <v>0</v>
      </c>
    </row>
    <row r="19" spans="1:13" s="12" customFormat="1">
      <c r="A19" s="8"/>
      <c r="B19" s="9"/>
      <c r="C19" s="8"/>
      <c r="D19" s="10"/>
      <c r="E19" s="11">
        <f>SUM(E15:E18)</f>
        <v>18037276169</v>
      </c>
      <c r="F19" s="11">
        <f t="shared" ref="F19:M19" si="2">SUM(F15:F18)</f>
        <v>0</v>
      </c>
      <c r="G19" s="11">
        <f t="shared" si="2"/>
        <v>0</v>
      </c>
      <c r="H19" s="11">
        <f t="shared" si="2"/>
        <v>18037276169</v>
      </c>
      <c r="I19" s="11">
        <f t="shared" si="2"/>
        <v>382103218</v>
      </c>
      <c r="J19" s="11">
        <f t="shared" si="2"/>
        <v>17655172951</v>
      </c>
      <c r="K19" s="11">
        <f t="shared" si="2"/>
        <v>358387665</v>
      </c>
      <c r="L19" s="11">
        <f t="shared" si="2"/>
        <v>23058871</v>
      </c>
      <c r="M19" s="11">
        <f t="shared" si="2"/>
        <v>23058871</v>
      </c>
    </row>
    <row r="20" spans="1:13" s="13" customFormat="1">
      <c r="A20" s="14"/>
      <c r="B20" s="15"/>
      <c r="C20" s="14"/>
      <c r="D20" s="16"/>
      <c r="E20" s="17">
        <f>+E11+E14+E19</f>
        <v>37547814726</v>
      </c>
      <c r="F20" s="17">
        <f t="shared" ref="F20:M20" si="3">+F11+F14+F19</f>
        <v>0</v>
      </c>
      <c r="G20" s="17">
        <f t="shared" si="3"/>
        <v>0</v>
      </c>
      <c r="H20" s="17">
        <f t="shared" si="3"/>
        <v>37547814726</v>
      </c>
      <c r="I20" s="17">
        <f t="shared" si="3"/>
        <v>4307327299</v>
      </c>
      <c r="J20" s="17">
        <f t="shared" si="3"/>
        <v>33240487427</v>
      </c>
      <c r="K20" s="17">
        <f t="shared" si="3"/>
        <v>3342261296.5100002</v>
      </c>
      <c r="L20" s="17">
        <f t="shared" si="3"/>
        <v>1159861995.4400001</v>
      </c>
      <c r="M20" s="17">
        <f t="shared" si="3"/>
        <v>1143757994.4400001</v>
      </c>
    </row>
    <row r="21" spans="1:13" ht="45">
      <c r="A21" s="4"/>
      <c r="B21" s="6" t="s">
        <v>43</v>
      </c>
      <c r="C21" s="4" t="s">
        <v>18</v>
      </c>
      <c r="D21" s="5" t="s">
        <v>44</v>
      </c>
      <c r="E21" s="7">
        <v>6250000000</v>
      </c>
      <c r="F21" s="7">
        <v>0</v>
      </c>
      <c r="G21" s="7">
        <v>0</v>
      </c>
      <c r="H21" s="7">
        <v>6250000000</v>
      </c>
      <c r="I21" s="7">
        <v>5408097889</v>
      </c>
      <c r="J21" s="7">
        <v>841902111</v>
      </c>
      <c r="K21" s="7">
        <v>5308097889</v>
      </c>
      <c r="L21" s="7">
        <v>0</v>
      </c>
      <c r="M21" s="7">
        <v>0</v>
      </c>
    </row>
    <row r="22" spans="1:13" ht="45">
      <c r="A22" s="4"/>
      <c r="B22" s="6" t="s">
        <v>45</v>
      </c>
      <c r="C22" s="4" t="s">
        <v>18</v>
      </c>
      <c r="D22" s="5" t="s">
        <v>46</v>
      </c>
      <c r="E22" s="7">
        <v>177000000</v>
      </c>
      <c r="F22" s="7">
        <v>0</v>
      </c>
      <c r="G22" s="7">
        <v>0</v>
      </c>
      <c r="H22" s="7">
        <v>177000000</v>
      </c>
      <c r="I22" s="7">
        <v>160703000</v>
      </c>
      <c r="J22" s="7">
        <v>16297000</v>
      </c>
      <c r="K22" s="7">
        <v>133203000</v>
      </c>
      <c r="L22" s="7">
        <v>0</v>
      </c>
      <c r="M22" s="7">
        <v>0</v>
      </c>
    </row>
    <row r="23" spans="1:13" ht="22.5">
      <c r="A23" s="4"/>
      <c r="B23" s="6" t="s">
        <v>47</v>
      </c>
      <c r="C23" s="4" t="s">
        <v>18</v>
      </c>
      <c r="D23" s="5" t="s">
        <v>48</v>
      </c>
      <c r="E23" s="7">
        <v>4100000000</v>
      </c>
      <c r="F23" s="7">
        <v>0</v>
      </c>
      <c r="G23" s="7">
        <v>0</v>
      </c>
      <c r="H23" s="7">
        <v>4100000000</v>
      </c>
      <c r="I23" s="7">
        <v>1889510147</v>
      </c>
      <c r="J23" s="7">
        <v>2210489853</v>
      </c>
      <c r="K23" s="7">
        <v>1849510147</v>
      </c>
      <c r="L23" s="7">
        <v>0</v>
      </c>
      <c r="M23" s="7">
        <v>0</v>
      </c>
    </row>
    <row r="24" spans="1:13" ht="33.75">
      <c r="A24" s="4"/>
      <c r="B24" s="6" t="s">
        <v>49</v>
      </c>
      <c r="C24" s="4" t="s">
        <v>18</v>
      </c>
      <c r="D24" s="5" t="s">
        <v>50</v>
      </c>
      <c r="E24" s="7">
        <v>5986000000</v>
      </c>
      <c r="F24" s="7">
        <v>0</v>
      </c>
      <c r="G24" s="7">
        <v>0</v>
      </c>
      <c r="H24" s="7">
        <v>5986000000</v>
      </c>
      <c r="I24" s="7">
        <v>5071755085.5</v>
      </c>
      <c r="J24" s="7">
        <v>914244914.5</v>
      </c>
      <c r="K24" s="7">
        <v>1631755085.5</v>
      </c>
      <c r="L24" s="7">
        <v>0</v>
      </c>
      <c r="M24" s="7">
        <v>0</v>
      </c>
    </row>
    <row r="25" spans="1:13" ht="22.5">
      <c r="A25" s="4"/>
      <c r="B25" s="6" t="s">
        <v>51</v>
      </c>
      <c r="C25" s="4" t="s">
        <v>18</v>
      </c>
      <c r="D25" s="5" t="s">
        <v>52</v>
      </c>
      <c r="E25" s="7">
        <v>5605000000</v>
      </c>
      <c r="F25" s="7">
        <v>0</v>
      </c>
      <c r="G25" s="7">
        <v>0</v>
      </c>
      <c r="H25" s="7">
        <v>5605000000</v>
      </c>
      <c r="I25" s="7">
        <v>967235042</v>
      </c>
      <c r="J25" s="7">
        <v>4637764958</v>
      </c>
      <c r="K25" s="7">
        <v>847235042</v>
      </c>
      <c r="L25" s="7">
        <v>2309734</v>
      </c>
      <c r="M25" s="7">
        <v>0</v>
      </c>
    </row>
    <row r="26" spans="1:13" ht="45">
      <c r="A26" s="4"/>
      <c r="B26" s="6" t="s">
        <v>53</v>
      </c>
      <c r="C26" s="4" t="s">
        <v>18</v>
      </c>
      <c r="D26" s="5" t="s">
        <v>54</v>
      </c>
      <c r="E26" s="7">
        <v>35870000000</v>
      </c>
      <c r="F26" s="7">
        <v>0</v>
      </c>
      <c r="G26" s="7">
        <v>0</v>
      </c>
      <c r="H26" s="7">
        <v>35870000000</v>
      </c>
      <c r="I26" s="7">
        <v>34979773963</v>
      </c>
      <c r="J26" s="7">
        <v>890226037</v>
      </c>
      <c r="K26" s="7">
        <v>34720908021</v>
      </c>
      <c r="L26" s="7">
        <v>3539423557</v>
      </c>
      <c r="M26" s="7">
        <v>3539423557</v>
      </c>
    </row>
    <row r="27" spans="1:13" ht="45">
      <c r="A27" s="4"/>
      <c r="B27" s="6" t="s">
        <v>55</v>
      </c>
      <c r="C27" s="4" t="s">
        <v>18</v>
      </c>
      <c r="D27" s="5" t="s">
        <v>56</v>
      </c>
      <c r="E27" s="7">
        <v>3000000000</v>
      </c>
      <c r="F27" s="7">
        <v>0</v>
      </c>
      <c r="G27" s="7">
        <v>0</v>
      </c>
      <c r="H27" s="7">
        <v>3000000000</v>
      </c>
      <c r="I27" s="7">
        <v>54090085</v>
      </c>
      <c r="J27" s="7">
        <v>2945909915</v>
      </c>
      <c r="K27" s="7">
        <v>4090085</v>
      </c>
      <c r="L27" s="7">
        <v>1307630</v>
      </c>
      <c r="M27" s="7">
        <v>0</v>
      </c>
    </row>
    <row r="28" spans="1:13" ht="33.75">
      <c r="A28" s="4"/>
      <c r="B28" s="6" t="s">
        <v>57</v>
      </c>
      <c r="C28" s="4" t="s">
        <v>18</v>
      </c>
      <c r="D28" s="5" t="s">
        <v>58</v>
      </c>
      <c r="E28" s="7">
        <v>7900000000</v>
      </c>
      <c r="F28" s="7">
        <v>0</v>
      </c>
      <c r="G28" s="7">
        <v>0</v>
      </c>
      <c r="H28" s="7">
        <v>7900000000</v>
      </c>
      <c r="I28" s="7">
        <v>7704293130</v>
      </c>
      <c r="J28" s="7">
        <v>195706870</v>
      </c>
      <c r="K28" s="7">
        <v>4874518730</v>
      </c>
      <c r="L28" s="7">
        <v>0</v>
      </c>
      <c r="M28" s="7">
        <v>0</v>
      </c>
    </row>
    <row r="29" spans="1:13" ht="56.25">
      <c r="A29" s="4"/>
      <c r="B29" s="6" t="s">
        <v>59</v>
      </c>
      <c r="C29" s="4" t="s">
        <v>18</v>
      </c>
      <c r="D29" s="5" t="s">
        <v>60</v>
      </c>
      <c r="E29" s="7">
        <v>68346000000</v>
      </c>
      <c r="F29" s="7">
        <v>0</v>
      </c>
      <c r="G29" s="7">
        <v>0</v>
      </c>
      <c r="H29" s="7">
        <v>68346000000</v>
      </c>
      <c r="I29" s="7">
        <v>63094266831</v>
      </c>
      <c r="J29" s="7">
        <v>5251733169</v>
      </c>
      <c r="K29" s="7">
        <v>50577914160</v>
      </c>
      <c r="L29" s="7">
        <v>0</v>
      </c>
      <c r="M29" s="7">
        <v>0</v>
      </c>
    </row>
    <row r="30" spans="1:13" ht="45">
      <c r="A30" s="4"/>
      <c r="B30" s="6" t="s">
        <v>61</v>
      </c>
      <c r="C30" s="4" t="s">
        <v>18</v>
      </c>
      <c r="D30" s="5" t="s">
        <v>62</v>
      </c>
      <c r="E30" s="7">
        <v>1000000</v>
      </c>
      <c r="F30" s="7">
        <v>0</v>
      </c>
      <c r="G30" s="7">
        <v>0</v>
      </c>
      <c r="H30" s="7">
        <v>1000000</v>
      </c>
      <c r="I30" s="7">
        <v>828137.5</v>
      </c>
      <c r="J30" s="7">
        <v>171862.5</v>
      </c>
      <c r="K30" s="7">
        <v>428137.5</v>
      </c>
      <c r="L30" s="7">
        <v>428137.5</v>
      </c>
      <c r="M30" s="7">
        <v>0</v>
      </c>
    </row>
    <row r="31" spans="1:13" ht="33.75">
      <c r="A31" s="4"/>
      <c r="B31" s="6" t="s">
        <v>63</v>
      </c>
      <c r="C31" s="4" t="s">
        <v>18</v>
      </c>
      <c r="D31" s="5" t="s">
        <v>64</v>
      </c>
      <c r="E31" s="7">
        <v>5254000000</v>
      </c>
      <c r="F31" s="7">
        <v>0</v>
      </c>
      <c r="G31" s="7">
        <v>0</v>
      </c>
      <c r="H31" s="7">
        <v>5254000000</v>
      </c>
      <c r="I31" s="7">
        <v>5033526757.5</v>
      </c>
      <c r="J31" s="7">
        <v>220473242.5</v>
      </c>
      <c r="K31" s="7">
        <v>1858063397.5</v>
      </c>
      <c r="L31" s="7">
        <v>663360</v>
      </c>
      <c r="M31" s="7">
        <v>0</v>
      </c>
    </row>
    <row r="32" spans="1:13" ht="45">
      <c r="A32" s="4"/>
      <c r="B32" s="6" t="s">
        <v>65</v>
      </c>
      <c r="C32" s="4" t="s">
        <v>18</v>
      </c>
      <c r="D32" s="5" t="s">
        <v>66</v>
      </c>
      <c r="E32" s="7">
        <v>800000000</v>
      </c>
      <c r="F32" s="7">
        <v>0</v>
      </c>
      <c r="G32" s="7">
        <v>0</v>
      </c>
      <c r="H32" s="7">
        <v>800000000</v>
      </c>
      <c r="I32" s="7">
        <v>457196533</v>
      </c>
      <c r="J32" s="7">
        <v>342803467</v>
      </c>
      <c r="K32" s="7">
        <v>426760533</v>
      </c>
      <c r="L32" s="7">
        <v>0</v>
      </c>
      <c r="M32" s="7">
        <v>0</v>
      </c>
    </row>
    <row r="33" spans="1:13" ht="45">
      <c r="A33" s="4"/>
      <c r="B33" s="6" t="s">
        <v>67</v>
      </c>
      <c r="C33" s="4" t="s">
        <v>18</v>
      </c>
      <c r="D33" s="5" t="s">
        <v>68</v>
      </c>
      <c r="E33" s="7">
        <v>1000000</v>
      </c>
      <c r="F33" s="7">
        <v>0</v>
      </c>
      <c r="G33" s="7">
        <v>0</v>
      </c>
      <c r="H33" s="7">
        <v>1000000</v>
      </c>
      <c r="I33" s="7">
        <v>667396</v>
      </c>
      <c r="J33" s="7">
        <v>332604</v>
      </c>
      <c r="K33" s="7">
        <v>667396</v>
      </c>
      <c r="L33" s="7">
        <v>0</v>
      </c>
      <c r="M33" s="7">
        <v>0</v>
      </c>
    </row>
    <row r="34" spans="1:13" ht="45">
      <c r="A34" s="4"/>
      <c r="B34" s="6" t="s">
        <v>69</v>
      </c>
      <c r="C34" s="4" t="s">
        <v>18</v>
      </c>
      <c r="D34" s="5" t="s">
        <v>70</v>
      </c>
      <c r="E34" s="7">
        <v>100000000</v>
      </c>
      <c r="F34" s="7">
        <v>0</v>
      </c>
      <c r="G34" s="7">
        <v>0</v>
      </c>
      <c r="H34" s="7">
        <v>100000000</v>
      </c>
      <c r="I34" s="7">
        <v>0</v>
      </c>
      <c r="J34" s="7">
        <v>100000000</v>
      </c>
      <c r="K34" s="7">
        <v>0</v>
      </c>
      <c r="L34" s="7">
        <v>0</v>
      </c>
      <c r="M34" s="7">
        <v>0</v>
      </c>
    </row>
    <row r="35" spans="1:13" ht="33.75">
      <c r="A35" s="4"/>
      <c r="B35" s="6" t="s">
        <v>71</v>
      </c>
      <c r="C35" s="4" t="s">
        <v>18</v>
      </c>
      <c r="D35" s="5" t="s">
        <v>72</v>
      </c>
      <c r="E35" s="7">
        <v>2065000000</v>
      </c>
      <c r="F35" s="7">
        <v>0</v>
      </c>
      <c r="G35" s="7">
        <v>0</v>
      </c>
      <c r="H35" s="7">
        <v>2065000000</v>
      </c>
      <c r="I35" s="7">
        <v>1144862718</v>
      </c>
      <c r="J35" s="7">
        <v>920137282</v>
      </c>
      <c r="K35" s="7">
        <v>998862718</v>
      </c>
      <c r="L35" s="7">
        <v>0</v>
      </c>
      <c r="M35" s="7">
        <v>0</v>
      </c>
    </row>
    <row r="36" spans="1:13" ht="45">
      <c r="A36" s="4"/>
      <c r="B36" s="6" t="s">
        <v>73</v>
      </c>
      <c r="C36" s="4" t="s">
        <v>18</v>
      </c>
      <c r="D36" s="5" t="s">
        <v>74</v>
      </c>
      <c r="E36" s="7">
        <v>114546383462</v>
      </c>
      <c r="F36" s="7">
        <v>0</v>
      </c>
      <c r="G36" s="7">
        <v>0</v>
      </c>
      <c r="H36" s="7">
        <v>114546383462</v>
      </c>
      <c r="I36" s="7">
        <v>114423615597</v>
      </c>
      <c r="J36" s="7">
        <v>122767865</v>
      </c>
      <c r="K36" s="7">
        <v>114354615597</v>
      </c>
      <c r="L36" s="7">
        <v>0</v>
      </c>
      <c r="M36" s="7">
        <v>0</v>
      </c>
    </row>
    <row r="37" spans="1:13" ht="45">
      <c r="A37" s="4"/>
      <c r="B37" s="6" t="s">
        <v>73</v>
      </c>
      <c r="C37" s="4" t="s">
        <v>35</v>
      </c>
      <c r="D37" s="5" t="s">
        <v>74</v>
      </c>
      <c r="E37" s="7">
        <v>192753616538</v>
      </c>
      <c r="F37" s="7">
        <v>0</v>
      </c>
      <c r="G37" s="7">
        <v>0</v>
      </c>
      <c r="H37" s="7">
        <v>192753616538</v>
      </c>
      <c r="I37" s="7">
        <v>191611520470</v>
      </c>
      <c r="J37" s="7">
        <v>1142096068</v>
      </c>
      <c r="K37" s="7">
        <v>188411520470</v>
      </c>
      <c r="L37" s="7">
        <v>0</v>
      </c>
      <c r="M37" s="7">
        <v>0</v>
      </c>
    </row>
    <row r="38" spans="1:13" ht="22.5">
      <c r="A38" s="4"/>
      <c r="B38" s="6" t="s">
        <v>75</v>
      </c>
      <c r="C38" s="4" t="s">
        <v>18</v>
      </c>
      <c r="D38" s="5" t="s">
        <v>76</v>
      </c>
      <c r="E38" s="7">
        <v>1000000000</v>
      </c>
      <c r="F38" s="7">
        <v>0</v>
      </c>
      <c r="G38" s="7">
        <v>0</v>
      </c>
      <c r="H38" s="7">
        <v>1000000000</v>
      </c>
      <c r="I38" s="7">
        <v>275535242</v>
      </c>
      <c r="J38" s="7">
        <v>724464758</v>
      </c>
      <c r="K38" s="7">
        <v>198536000</v>
      </c>
      <c r="L38" s="7">
        <v>0</v>
      </c>
      <c r="M38" s="7">
        <v>0</v>
      </c>
    </row>
    <row r="39" spans="1:13" ht="33.75">
      <c r="A39" s="4"/>
      <c r="B39" s="6" t="s">
        <v>77</v>
      </c>
      <c r="C39" s="4" t="s">
        <v>18</v>
      </c>
      <c r="D39" s="5" t="s">
        <v>78</v>
      </c>
      <c r="E39" s="7">
        <v>1710000000</v>
      </c>
      <c r="F39" s="7">
        <v>0</v>
      </c>
      <c r="G39" s="7">
        <v>0</v>
      </c>
      <c r="H39" s="7">
        <v>1710000000</v>
      </c>
      <c r="I39" s="7">
        <v>1545311548</v>
      </c>
      <c r="J39" s="7">
        <v>164688452</v>
      </c>
      <c r="K39" s="7">
        <v>1385599537</v>
      </c>
      <c r="L39" s="7">
        <v>0</v>
      </c>
      <c r="M39" s="7">
        <v>0</v>
      </c>
    </row>
    <row r="40" spans="1:13" ht="33.75">
      <c r="A40" s="4"/>
      <c r="B40" s="6" t="s">
        <v>79</v>
      </c>
      <c r="C40" s="4" t="s">
        <v>18</v>
      </c>
      <c r="D40" s="5" t="s">
        <v>80</v>
      </c>
      <c r="E40" s="7">
        <v>13000000000</v>
      </c>
      <c r="F40" s="7">
        <v>0</v>
      </c>
      <c r="G40" s="7">
        <v>0</v>
      </c>
      <c r="H40" s="7">
        <v>13000000000</v>
      </c>
      <c r="I40" s="7">
        <v>11191785449.5</v>
      </c>
      <c r="J40" s="7">
        <v>1808214550.5</v>
      </c>
      <c r="K40" s="7">
        <v>11101785449.5</v>
      </c>
      <c r="L40" s="7">
        <v>0</v>
      </c>
      <c r="M40" s="7">
        <v>0</v>
      </c>
    </row>
    <row r="41" spans="1:13" ht="45">
      <c r="A41" s="4"/>
      <c r="B41" s="6" t="s">
        <v>81</v>
      </c>
      <c r="C41" s="4" t="s">
        <v>18</v>
      </c>
      <c r="D41" s="5" t="s">
        <v>82</v>
      </c>
      <c r="E41" s="7">
        <v>37000000000</v>
      </c>
      <c r="F41" s="7">
        <v>0</v>
      </c>
      <c r="G41" s="7">
        <v>0</v>
      </c>
      <c r="H41" s="7">
        <v>37000000000</v>
      </c>
      <c r="I41" s="7">
        <v>36687226294</v>
      </c>
      <c r="J41" s="7">
        <v>312773706</v>
      </c>
      <c r="K41" s="7">
        <v>36454226294</v>
      </c>
      <c r="L41" s="7">
        <v>0</v>
      </c>
      <c r="M41" s="7">
        <v>0</v>
      </c>
    </row>
    <row r="42" spans="1:13" ht="45">
      <c r="A42" s="4"/>
      <c r="B42" s="6" t="s">
        <v>83</v>
      </c>
      <c r="C42" s="4" t="s">
        <v>18</v>
      </c>
      <c r="D42" s="5" t="s">
        <v>84</v>
      </c>
      <c r="E42" s="7">
        <v>1507000000</v>
      </c>
      <c r="F42" s="7">
        <v>0</v>
      </c>
      <c r="G42" s="7">
        <v>0</v>
      </c>
      <c r="H42" s="7">
        <v>1507000000</v>
      </c>
      <c r="I42" s="7">
        <v>586591713.39999998</v>
      </c>
      <c r="J42" s="7">
        <v>920408286.60000002</v>
      </c>
      <c r="K42" s="7">
        <v>565345668.39999998</v>
      </c>
      <c r="L42" s="7">
        <v>142857</v>
      </c>
      <c r="M42" s="7">
        <v>0</v>
      </c>
    </row>
    <row r="43" spans="1:13" ht="22.5">
      <c r="A43" s="4"/>
      <c r="B43" s="6" t="s">
        <v>85</v>
      </c>
      <c r="C43" s="4" t="s">
        <v>18</v>
      </c>
      <c r="D43" s="5" t="s">
        <v>86</v>
      </c>
      <c r="E43" s="7">
        <v>300000000</v>
      </c>
      <c r="F43" s="7">
        <v>0</v>
      </c>
      <c r="G43" s="7">
        <v>0</v>
      </c>
      <c r="H43" s="7">
        <v>300000000</v>
      </c>
      <c r="I43" s="7">
        <v>0</v>
      </c>
      <c r="J43" s="7">
        <v>300000000</v>
      </c>
      <c r="K43" s="7">
        <v>0</v>
      </c>
      <c r="L43" s="7">
        <v>0</v>
      </c>
      <c r="M43" s="7">
        <v>0</v>
      </c>
    </row>
    <row r="44" spans="1:13" ht="22.5">
      <c r="A44" s="4"/>
      <c r="B44" s="6" t="s">
        <v>87</v>
      </c>
      <c r="C44" s="4" t="s">
        <v>18</v>
      </c>
      <c r="D44" s="5" t="s">
        <v>88</v>
      </c>
      <c r="E44" s="7">
        <v>2000000000</v>
      </c>
      <c r="F44" s="7">
        <v>0</v>
      </c>
      <c r="G44" s="7">
        <v>0</v>
      </c>
      <c r="H44" s="7">
        <v>2000000000</v>
      </c>
      <c r="I44" s="7">
        <v>1900991156</v>
      </c>
      <c r="J44" s="7">
        <v>99008844</v>
      </c>
      <c r="K44" s="7">
        <v>533215438</v>
      </c>
      <c r="L44" s="7">
        <v>12640669</v>
      </c>
      <c r="M44" s="7">
        <v>12640669</v>
      </c>
    </row>
    <row r="45" spans="1:13" ht="45">
      <c r="A45" s="4"/>
      <c r="B45" s="6" t="s">
        <v>89</v>
      </c>
      <c r="C45" s="4" t="s">
        <v>18</v>
      </c>
      <c r="D45" s="5" t="s">
        <v>90</v>
      </c>
      <c r="E45" s="7">
        <v>1673000000</v>
      </c>
      <c r="F45" s="7">
        <v>0</v>
      </c>
      <c r="G45" s="7">
        <v>0</v>
      </c>
      <c r="H45" s="7">
        <v>1673000000</v>
      </c>
      <c r="I45" s="7">
        <v>1407947658</v>
      </c>
      <c r="J45" s="7">
        <v>265052342</v>
      </c>
      <c r="K45" s="7">
        <v>1264947658</v>
      </c>
      <c r="L45" s="7">
        <v>0</v>
      </c>
      <c r="M45" s="7">
        <v>0</v>
      </c>
    </row>
    <row r="46" spans="1:13" ht="22.5">
      <c r="A46" s="4"/>
      <c r="B46" s="6" t="s">
        <v>91</v>
      </c>
      <c r="C46" s="4" t="s">
        <v>18</v>
      </c>
      <c r="D46" s="5" t="s">
        <v>92</v>
      </c>
      <c r="E46" s="7">
        <v>1880000000</v>
      </c>
      <c r="F46" s="7">
        <v>0</v>
      </c>
      <c r="G46" s="7">
        <v>0</v>
      </c>
      <c r="H46" s="7">
        <v>1880000000</v>
      </c>
      <c r="I46" s="7">
        <v>1727080599</v>
      </c>
      <c r="J46" s="7">
        <v>152919401</v>
      </c>
      <c r="K46" s="7">
        <v>1717080599</v>
      </c>
      <c r="L46" s="7">
        <v>0</v>
      </c>
      <c r="M46" s="7">
        <v>0</v>
      </c>
    </row>
    <row r="47" spans="1:13" ht="45">
      <c r="A47" s="4"/>
      <c r="B47" s="6" t="s">
        <v>93</v>
      </c>
      <c r="C47" s="4" t="s">
        <v>18</v>
      </c>
      <c r="D47" s="5" t="s">
        <v>94</v>
      </c>
      <c r="E47" s="7">
        <v>260000000</v>
      </c>
      <c r="F47" s="7">
        <v>0</v>
      </c>
      <c r="G47" s="7">
        <v>0</v>
      </c>
      <c r="H47" s="7">
        <v>260000000</v>
      </c>
      <c r="I47" s="7">
        <v>227616000</v>
      </c>
      <c r="J47" s="7">
        <v>32384000</v>
      </c>
      <c r="K47" s="7">
        <v>202615909</v>
      </c>
      <c r="L47" s="7">
        <v>0</v>
      </c>
      <c r="M47" s="7">
        <v>0</v>
      </c>
    </row>
    <row r="48" spans="1:13" s="12" customFormat="1">
      <c r="A48" s="8"/>
      <c r="B48" s="9" t="s">
        <v>0</v>
      </c>
      <c r="C48" s="8" t="s">
        <v>0</v>
      </c>
      <c r="D48" s="10" t="s">
        <v>0</v>
      </c>
      <c r="E48" s="11">
        <f>SUM(E21:E47)</f>
        <v>513085000000</v>
      </c>
      <c r="F48" s="11">
        <f t="shared" ref="F48:M48" si="4">SUM(F21:F47)</f>
        <v>0</v>
      </c>
      <c r="G48" s="11">
        <f t="shared" si="4"/>
        <v>0</v>
      </c>
      <c r="H48" s="11">
        <f t="shared" si="4"/>
        <v>513085000000</v>
      </c>
      <c r="I48" s="11">
        <f t="shared" si="4"/>
        <v>487552028441.40002</v>
      </c>
      <c r="J48" s="11">
        <f t="shared" si="4"/>
        <v>25532971558.599998</v>
      </c>
      <c r="K48" s="11">
        <f t="shared" si="4"/>
        <v>459421502961.40002</v>
      </c>
      <c r="L48" s="11">
        <f t="shared" si="4"/>
        <v>3556915944.5</v>
      </c>
      <c r="M48" s="11">
        <f t="shared" si="4"/>
        <v>3552064226</v>
      </c>
    </row>
    <row r="49" spans="5:13" s="13" customFormat="1">
      <c r="E49" s="18">
        <f>+E48+E20</f>
        <v>550632814726</v>
      </c>
      <c r="F49" s="18">
        <f t="shared" ref="F49:M49" si="5">+F48+F20</f>
        <v>0</v>
      </c>
      <c r="G49" s="18">
        <f t="shared" si="5"/>
        <v>0</v>
      </c>
      <c r="H49" s="18">
        <f t="shared" si="5"/>
        <v>550632814726</v>
      </c>
      <c r="I49" s="18">
        <f t="shared" si="5"/>
        <v>491859355740.40002</v>
      </c>
      <c r="J49" s="18">
        <f t="shared" si="5"/>
        <v>58773458985.599998</v>
      </c>
      <c r="K49" s="18">
        <f t="shared" si="5"/>
        <v>462763764257.91003</v>
      </c>
      <c r="L49" s="18">
        <f t="shared" si="5"/>
        <v>4716777939.9400005</v>
      </c>
      <c r="M49" s="18">
        <f t="shared" si="5"/>
        <v>4695822220.4400005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topLeftCell="A40" workbookViewId="0">
      <selection activeCell="G8" sqref="G8"/>
    </sheetView>
  </sheetViews>
  <sheetFormatPr baseColWidth="10" defaultRowHeight="15"/>
  <cols>
    <col min="1" max="1" width="13.42578125" customWidth="1"/>
    <col min="2" max="2" width="14" customWidth="1"/>
    <col min="3" max="3" width="5.7109375" customWidth="1"/>
    <col min="4" max="4" width="55" customWidth="1"/>
    <col min="5" max="15" width="15.2851562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95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757861402</v>
      </c>
      <c r="K5" s="7">
        <v>7606005205</v>
      </c>
      <c r="L5" s="7">
        <v>757861402</v>
      </c>
      <c r="M5" s="7">
        <v>757681954</v>
      </c>
      <c r="N5" s="7">
        <v>772051419</v>
      </c>
      <c r="O5" s="7">
        <v>772051419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38659785</v>
      </c>
      <c r="K6" s="7">
        <v>580037205</v>
      </c>
      <c r="L6" s="7">
        <v>38659785</v>
      </c>
      <c r="M6" s="7">
        <v>38659785</v>
      </c>
      <c r="N6" s="7">
        <v>38659785</v>
      </c>
      <c r="O6" s="7">
        <v>38659785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119697131</v>
      </c>
      <c r="K7" s="7">
        <v>3136126109</v>
      </c>
      <c r="L7" s="7">
        <v>119697131</v>
      </c>
      <c r="M7" s="7">
        <v>119697131</v>
      </c>
      <c r="N7" s="7">
        <v>121208953</v>
      </c>
      <c r="O7" s="7">
        <v>121208953</v>
      </c>
    </row>
    <row r="8" spans="1:1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18057709</v>
      </c>
      <c r="K8" s="7">
        <v>201245932</v>
      </c>
      <c r="L8" s="7">
        <v>18057709</v>
      </c>
      <c r="M8" s="7">
        <v>18057709</v>
      </c>
      <c r="N8" s="7">
        <v>18057709</v>
      </c>
      <c r="O8" s="7">
        <v>18057709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-1221560</v>
      </c>
      <c r="K9" s="7">
        <v>1310594491</v>
      </c>
      <c r="L9" s="7">
        <v>0</v>
      </c>
      <c r="M9" s="7">
        <v>53039635</v>
      </c>
      <c r="N9" s="7">
        <v>53039635</v>
      </c>
      <c r="O9" s="7">
        <v>53039635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308196001</v>
      </c>
      <c r="K10" s="7">
        <v>3395993307</v>
      </c>
      <c r="L10" s="7">
        <v>308196001</v>
      </c>
      <c r="M10" s="7">
        <v>308196001</v>
      </c>
      <c r="N10" s="7">
        <v>308196001</v>
      </c>
      <c r="O10" s="7">
        <v>308196001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0</v>
      </c>
      <c r="J11" s="7">
        <v>0</v>
      </c>
      <c r="K11" s="7">
        <v>50000000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59467558</v>
      </c>
      <c r="K12" s="7">
        <v>1929818282</v>
      </c>
      <c r="L12" s="7">
        <v>454796469.11000001</v>
      </c>
      <c r="M12" s="7">
        <v>44270861.109999999</v>
      </c>
      <c r="N12" s="7">
        <v>44493575.109999999</v>
      </c>
      <c r="O12" s="7">
        <v>44493575.109999999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0</v>
      </c>
      <c r="J14" s="7">
        <v>2405756552.8800001</v>
      </c>
      <c r="K14" s="7">
        <v>12658857490.120001</v>
      </c>
      <c r="L14" s="7">
        <v>2405756552.8800001</v>
      </c>
      <c r="M14" s="7">
        <v>2405756552.8800001</v>
      </c>
      <c r="N14" s="7">
        <v>2405756552.8800001</v>
      </c>
      <c r="O14" s="7">
        <v>2405756552.8800001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0</v>
      </c>
      <c r="J15" s="7">
        <v>0</v>
      </c>
      <c r="K15" s="7">
        <v>2323000000</v>
      </c>
      <c r="L15" s="7">
        <v>0</v>
      </c>
      <c r="M15" s="7">
        <v>28134887</v>
      </c>
      <c r="N15" s="7">
        <v>28134887</v>
      </c>
      <c r="O15" s="7">
        <v>28134887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7548115</v>
      </c>
      <c r="K17" s="7">
        <v>6242451885</v>
      </c>
      <c r="L17" s="7">
        <v>7548115</v>
      </c>
      <c r="M17" s="7">
        <v>23019379</v>
      </c>
      <c r="N17" s="7">
        <v>21210436</v>
      </c>
      <c r="O17" s="7">
        <v>21210436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-25519312</v>
      </c>
      <c r="K18" s="7">
        <v>202519312</v>
      </c>
      <c r="L18" s="7">
        <v>1980688</v>
      </c>
      <c r="M18" s="7">
        <v>4460230</v>
      </c>
      <c r="N18" s="7">
        <v>4460230</v>
      </c>
      <c r="O18" s="7">
        <v>4460230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0</v>
      </c>
      <c r="J19" s="7">
        <v>6466710</v>
      </c>
      <c r="K19" s="7">
        <v>4093533290</v>
      </c>
      <c r="L19" s="7">
        <v>6466710</v>
      </c>
      <c r="M19" s="7">
        <v>0</v>
      </c>
      <c r="N19" s="7">
        <v>0</v>
      </c>
      <c r="O19" s="7">
        <v>0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-2507671310</v>
      </c>
      <c r="K20" s="7">
        <v>8493671310</v>
      </c>
      <c r="L20" s="7">
        <v>32328690</v>
      </c>
      <c r="M20" s="7">
        <v>44211054.5</v>
      </c>
      <c r="N20" s="7">
        <v>33249354.5</v>
      </c>
      <c r="O20" s="7">
        <v>33249354.5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0</v>
      </c>
      <c r="J21" s="7">
        <v>4097792461</v>
      </c>
      <c r="K21" s="7">
        <v>1507207539</v>
      </c>
      <c r="L21" s="7">
        <v>13352461</v>
      </c>
      <c r="M21" s="7">
        <v>25457930</v>
      </c>
      <c r="N21" s="7">
        <v>26368852</v>
      </c>
      <c r="O21" s="7">
        <v>26368852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0</v>
      </c>
      <c r="J22" s="7">
        <v>-8123362</v>
      </c>
      <c r="K22" s="7">
        <v>35878123362</v>
      </c>
      <c r="L22" s="7">
        <v>-8731504</v>
      </c>
      <c r="M22" s="7">
        <v>3578123996</v>
      </c>
      <c r="N22" s="7">
        <v>3573496288</v>
      </c>
      <c r="O22" s="7">
        <v>3573496288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0</v>
      </c>
      <c r="J23" s="7">
        <v>7244811</v>
      </c>
      <c r="K23" s="7">
        <v>2992755189</v>
      </c>
      <c r="L23" s="7">
        <v>7244811</v>
      </c>
      <c r="M23" s="7">
        <v>0</v>
      </c>
      <c r="N23" s="7">
        <v>1307630</v>
      </c>
      <c r="O23" s="7">
        <v>1307630</v>
      </c>
    </row>
    <row r="24" spans="1:15" ht="22.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10477872</v>
      </c>
      <c r="K24" s="7">
        <v>7889522128</v>
      </c>
      <c r="L24" s="7">
        <v>522225634</v>
      </c>
      <c r="M24" s="7">
        <v>2034262341</v>
      </c>
      <c r="N24" s="7">
        <v>1802462643</v>
      </c>
      <c r="O24" s="7">
        <v>1802462643</v>
      </c>
    </row>
    <row r="25" spans="1:15" ht="33.7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0</v>
      </c>
      <c r="J25" s="7">
        <v>-297381572</v>
      </c>
      <c r="K25" s="7">
        <v>66870381572</v>
      </c>
      <c r="L25" s="7">
        <v>6099723409</v>
      </c>
      <c r="M25" s="7">
        <v>10174215946</v>
      </c>
      <c r="N25" s="7">
        <v>9811009453</v>
      </c>
      <c r="O25" s="7">
        <v>9811009453</v>
      </c>
    </row>
    <row r="26" spans="1:15" ht="22.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428137.5</v>
      </c>
      <c r="O26" s="7">
        <v>428137.5</v>
      </c>
    </row>
    <row r="27" spans="1:15" ht="22.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0</v>
      </c>
      <c r="H27" s="7">
        <v>7027000000</v>
      </c>
      <c r="I27" s="7">
        <v>0</v>
      </c>
      <c r="J27" s="7">
        <v>2287480</v>
      </c>
      <c r="K27" s="7">
        <v>7024712520</v>
      </c>
      <c r="L27" s="7">
        <v>2287480</v>
      </c>
      <c r="M27" s="7">
        <v>140732848</v>
      </c>
      <c r="N27" s="7">
        <v>140329495</v>
      </c>
      <c r="O27" s="7">
        <v>140329495</v>
      </c>
    </row>
    <row r="28" spans="1:15" ht="33.7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0</v>
      </c>
      <c r="J28" s="7">
        <v>3582832</v>
      </c>
      <c r="K28" s="7">
        <v>796417168</v>
      </c>
      <c r="L28" s="7">
        <v>3582832</v>
      </c>
      <c r="M28" s="7">
        <v>12292700</v>
      </c>
      <c r="N28" s="7">
        <v>11884865</v>
      </c>
      <c r="O28" s="7">
        <v>11884865</v>
      </c>
    </row>
    <row r="29" spans="1:15" ht="33.7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22.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0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0</v>
      </c>
      <c r="J31" s="7">
        <v>30000000</v>
      </c>
      <c r="K31" s="7">
        <v>2035000000</v>
      </c>
      <c r="L31" s="7">
        <v>70000000</v>
      </c>
      <c r="M31" s="7">
        <v>84945066</v>
      </c>
      <c r="N31" s="7">
        <v>84945066</v>
      </c>
      <c r="O31" s="7">
        <v>84945066</v>
      </c>
    </row>
    <row r="32" spans="1:15" ht="33.7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-35906239</v>
      </c>
      <c r="K32" s="7">
        <v>114582289701</v>
      </c>
      <c r="L32" s="7">
        <v>-46542000</v>
      </c>
      <c r="M32" s="7">
        <v>214844018</v>
      </c>
      <c r="N32" s="7">
        <v>208955068</v>
      </c>
      <c r="O32" s="7">
        <v>208955068</v>
      </c>
    </row>
    <row r="33" spans="1:15" ht="33.7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-2055641085</v>
      </c>
      <c r="K33" s="7">
        <v>192159257623</v>
      </c>
      <c r="L33" s="7">
        <v>-555674723</v>
      </c>
      <c r="M33" s="7">
        <v>14385513127</v>
      </c>
      <c r="N33" s="7">
        <v>14385513127</v>
      </c>
      <c r="O33" s="7">
        <v>14385513127</v>
      </c>
    </row>
    <row r="34" spans="1:1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691333720</v>
      </c>
      <c r="K34" s="7">
        <v>308666280</v>
      </c>
      <c r="L34" s="7">
        <v>1341362</v>
      </c>
      <c r="M34" s="7">
        <v>8632000</v>
      </c>
      <c r="N34" s="7">
        <v>8632000</v>
      </c>
      <c r="O34" s="7">
        <v>8632000</v>
      </c>
    </row>
    <row r="35" spans="1:15" ht="22.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0</v>
      </c>
      <c r="J35" s="7">
        <v>-51885192</v>
      </c>
      <c r="K35" s="7">
        <v>1761885192</v>
      </c>
      <c r="L35" s="7">
        <v>22474808</v>
      </c>
      <c r="M35" s="7">
        <v>49867010</v>
      </c>
      <c r="N35" s="7">
        <v>48929868</v>
      </c>
      <c r="O35" s="7">
        <v>48929868</v>
      </c>
    </row>
    <row r="36" spans="1:15" ht="22.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0</v>
      </c>
      <c r="G36" s="7">
        <v>0</v>
      </c>
      <c r="H36" s="7">
        <v>13000000000</v>
      </c>
      <c r="I36" s="7">
        <v>0</v>
      </c>
      <c r="J36" s="7">
        <v>0</v>
      </c>
      <c r="K36" s="7">
        <v>13000000000</v>
      </c>
      <c r="L36" s="7">
        <v>0</v>
      </c>
      <c r="M36" s="7">
        <v>717396</v>
      </c>
      <c r="N36" s="7">
        <v>717396</v>
      </c>
      <c r="O36" s="7">
        <v>717396</v>
      </c>
    </row>
    <row r="37" spans="1:15" ht="22.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0</v>
      </c>
      <c r="K37" s="7">
        <v>13050000000</v>
      </c>
      <c r="L37" s="7">
        <v>0</v>
      </c>
      <c r="M37" s="7">
        <v>0</v>
      </c>
      <c r="N37" s="7">
        <v>0</v>
      </c>
      <c r="O37" s="7">
        <v>0</v>
      </c>
    </row>
    <row r="38" spans="1:15" ht="33.7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3427497</v>
      </c>
      <c r="K38" s="7">
        <v>36996572503</v>
      </c>
      <c r="L38" s="7">
        <v>3427497</v>
      </c>
      <c r="M38" s="7">
        <v>10783124</v>
      </c>
      <c r="N38" s="7">
        <v>9825982</v>
      </c>
      <c r="O38" s="7">
        <v>9825982</v>
      </c>
    </row>
    <row r="39" spans="1:15" ht="33.7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0</v>
      </c>
      <c r="J39" s="7">
        <v>363068591</v>
      </c>
      <c r="K39" s="7">
        <v>1143931409</v>
      </c>
      <c r="L39" s="7">
        <v>1997808</v>
      </c>
      <c r="M39" s="7">
        <v>8836534</v>
      </c>
      <c r="N39" s="7">
        <v>8979391</v>
      </c>
      <c r="O39" s="7">
        <v>8979391</v>
      </c>
    </row>
    <row r="40" spans="1:15" ht="22.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0</v>
      </c>
      <c r="J40" s="7">
        <v>0</v>
      </c>
      <c r="K40" s="7">
        <v>300000000</v>
      </c>
      <c r="L40" s="7">
        <v>0</v>
      </c>
      <c r="M40" s="7">
        <v>0</v>
      </c>
      <c r="N40" s="7">
        <v>0</v>
      </c>
      <c r="O40" s="7">
        <v>0</v>
      </c>
    </row>
    <row r="41" spans="1:1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90000000</v>
      </c>
      <c r="K41" s="7">
        <v>1910000000</v>
      </c>
      <c r="L41" s="7">
        <v>655309569</v>
      </c>
      <c r="M41" s="7">
        <v>71414897</v>
      </c>
      <c r="N41" s="7">
        <v>71414897</v>
      </c>
      <c r="O41" s="7">
        <v>71414897</v>
      </c>
    </row>
    <row r="42" spans="1:15" ht="33.7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0</v>
      </c>
      <c r="J42" s="7">
        <v>4556711</v>
      </c>
      <c r="K42" s="7">
        <v>1668443289</v>
      </c>
      <c r="L42" s="7">
        <v>4556711</v>
      </c>
      <c r="M42" s="7">
        <v>36022714</v>
      </c>
      <c r="N42" s="7">
        <v>35564143</v>
      </c>
      <c r="O42" s="7">
        <v>35564143</v>
      </c>
    </row>
    <row r="43" spans="1:15" ht="22.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0</v>
      </c>
      <c r="J43" s="7">
        <v>0</v>
      </c>
      <c r="K43" s="7">
        <v>1880000000</v>
      </c>
      <c r="L43" s="7">
        <v>0</v>
      </c>
      <c r="M43" s="7">
        <v>13371568</v>
      </c>
      <c r="N43" s="7">
        <v>13371568</v>
      </c>
      <c r="O43" s="7">
        <v>13371568</v>
      </c>
    </row>
    <row r="44" spans="1:15" ht="33.7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7962241</v>
      </c>
      <c r="K44" s="7">
        <v>252037759</v>
      </c>
      <c r="L44" s="7">
        <v>7962241</v>
      </c>
      <c r="M44" s="7">
        <v>8855591</v>
      </c>
      <c r="N44" s="7">
        <v>8212533</v>
      </c>
      <c r="O44" s="7">
        <v>8212533</v>
      </c>
    </row>
    <row r="45" spans="1:1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14823000000</v>
      </c>
      <c r="G45" s="7">
        <v>4423000000</v>
      </c>
      <c r="H45" s="7">
        <v>561032814726</v>
      </c>
      <c r="I45" s="7">
        <v>0</v>
      </c>
      <c r="J45" s="7">
        <v>4050095547.8800001</v>
      </c>
      <c r="K45" s="7">
        <v>556982719178.12</v>
      </c>
      <c r="L45" s="7">
        <v>10955887648.99</v>
      </c>
      <c r="M45" s="7">
        <v>34704073985.489998</v>
      </c>
      <c r="N45" s="7">
        <v>34100866939.990002</v>
      </c>
      <c r="O45" s="7">
        <v>34100866939.990002</v>
      </c>
    </row>
    <row r="46" spans="1:1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  <row r="48" spans="1:15">
      <c r="A48" s="8"/>
      <c r="B48" s="8" t="s">
        <v>0</v>
      </c>
      <c r="C48" s="11">
        <f t="shared" ref="C48:D48" si="0">SUM(C20:C47)</f>
        <v>0</v>
      </c>
      <c r="D48" s="11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workbookViewId="0">
      <selection activeCell="G16" sqref="G16"/>
    </sheetView>
  </sheetViews>
  <sheetFormatPr baseColWidth="10" defaultRowHeight="15"/>
  <cols>
    <col min="1" max="1" width="13.42578125" customWidth="1"/>
    <col min="2" max="2" width="11.42578125" customWidth="1"/>
    <col min="3" max="3" width="8.5703125" customWidth="1"/>
    <col min="4" max="4" width="58.7109375" customWidth="1"/>
    <col min="5" max="15" width="15.4257812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98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721679856</v>
      </c>
      <c r="K5" s="7">
        <v>7642186751</v>
      </c>
      <c r="L5" s="7">
        <v>721679856</v>
      </c>
      <c r="M5" s="7">
        <v>711748382</v>
      </c>
      <c r="N5" s="7">
        <v>711748382</v>
      </c>
      <c r="O5" s="7">
        <v>711748382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55683875</v>
      </c>
      <c r="K6" s="7">
        <v>563013115</v>
      </c>
      <c r="L6" s="7">
        <v>55683875</v>
      </c>
      <c r="M6" s="7">
        <v>45722000</v>
      </c>
      <c r="N6" s="7">
        <v>40873081</v>
      </c>
      <c r="O6" s="7">
        <v>40873081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108313606</v>
      </c>
      <c r="K7" s="7">
        <v>3147509634</v>
      </c>
      <c r="L7" s="7">
        <v>108313606</v>
      </c>
      <c r="M7" s="7">
        <v>73384758</v>
      </c>
      <c r="N7" s="7">
        <v>53635433</v>
      </c>
      <c r="O7" s="7">
        <v>53635433</v>
      </c>
    </row>
    <row r="8" spans="1:1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13467974</v>
      </c>
      <c r="K8" s="7">
        <v>205835667</v>
      </c>
      <c r="L8" s="7">
        <v>13467974</v>
      </c>
      <c r="M8" s="7">
        <v>6733987</v>
      </c>
      <c r="N8" s="7">
        <v>0</v>
      </c>
      <c r="O8" s="7">
        <v>0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0</v>
      </c>
      <c r="K9" s="7">
        <v>1309372931</v>
      </c>
      <c r="L9" s="7">
        <v>500000</v>
      </c>
      <c r="M9" s="7">
        <v>119406077</v>
      </c>
      <c r="N9" s="7">
        <v>119406077</v>
      </c>
      <c r="O9" s="7">
        <v>119406077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301257015</v>
      </c>
      <c r="K10" s="7">
        <v>3402932293</v>
      </c>
      <c r="L10" s="7">
        <v>301257015</v>
      </c>
      <c r="M10" s="7">
        <v>301257015</v>
      </c>
      <c r="N10" s="7">
        <v>301257015</v>
      </c>
      <c r="O10" s="7">
        <v>301257015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0</v>
      </c>
      <c r="J11" s="7">
        <v>0</v>
      </c>
      <c r="K11" s="7">
        <v>50000000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2377761</v>
      </c>
      <c r="K12" s="7">
        <v>1986908079</v>
      </c>
      <c r="L12" s="7">
        <v>18669381.43</v>
      </c>
      <c r="M12" s="7">
        <v>134999616.12</v>
      </c>
      <c r="N12" s="7">
        <v>134999616.12</v>
      </c>
      <c r="O12" s="7">
        <v>134999616.12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0</v>
      </c>
      <c r="J14" s="7">
        <v>1081833374.8299999</v>
      </c>
      <c r="K14" s="7">
        <v>13982780668.17</v>
      </c>
      <c r="L14" s="7">
        <v>1081833374.8299999</v>
      </c>
      <c r="M14" s="7">
        <v>1081833374.8299999</v>
      </c>
      <c r="N14" s="7">
        <v>1081833374.8299999</v>
      </c>
      <c r="O14" s="7">
        <v>1081833374.8299999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0</v>
      </c>
      <c r="J15" s="7">
        <v>124031956.61</v>
      </c>
      <c r="K15" s="7">
        <v>2198968043.3899999</v>
      </c>
      <c r="L15" s="7">
        <v>124031956.61</v>
      </c>
      <c r="M15" s="7">
        <v>149628835.61000001</v>
      </c>
      <c r="N15" s="7">
        <v>149628835.61000001</v>
      </c>
      <c r="O15" s="7">
        <v>149628835.61000001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773062908</v>
      </c>
      <c r="K17" s="7">
        <v>5476937092</v>
      </c>
      <c r="L17" s="7">
        <v>113871308</v>
      </c>
      <c r="M17" s="7">
        <v>51286575</v>
      </c>
      <c r="N17" s="7">
        <v>53095518</v>
      </c>
      <c r="O17" s="7">
        <v>53095518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1272416</v>
      </c>
      <c r="K18" s="7">
        <v>175727584</v>
      </c>
      <c r="L18" s="7">
        <v>1272416</v>
      </c>
      <c r="M18" s="7">
        <v>9145058</v>
      </c>
      <c r="N18" s="7">
        <v>9145058</v>
      </c>
      <c r="O18" s="7">
        <v>9145058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0</v>
      </c>
      <c r="J19" s="7">
        <v>8079636</v>
      </c>
      <c r="K19" s="7">
        <v>4091920364</v>
      </c>
      <c r="L19" s="7">
        <v>48079636</v>
      </c>
      <c r="M19" s="7">
        <v>1007494089</v>
      </c>
      <c r="N19" s="7">
        <v>1007494089</v>
      </c>
      <c r="O19" s="7">
        <v>1007494089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3358312847</v>
      </c>
      <c r="K20" s="7">
        <v>2627687153</v>
      </c>
      <c r="L20" s="7">
        <v>166718728</v>
      </c>
      <c r="M20" s="7">
        <v>649106971</v>
      </c>
      <c r="N20" s="7">
        <v>659610100</v>
      </c>
      <c r="O20" s="7">
        <v>659610100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0</v>
      </c>
      <c r="J21" s="7">
        <v>-37632522</v>
      </c>
      <c r="K21" s="7">
        <v>5642632522</v>
      </c>
      <c r="L21" s="7">
        <v>132367478</v>
      </c>
      <c r="M21" s="7">
        <v>170524827</v>
      </c>
      <c r="N21" s="7">
        <v>171923639</v>
      </c>
      <c r="O21" s="7">
        <v>171923639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0</v>
      </c>
      <c r="J22" s="7">
        <v>8991627</v>
      </c>
      <c r="K22" s="7">
        <v>35861008373</v>
      </c>
      <c r="L22" s="7">
        <v>208991627</v>
      </c>
      <c r="M22" s="7">
        <v>8861944517</v>
      </c>
      <c r="N22" s="7">
        <v>8866572225</v>
      </c>
      <c r="O22" s="7">
        <v>8866572225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0</v>
      </c>
      <c r="J23" s="7">
        <v>19858598</v>
      </c>
      <c r="K23" s="7">
        <v>2980141402</v>
      </c>
      <c r="L23" s="7">
        <v>69858598</v>
      </c>
      <c r="M23" s="7">
        <v>13171342</v>
      </c>
      <c r="N23" s="7">
        <v>13171342</v>
      </c>
      <c r="O23" s="7">
        <v>13171342</v>
      </c>
    </row>
    <row r="24" spans="1:15" ht="22.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10215057</v>
      </c>
      <c r="K24" s="7">
        <v>7889784943</v>
      </c>
      <c r="L24" s="7">
        <v>323884232</v>
      </c>
      <c r="M24" s="7">
        <v>419824086</v>
      </c>
      <c r="N24" s="7">
        <v>412402287</v>
      </c>
      <c r="O24" s="7">
        <v>412402287</v>
      </c>
    </row>
    <row r="25" spans="1:15" ht="33.7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0</v>
      </c>
      <c r="J25" s="7">
        <v>1318297914</v>
      </c>
      <c r="K25" s="7">
        <v>65254702086</v>
      </c>
      <c r="L25" s="7">
        <v>759540335</v>
      </c>
      <c r="M25" s="7">
        <v>13695123858</v>
      </c>
      <c r="N25" s="7">
        <v>13873611146</v>
      </c>
      <c r="O25" s="7">
        <v>13873003004</v>
      </c>
    </row>
    <row r="26" spans="1:15" ht="22.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400000</v>
      </c>
      <c r="M26" s="7">
        <v>0</v>
      </c>
      <c r="N26" s="7">
        <v>0</v>
      </c>
      <c r="O26" s="7">
        <v>0</v>
      </c>
    </row>
    <row r="27" spans="1:15" ht="22.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0</v>
      </c>
      <c r="H27" s="7">
        <v>7027000000</v>
      </c>
      <c r="I27" s="7">
        <v>0</v>
      </c>
      <c r="J27" s="7">
        <v>3494993</v>
      </c>
      <c r="K27" s="7">
        <v>7023505007</v>
      </c>
      <c r="L27" s="7">
        <v>111171153</v>
      </c>
      <c r="M27" s="7">
        <v>62167217.5</v>
      </c>
      <c r="N27" s="7">
        <v>63233930.5</v>
      </c>
      <c r="O27" s="7">
        <v>63233930.5</v>
      </c>
    </row>
    <row r="28" spans="1:15" ht="33.7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0</v>
      </c>
      <c r="J28" s="7">
        <v>8233601</v>
      </c>
      <c r="K28" s="7">
        <v>791766399</v>
      </c>
      <c r="L28" s="7">
        <v>29747601</v>
      </c>
      <c r="M28" s="7">
        <v>42008885</v>
      </c>
      <c r="N28" s="7">
        <v>42416720</v>
      </c>
      <c r="O28" s="7">
        <v>42416720</v>
      </c>
    </row>
    <row r="29" spans="1:15" ht="33.7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667396</v>
      </c>
      <c r="N29" s="7">
        <v>667396</v>
      </c>
      <c r="O29" s="7">
        <v>667396</v>
      </c>
    </row>
    <row r="30" spans="1:15" ht="22.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48873445</v>
      </c>
      <c r="K30" s="7">
        <v>51126555</v>
      </c>
      <c r="L30" s="7">
        <v>0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0</v>
      </c>
      <c r="J31" s="7">
        <v>28723186</v>
      </c>
      <c r="K31" s="7">
        <v>2036276814</v>
      </c>
      <c r="L31" s="7">
        <v>88535805</v>
      </c>
      <c r="M31" s="7">
        <v>83159608.450000003</v>
      </c>
      <c r="N31" s="7">
        <v>83159608.450000003</v>
      </c>
      <c r="O31" s="7">
        <v>83159608.450000003</v>
      </c>
    </row>
    <row r="32" spans="1:15" ht="33.7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66328658</v>
      </c>
      <c r="K32" s="7">
        <v>114480054804</v>
      </c>
      <c r="L32" s="7">
        <v>64328657</v>
      </c>
      <c r="M32" s="7">
        <v>634258797</v>
      </c>
      <c r="N32" s="7">
        <v>624802483</v>
      </c>
      <c r="O32" s="7">
        <v>620802483</v>
      </c>
    </row>
    <row r="33" spans="1:15" ht="33.7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263276</v>
      </c>
      <c r="K33" s="7">
        <v>190103353262</v>
      </c>
      <c r="L33" s="7">
        <v>586263276</v>
      </c>
      <c r="M33" s="7">
        <v>22951241711</v>
      </c>
      <c r="N33" s="7">
        <v>15501645233</v>
      </c>
      <c r="O33" s="7">
        <v>15501645233</v>
      </c>
    </row>
    <row r="34" spans="1:15" ht="22.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480386</v>
      </c>
      <c r="K34" s="7">
        <v>999519614</v>
      </c>
      <c r="L34" s="7">
        <v>641252591</v>
      </c>
      <c r="M34" s="7">
        <v>132898605</v>
      </c>
      <c r="N34" s="7">
        <v>132898605</v>
      </c>
      <c r="O34" s="7">
        <v>132898605</v>
      </c>
    </row>
    <row r="35" spans="1:15" ht="22.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0</v>
      </c>
      <c r="J35" s="7">
        <v>9027302</v>
      </c>
      <c r="K35" s="7">
        <v>1700972698</v>
      </c>
      <c r="L35" s="7">
        <v>36867302</v>
      </c>
      <c r="M35" s="7">
        <v>146736170</v>
      </c>
      <c r="N35" s="7">
        <v>147673312</v>
      </c>
      <c r="O35" s="7">
        <v>147673312</v>
      </c>
    </row>
    <row r="36" spans="1:15" ht="22.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0</v>
      </c>
      <c r="G36" s="7">
        <v>0</v>
      </c>
      <c r="H36" s="7">
        <v>13000000000</v>
      </c>
      <c r="I36" s="7">
        <v>0</v>
      </c>
      <c r="J36" s="7">
        <v>3208425</v>
      </c>
      <c r="K36" s="7">
        <v>12996791575</v>
      </c>
      <c r="L36" s="7">
        <v>93208425</v>
      </c>
      <c r="M36" s="7">
        <v>1068053.5</v>
      </c>
      <c r="N36" s="7">
        <v>1068053.5</v>
      </c>
      <c r="O36" s="7">
        <v>1068053.5</v>
      </c>
    </row>
    <row r="37" spans="1:15" ht="22.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0</v>
      </c>
      <c r="K37" s="7">
        <v>13050000000</v>
      </c>
      <c r="L37" s="7">
        <v>0</v>
      </c>
      <c r="M37" s="7">
        <v>0</v>
      </c>
      <c r="N37" s="7">
        <v>0</v>
      </c>
      <c r="O37" s="7">
        <v>0</v>
      </c>
    </row>
    <row r="38" spans="1:15" ht="33.7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48025561</v>
      </c>
      <c r="K38" s="7">
        <v>36951974439</v>
      </c>
      <c r="L38" s="7">
        <v>241898561</v>
      </c>
      <c r="M38" s="7">
        <v>15425005863</v>
      </c>
      <c r="N38" s="7">
        <v>15425963005</v>
      </c>
      <c r="O38" s="7">
        <v>15425963005</v>
      </c>
    </row>
    <row r="39" spans="1:15" ht="33.7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0</v>
      </c>
      <c r="J39" s="7">
        <v>3289711</v>
      </c>
      <c r="K39" s="7">
        <v>1503710289</v>
      </c>
      <c r="L39" s="7">
        <v>18289711</v>
      </c>
      <c r="M39" s="7">
        <v>50118151.600000001</v>
      </c>
      <c r="N39" s="7">
        <v>50118151.600000001</v>
      </c>
      <c r="O39" s="7">
        <v>50118151.600000001</v>
      </c>
    </row>
    <row r="40" spans="1:15" ht="22.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0</v>
      </c>
      <c r="J40" s="7">
        <v>0</v>
      </c>
      <c r="K40" s="7">
        <v>300000000</v>
      </c>
      <c r="L40" s="7">
        <v>0</v>
      </c>
      <c r="M40" s="7">
        <v>0</v>
      </c>
      <c r="N40" s="7">
        <v>0</v>
      </c>
      <c r="O40" s="7">
        <v>0</v>
      </c>
    </row>
    <row r="41" spans="1:1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0</v>
      </c>
      <c r="K41" s="7">
        <v>2000000000</v>
      </c>
      <c r="L41" s="7">
        <v>38344093</v>
      </c>
      <c r="M41" s="7">
        <v>202306439.28999999</v>
      </c>
      <c r="N41" s="7">
        <v>202306439.28999999</v>
      </c>
      <c r="O41" s="7">
        <v>202306439.28999999</v>
      </c>
    </row>
    <row r="42" spans="1:15" ht="22.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0</v>
      </c>
      <c r="J42" s="7">
        <v>9877432</v>
      </c>
      <c r="K42" s="7">
        <v>1663122568</v>
      </c>
      <c r="L42" s="7">
        <v>152877432</v>
      </c>
      <c r="M42" s="7">
        <v>79912228</v>
      </c>
      <c r="N42" s="7">
        <v>80370799</v>
      </c>
      <c r="O42" s="7">
        <v>80370799</v>
      </c>
    </row>
    <row r="43" spans="1:15" ht="22.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0</v>
      </c>
      <c r="J43" s="7">
        <v>1153376</v>
      </c>
      <c r="K43" s="7">
        <v>1878846624</v>
      </c>
      <c r="L43" s="7">
        <v>11153376</v>
      </c>
      <c r="M43" s="7">
        <v>30989350</v>
      </c>
      <c r="N43" s="7">
        <v>30989350</v>
      </c>
      <c r="O43" s="7">
        <v>30989350</v>
      </c>
    </row>
    <row r="44" spans="1:15" ht="22.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3077605</v>
      </c>
      <c r="K44" s="7">
        <v>256922395</v>
      </c>
      <c r="L44" s="7">
        <v>13077605</v>
      </c>
      <c r="M44" s="7">
        <v>24099851</v>
      </c>
      <c r="N44" s="7">
        <v>24742909</v>
      </c>
      <c r="O44" s="7">
        <v>24742909</v>
      </c>
    </row>
    <row r="45" spans="1:1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14823000000</v>
      </c>
      <c r="G45" s="7">
        <v>4423000000</v>
      </c>
      <c r="H45" s="7">
        <v>561032814726</v>
      </c>
      <c r="I45" s="7">
        <v>0</v>
      </c>
      <c r="J45" s="7">
        <v>8103160856.4399996</v>
      </c>
      <c r="K45" s="7">
        <v>552929653869.56006</v>
      </c>
      <c r="L45" s="7">
        <v>6377436984.8699999</v>
      </c>
      <c r="M45" s="7">
        <v>67368973694.900002</v>
      </c>
      <c r="N45" s="7">
        <v>60072463213.900002</v>
      </c>
      <c r="O45" s="7">
        <v>60067855071.900002</v>
      </c>
    </row>
    <row r="46" spans="1:1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workbookViewId="0">
      <selection activeCell="G14" sqref="G14"/>
    </sheetView>
  </sheetViews>
  <sheetFormatPr baseColWidth="10" defaultRowHeight="15"/>
  <cols>
    <col min="1" max="1" width="6.28515625" customWidth="1"/>
    <col min="2" max="2" width="12.85546875" customWidth="1"/>
    <col min="3" max="3" width="8" customWidth="1"/>
    <col min="4" max="4" width="39.42578125" customWidth="1"/>
    <col min="5" max="15" width="17.710937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99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740692376</v>
      </c>
      <c r="K5" s="7">
        <v>7623174231</v>
      </c>
      <c r="L5" s="7">
        <v>740692376</v>
      </c>
      <c r="M5" s="7">
        <v>738768896</v>
      </c>
      <c r="N5" s="7">
        <v>738768896</v>
      </c>
      <c r="O5" s="7">
        <v>738768896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44088886</v>
      </c>
      <c r="K6" s="7">
        <v>574608104</v>
      </c>
      <c r="L6" s="7">
        <v>44088886</v>
      </c>
      <c r="M6" s="7">
        <v>44088886</v>
      </c>
      <c r="N6" s="7">
        <v>48937805</v>
      </c>
      <c r="O6" s="7">
        <v>48937805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86477766</v>
      </c>
      <c r="K7" s="7">
        <v>3169345474</v>
      </c>
      <c r="L7" s="7">
        <v>86477766</v>
      </c>
      <c r="M7" s="7">
        <v>86477766</v>
      </c>
      <c r="N7" s="7">
        <v>106227091</v>
      </c>
      <c r="O7" s="7">
        <v>106227091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13153666</v>
      </c>
      <c r="K8" s="7">
        <v>206149975</v>
      </c>
      <c r="L8" s="7">
        <v>13153666</v>
      </c>
      <c r="M8" s="7">
        <v>13153666</v>
      </c>
      <c r="N8" s="7">
        <v>19887653</v>
      </c>
      <c r="O8" s="7">
        <v>19887653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0</v>
      </c>
      <c r="K9" s="7">
        <v>1309372931</v>
      </c>
      <c r="L9" s="7">
        <v>0</v>
      </c>
      <c r="M9" s="7">
        <v>118215677</v>
      </c>
      <c r="N9" s="7">
        <v>118215677</v>
      </c>
      <c r="O9" s="7">
        <v>118215677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327836173</v>
      </c>
      <c r="K10" s="7">
        <v>3376353135</v>
      </c>
      <c r="L10" s="7">
        <v>327836173</v>
      </c>
      <c r="M10" s="7">
        <v>327836173</v>
      </c>
      <c r="N10" s="7">
        <v>327836173</v>
      </c>
      <c r="O10" s="7">
        <v>327836173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2593940.84</v>
      </c>
      <c r="K11" s="7">
        <v>17406059.16</v>
      </c>
      <c r="L11" s="7">
        <v>2593940.84</v>
      </c>
      <c r="M11" s="7">
        <v>2593940.84</v>
      </c>
      <c r="N11" s="7">
        <v>416000</v>
      </c>
      <c r="O11" s="7">
        <v>416000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5431375</v>
      </c>
      <c r="K12" s="7">
        <v>1983854465</v>
      </c>
      <c r="L12" s="7">
        <v>48512515.740000002</v>
      </c>
      <c r="M12" s="7">
        <v>128883071.90000001</v>
      </c>
      <c r="N12" s="7">
        <v>128883071.90000001</v>
      </c>
      <c r="O12" s="7">
        <v>128883071.90000001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1205169123.4400001</v>
      </c>
      <c r="K14" s="7">
        <v>13677964919.559999</v>
      </c>
      <c r="L14" s="7">
        <v>1205169123.4400001</v>
      </c>
      <c r="M14" s="7">
        <v>1205169123.4400001</v>
      </c>
      <c r="N14" s="7">
        <v>1205169123.4400001</v>
      </c>
      <c r="O14" s="7">
        <v>1205169123.4400001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646520000</v>
      </c>
      <c r="J15" s="7">
        <v>0</v>
      </c>
      <c r="K15" s="7">
        <v>1676480000</v>
      </c>
      <c r="L15" s="7">
        <v>0</v>
      </c>
      <c r="M15" s="7">
        <v>25596879</v>
      </c>
      <c r="N15" s="7">
        <v>25596879</v>
      </c>
      <c r="O15" s="7">
        <v>25596879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4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15452058</v>
      </c>
      <c r="K17" s="7">
        <v>6234547942</v>
      </c>
      <c r="L17" s="7">
        <v>774643658</v>
      </c>
      <c r="M17" s="7">
        <v>3990882443</v>
      </c>
      <c r="N17" s="7">
        <v>3990882443</v>
      </c>
      <c r="O17" s="7">
        <v>3990882443</v>
      </c>
    </row>
    <row r="18" spans="1:15" ht="4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950628</v>
      </c>
      <c r="K18" s="7">
        <v>176049372</v>
      </c>
      <c r="L18" s="7">
        <v>-117772</v>
      </c>
      <c r="M18" s="7">
        <v>8885515</v>
      </c>
      <c r="N18" s="7">
        <v>8885515</v>
      </c>
      <c r="O18" s="7">
        <v>8885515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1921033401</v>
      </c>
      <c r="K19" s="7">
        <v>1978966599</v>
      </c>
      <c r="L19" s="7">
        <v>11018101</v>
      </c>
      <c r="M19" s="7">
        <v>9772578</v>
      </c>
      <c r="N19" s="7">
        <v>9772578</v>
      </c>
      <c r="O19" s="7">
        <v>9772578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32917479</v>
      </c>
      <c r="K20" s="7">
        <v>5953082521</v>
      </c>
      <c r="L20" s="7">
        <v>34511598</v>
      </c>
      <c r="M20" s="7">
        <v>275270884</v>
      </c>
      <c r="N20" s="7">
        <v>275729455</v>
      </c>
      <c r="O20" s="7">
        <v>275729455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213226865</v>
      </c>
      <c r="K21" s="7">
        <v>5091773135</v>
      </c>
      <c r="L21" s="7">
        <v>13226865</v>
      </c>
      <c r="M21" s="7">
        <v>92454891</v>
      </c>
      <c r="N21" s="7">
        <v>92454891</v>
      </c>
      <c r="O21" s="7">
        <v>92454891</v>
      </c>
    </row>
    <row r="22" spans="1:15" ht="4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-21348184</v>
      </c>
      <c r="K22" s="7">
        <v>35491348184</v>
      </c>
      <c r="L22" s="7">
        <v>14545900</v>
      </c>
      <c r="M22" s="7">
        <v>622834929</v>
      </c>
      <c r="N22" s="7">
        <v>622834929</v>
      </c>
      <c r="O22" s="7">
        <v>622834929</v>
      </c>
    </row>
    <row r="23" spans="1:15" ht="4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2501622717</v>
      </c>
      <c r="K23" s="7">
        <v>98377283</v>
      </c>
      <c r="L23" s="7">
        <v>1572717</v>
      </c>
      <c r="M23" s="7">
        <v>28822585</v>
      </c>
      <c r="N23" s="7">
        <v>28822585</v>
      </c>
      <c r="O23" s="7">
        <v>28822585</v>
      </c>
    </row>
    <row r="24" spans="1:15" ht="33.7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93930572</v>
      </c>
      <c r="K24" s="7">
        <v>7806069428</v>
      </c>
      <c r="L24" s="7">
        <v>13669276</v>
      </c>
      <c r="M24" s="7">
        <v>180287639</v>
      </c>
      <c r="N24" s="7">
        <v>419509136</v>
      </c>
      <c r="O24" s="7">
        <v>419509136</v>
      </c>
    </row>
    <row r="25" spans="1:15" ht="4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2050000000</v>
      </c>
      <c r="J25" s="7">
        <v>-25864896.649999999</v>
      </c>
      <c r="K25" s="7">
        <v>64548864896.650002</v>
      </c>
      <c r="L25" s="7">
        <v>869757805.35000002</v>
      </c>
      <c r="M25" s="7">
        <v>1639030620</v>
      </c>
      <c r="N25" s="7">
        <v>1823749825</v>
      </c>
      <c r="O25" s="7">
        <v>1824357967</v>
      </c>
    </row>
    <row r="26" spans="1:15" ht="33.7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0</v>
      </c>
      <c r="O26" s="7">
        <v>0</v>
      </c>
    </row>
    <row r="27" spans="1:15" ht="33.7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0</v>
      </c>
      <c r="H27" s="7">
        <v>7027000000</v>
      </c>
      <c r="I27" s="7">
        <v>3000000000</v>
      </c>
      <c r="J27" s="7">
        <v>-1199546064</v>
      </c>
      <c r="K27" s="7">
        <v>5226546064</v>
      </c>
      <c r="L27" s="7">
        <v>1285936</v>
      </c>
      <c r="M27" s="7">
        <v>69449110</v>
      </c>
      <c r="N27" s="7">
        <v>69449110</v>
      </c>
      <c r="O27" s="7">
        <v>69449110</v>
      </c>
    </row>
    <row r="28" spans="1:15" ht="4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330000000</v>
      </c>
      <c r="J28" s="7">
        <v>878801</v>
      </c>
      <c r="K28" s="7">
        <v>469121199</v>
      </c>
      <c r="L28" s="7">
        <v>4050801</v>
      </c>
      <c r="M28" s="7">
        <v>44981474</v>
      </c>
      <c r="N28" s="7">
        <v>44981474</v>
      </c>
      <c r="O28" s="7">
        <v>44981474</v>
      </c>
    </row>
    <row r="29" spans="1:15" ht="4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33.7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0</v>
      </c>
      <c r="M30" s="7">
        <v>0</v>
      </c>
      <c r="N30" s="7">
        <v>0</v>
      </c>
      <c r="O30" s="7">
        <v>0</v>
      </c>
    </row>
    <row r="31" spans="1:15" ht="33.7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300000000</v>
      </c>
      <c r="J31" s="7">
        <v>15156666</v>
      </c>
      <c r="K31" s="7">
        <v>1749843334</v>
      </c>
      <c r="L31" s="7">
        <v>27109047</v>
      </c>
      <c r="M31" s="7">
        <v>73606277</v>
      </c>
      <c r="N31" s="7">
        <v>73606277</v>
      </c>
      <c r="O31" s="7">
        <v>73606277</v>
      </c>
    </row>
    <row r="32" spans="1:15" ht="33.7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-11004972</v>
      </c>
      <c r="K32" s="7">
        <v>114557388434</v>
      </c>
      <c r="L32" s="7">
        <v>69039017</v>
      </c>
      <c r="M32" s="7">
        <v>624294279</v>
      </c>
      <c r="N32" s="7">
        <v>639639543</v>
      </c>
      <c r="O32" s="7">
        <v>643639543</v>
      </c>
    </row>
    <row r="33" spans="1:15" ht="33.7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-101797509</v>
      </c>
      <c r="K33" s="7">
        <v>190205414047</v>
      </c>
      <c r="L33" s="7">
        <v>558358915</v>
      </c>
      <c r="M33" s="7">
        <v>6874801719</v>
      </c>
      <c r="N33" s="7">
        <v>14324398197</v>
      </c>
      <c r="O33" s="7">
        <v>14324398197</v>
      </c>
    </row>
    <row r="34" spans="1:15" ht="22.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-8374458</v>
      </c>
      <c r="K34" s="7">
        <v>1008374458</v>
      </c>
      <c r="L34" s="7">
        <v>-6755063</v>
      </c>
      <c r="M34" s="7">
        <v>513458983</v>
      </c>
      <c r="N34" s="7">
        <v>513458983</v>
      </c>
      <c r="O34" s="7">
        <v>513458983</v>
      </c>
    </row>
    <row r="35" spans="1:15" ht="33.7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107000000</v>
      </c>
      <c r="J35" s="7">
        <v>-18415644</v>
      </c>
      <c r="K35" s="7">
        <v>1621415644</v>
      </c>
      <c r="L35" s="7">
        <v>7064356</v>
      </c>
      <c r="M35" s="7">
        <v>149896553</v>
      </c>
      <c r="N35" s="7">
        <v>149896553</v>
      </c>
      <c r="O35" s="7">
        <v>149896553</v>
      </c>
    </row>
    <row r="36" spans="1:15" ht="33.7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0</v>
      </c>
      <c r="G36" s="7">
        <v>0</v>
      </c>
      <c r="H36" s="7">
        <v>13000000000</v>
      </c>
      <c r="I36" s="7">
        <v>0</v>
      </c>
      <c r="J36" s="7">
        <v>6714532</v>
      </c>
      <c r="K36" s="7">
        <v>12993285468</v>
      </c>
      <c r="L36" s="7">
        <v>6714532</v>
      </c>
      <c r="M36" s="7">
        <v>14148502</v>
      </c>
      <c r="N36" s="7">
        <v>14148502</v>
      </c>
      <c r="O36" s="7">
        <v>14148502</v>
      </c>
    </row>
    <row r="37" spans="1:15" ht="33.7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6382500000</v>
      </c>
      <c r="K37" s="7">
        <v>6667500000</v>
      </c>
      <c r="L37" s="7">
        <v>0</v>
      </c>
      <c r="M37" s="7">
        <v>0</v>
      </c>
      <c r="N37" s="7">
        <v>0</v>
      </c>
      <c r="O37" s="7">
        <v>0</v>
      </c>
    </row>
    <row r="38" spans="1:15" ht="4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6588641</v>
      </c>
      <c r="K38" s="7">
        <v>36993411359</v>
      </c>
      <c r="L38" s="7">
        <v>6588641</v>
      </c>
      <c r="M38" s="7">
        <v>10871953557</v>
      </c>
      <c r="N38" s="7">
        <v>10871953557</v>
      </c>
      <c r="O38" s="7">
        <v>10864099061</v>
      </c>
    </row>
    <row r="39" spans="1:15" ht="4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554000000</v>
      </c>
      <c r="J39" s="7">
        <v>0</v>
      </c>
      <c r="K39" s="7">
        <v>953000000</v>
      </c>
      <c r="L39" s="7">
        <v>118284821</v>
      </c>
      <c r="M39" s="7">
        <v>89456538</v>
      </c>
      <c r="N39" s="7">
        <v>89456538</v>
      </c>
      <c r="O39" s="7">
        <v>89456538</v>
      </c>
    </row>
    <row r="40" spans="1:15" ht="22.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300000000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1:15" ht="22.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0</v>
      </c>
      <c r="K41" s="7">
        <v>2000000000</v>
      </c>
      <c r="L41" s="7">
        <v>77547757</v>
      </c>
      <c r="M41" s="7">
        <v>269768292.04000002</v>
      </c>
      <c r="N41" s="7">
        <v>269768292.04000002</v>
      </c>
      <c r="O41" s="7">
        <v>269768292.04000002</v>
      </c>
    </row>
    <row r="42" spans="1:15" ht="33.7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125000000</v>
      </c>
      <c r="J42" s="7">
        <v>1891913</v>
      </c>
      <c r="K42" s="7">
        <v>1546108087</v>
      </c>
      <c r="L42" s="7">
        <v>1891913</v>
      </c>
      <c r="M42" s="7">
        <v>101592951</v>
      </c>
      <c r="N42" s="7">
        <v>101592951</v>
      </c>
      <c r="O42" s="7">
        <v>101592951</v>
      </c>
    </row>
    <row r="43" spans="1:15" ht="22.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150000000</v>
      </c>
      <c r="J43" s="7">
        <v>205129</v>
      </c>
      <c r="K43" s="7">
        <v>1729794871</v>
      </c>
      <c r="L43" s="7">
        <v>205129</v>
      </c>
      <c r="M43" s="7">
        <v>32235758</v>
      </c>
      <c r="N43" s="7">
        <v>32235758</v>
      </c>
      <c r="O43" s="7">
        <v>32235758</v>
      </c>
    </row>
    <row r="44" spans="1:15" ht="33.7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-14736729</v>
      </c>
      <c r="K44" s="7">
        <v>274736729</v>
      </c>
      <c r="L44" s="7">
        <v>263362</v>
      </c>
      <c r="M44" s="7">
        <v>26183023</v>
      </c>
      <c r="N44" s="7">
        <v>26183023</v>
      </c>
      <c r="O44" s="7">
        <v>26183023</v>
      </c>
    </row>
    <row r="45" spans="1:1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14823000000</v>
      </c>
      <c r="G45" s="7">
        <v>4423000000</v>
      </c>
      <c r="H45" s="7">
        <v>561032814726</v>
      </c>
      <c r="I45" s="7">
        <v>9074000000</v>
      </c>
      <c r="J45" s="7">
        <v>12217424251.629999</v>
      </c>
      <c r="K45" s="7">
        <v>539741390474.37</v>
      </c>
      <c r="L45" s="7">
        <v>5073001759.3699999</v>
      </c>
      <c r="M45" s="7">
        <v>29294853179.220001</v>
      </c>
      <c r="N45" s="7">
        <v>37213348484.379997</v>
      </c>
      <c r="O45" s="7">
        <v>37210102130.379997</v>
      </c>
    </row>
    <row r="46" spans="1:1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workbookViewId="0">
      <selection activeCell="E9" sqref="E9"/>
    </sheetView>
  </sheetViews>
  <sheetFormatPr baseColWidth="10" defaultRowHeight="15"/>
  <cols>
    <col min="1" max="1" width="13.42578125" customWidth="1"/>
    <col min="2" max="2" width="12.85546875" customWidth="1"/>
    <col min="3" max="3" width="8" customWidth="1"/>
    <col min="4" max="4" width="45.28515625" customWidth="1"/>
    <col min="5" max="15" width="1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100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874650962</v>
      </c>
      <c r="K5" s="7">
        <v>7489215645</v>
      </c>
      <c r="L5" s="7">
        <v>874650962</v>
      </c>
      <c r="M5" s="7">
        <v>869414615</v>
      </c>
      <c r="N5" s="7">
        <v>869414615</v>
      </c>
      <c r="O5" s="7">
        <v>869414615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48852761</v>
      </c>
      <c r="K6" s="7">
        <v>569844229</v>
      </c>
      <c r="L6" s="7">
        <v>48852761</v>
      </c>
      <c r="M6" s="7">
        <v>48852761</v>
      </c>
      <c r="N6" s="7">
        <v>48852761</v>
      </c>
      <c r="O6" s="7">
        <v>48852761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174593763</v>
      </c>
      <c r="K7" s="7">
        <v>3081229477</v>
      </c>
      <c r="L7" s="7">
        <v>174593763</v>
      </c>
      <c r="M7" s="7">
        <v>174593763</v>
      </c>
      <c r="N7" s="7">
        <v>174593763</v>
      </c>
      <c r="O7" s="7">
        <v>174593763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38062356</v>
      </c>
      <c r="K8" s="7">
        <v>181241285</v>
      </c>
      <c r="L8" s="7">
        <v>38062356</v>
      </c>
      <c r="M8" s="7">
        <v>38062356</v>
      </c>
      <c r="N8" s="7">
        <v>38062356</v>
      </c>
      <c r="O8" s="7">
        <v>38062356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0</v>
      </c>
      <c r="K9" s="7">
        <v>1309372931</v>
      </c>
      <c r="L9" s="7">
        <v>0</v>
      </c>
      <c r="M9" s="7">
        <v>125715577</v>
      </c>
      <c r="N9" s="7">
        <v>125715577</v>
      </c>
      <c r="O9" s="7">
        <v>125715577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336310769</v>
      </c>
      <c r="K10" s="7">
        <v>3367878539</v>
      </c>
      <c r="L10" s="7">
        <v>336310769</v>
      </c>
      <c r="M10" s="7">
        <v>336310769</v>
      </c>
      <c r="N10" s="7">
        <v>336310769</v>
      </c>
      <c r="O10" s="7">
        <v>336310769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2177940.84</v>
      </c>
      <c r="O11" s="7">
        <v>2177940.84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121647297</v>
      </c>
      <c r="K12" s="7">
        <v>1867638543</v>
      </c>
      <c r="L12" s="7">
        <v>14862894.84</v>
      </c>
      <c r="M12" s="7">
        <v>151635290.03</v>
      </c>
      <c r="N12" s="7">
        <v>151635290.03</v>
      </c>
      <c r="O12" s="7">
        <v>151635290.03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2993965157.6999998</v>
      </c>
      <c r="K14" s="7">
        <v>11889168885.299999</v>
      </c>
      <c r="L14" s="7">
        <v>2993965157.6999998</v>
      </c>
      <c r="M14" s="7">
        <v>2993965157.6999998</v>
      </c>
      <c r="N14" s="7">
        <v>2993965157.6999998</v>
      </c>
      <c r="O14" s="7">
        <v>2993965157.6999998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646520000</v>
      </c>
      <c r="J15" s="7">
        <v>956034842.29999995</v>
      </c>
      <c r="K15" s="7">
        <v>720445157.70000005</v>
      </c>
      <c r="L15" s="7">
        <v>6034842.2999999998</v>
      </c>
      <c r="M15" s="7">
        <v>31631721.300000001</v>
      </c>
      <c r="N15" s="7">
        <v>31631721.300000001</v>
      </c>
      <c r="O15" s="7">
        <v>31631721.300000001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55056700</v>
      </c>
      <c r="K16" s="7">
        <v>35045860</v>
      </c>
      <c r="L16" s="7">
        <v>0</v>
      </c>
      <c r="M16" s="7">
        <v>0</v>
      </c>
      <c r="N16" s="7">
        <v>0</v>
      </c>
      <c r="O16" s="7">
        <v>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20346352</v>
      </c>
      <c r="K17" s="7">
        <v>6229653648</v>
      </c>
      <c r="L17" s="7">
        <v>20346352</v>
      </c>
      <c r="M17" s="7">
        <v>77629335</v>
      </c>
      <c r="N17" s="7">
        <v>76486953</v>
      </c>
      <c r="O17" s="7">
        <v>76486953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-229499</v>
      </c>
      <c r="K18" s="7">
        <v>177229499</v>
      </c>
      <c r="L18" s="7">
        <v>838901</v>
      </c>
      <c r="M18" s="7">
        <v>16830680</v>
      </c>
      <c r="N18" s="7">
        <v>16830680</v>
      </c>
      <c r="O18" s="7">
        <v>16830680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16272400</v>
      </c>
      <c r="K19" s="7">
        <v>3883727600</v>
      </c>
      <c r="L19" s="7">
        <v>16272400</v>
      </c>
      <c r="M19" s="7">
        <v>24030758</v>
      </c>
      <c r="N19" s="7">
        <v>24030758</v>
      </c>
      <c r="O19" s="7">
        <v>24030758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-20614392</v>
      </c>
      <c r="K20" s="7">
        <v>6006614392</v>
      </c>
      <c r="L20" s="7">
        <v>3504030784</v>
      </c>
      <c r="M20" s="7">
        <v>156681379</v>
      </c>
      <c r="N20" s="7">
        <v>156681379</v>
      </c>
      <c r="O20" s="7">
        <v>156681379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16130981</v>
      </c>
      <c r="K21" s="7">
        <v>5288869019</v>
      </c>
      <c r="L21" s="7">
        <v>16130981</v>
      </c>
      <c r="M21" s="7">
        <v>104374549</v>
      </c>
      <c r="N21" s="7">
        <v>104374549</v>
      </c>
      <c r="O21" s="7">
        <v>104374549</v>
      </c>
    </row>
    <row r="22" spans="1:15" ht="4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10207851</v>
      </c>
      <c r="K22" s="7">
        <v>35459792149</v>
      </c>
      <c r="L22" s="7">
        <v>32493443</v>
      </c>
      <c r="M22" s="7">
        <v>10721581398</v>
      </c>
      <c r="N22" s="7">
        <v>10721581398</v>
      </c>
      <c r="O22" s="7">
        <v>10721581398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6539144</v>
      </c>
      <c r="K23" s="7">
        <v>2593460856</v>
      </c>
      <c r="L23" s="7">
        <v>6291948</v>
      </c>
      <c r="M23" s="7">
        <v>11702681</v>
      </c>
      <c r="N23" s="7">
        <v>11702681</v>
      </c>
      <c r="O23" s="7">
        <v>11702681</v>
      </c>
    </row>
    <row r="24" spans="1:15" ht="33.7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2757216</v>
      </c>
      <c r="K24" s="7">
        <v>7897242784</v>
      </c>
      <c r="L24" s="7">
        <v>451273299</v>
      </c>
      <c r="M24" s="7">
        <v>370555748</v>
      </c>
      <c r="N24" s="7">
        <v>370555748</v>
      </c>
      <c r="O24" s="7">
        <v>370555748</v>
      </c>
    </row>
    <row r="25" spans="1:15" ht="4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2050000000</v>
      </c>
      <c r="J25" s="7">
        <v>72129470</v>
      </c>
      <c r="K25" s="7">
        <v>64450870530</v>
      </c>
      <c r="L25" s="7">
        <v>789196344</v>
      </c>
      <c r="M25" s="7">
        <v>4355567542</v>
      </c>
      <c r="N25" s="7">
        <v>3555567542</v>
      </c>
      <c r="O25" s="7">
        <v>3555567542</v>
      </c>
    </row>
    <row r="26" spans="1:15" ht="33.7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0</v>
      </c>
      <c r="O26" s="7">
        <v>0</v>
      </c>
    </row>
    <row r="27" spans="1:15" ht="33.7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900000000</v>
      </c>
      <c r="H27" s="7">
        <v>6127000000</v>
      </c>
      <c r="I27" s="7">
        <v>3000000000</v>
      </c>
      <c r="J27" s="7">
        <v>-899475608</v>
      </c>
      <c r="K27" s="7">
        <v>4026475608</v>
      </c>
      <c r="L27" s="7">
        <v>600429043</v>
      </c>
      <c r="M27" s="7">
        <v>62678793</v>
      </c>
      <c r="N27" s="7">
        <v>62678793</v>
      </c>
      <c r="O27" s="7">
        <v>62678793</v>
      </c>
    </row>
    <row r="28" spans="1:15" ht="33.7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330000000</v>
      </c>
      <c r="J28" s="7">
        <v>-3518667</v>
      </c>
      <c r="K28" s="7">
        <v>473518667</v>
      </c>
      <c r="L28" s="7">
        <v>2035620.5</v>
      </c>
      <c r="M28" s="7">
        <v>65272926.5</v>
      </c>
      <c r="N28" s="7">
        <v>65272926.5</v>
      </c>
      <c r="O28" s="7">
        <v>65272926.5</v>
      </c>
    </row>
    <row r="29" spans="1:15" ht="33.7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33.7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46723918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300000000</v>
      </c>
      <c r="J31" s="7">
        <v>171199685</v>
      </c>
      <c r="K31" s="7">
        <v>1593800315</v>
      </c>
      <c r="L31" s="7">
        <v>32103605</v>
      </c>
      <c r="M31" s="7">
        <v>93027557</v>
      </c>
      <c r="N31" s="7">
        <v>93027557</v>
      </c>
      <c r="O31" s="7">
        <v>93027557</v>
      </c>
    </row>
    <row r="32" spans="1:15" ht="33.7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36448235</v>
      </c>
      <c r="K32" s="7">
        <v>114509935227</v>
      </c>
      <c r="L32" s="7">
        <v>36237637</v>
      </c>
      <c r="M32" s="7">
        <v>686364707</v>
      </c>
      <c r="N32" s="7">
        <v>686364707</v>
      </c>
      <c r="O32" s="7">
        <v>686364707</v>
      </c>
    </row>
    <row r="33" spans="1:15" ht="33.7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0</v>
      </c>
      <c r="K33" s="7">
        <v>190103616538</v>
      </c>
      <c r="L33" s="7">
        <v>0</v>
      </c>
      <c r="M33" s="7">
        <v>19519848598</v>
      </c>
      <c r="N33" s="7">
        <v>19519848598</v>
      </c>
      <c r="O33" s="7">
        <v>19519848598</v>
      </c>
    </row>
    <row r="34" spans="1:15" ht="22.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5910582</v>
      </c>
      <c r="K34" s="7">
        <v>994089418</v>
      </c>
      <c r="L34" s="7">
        <v>4555728.76</v>
      </c>
      <c r="M34" s="7">
        <v>23843538.760000002</v>
      </c>
      <c r="N34" s="7">
        <v>23843538.760000002</v>
      </c>
      <c r="O34" s="7">
        <v>23843538.760000002</v>
      </c>
    </row>
    <row r="35" spans="1:15" ht="33.7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107000000</v>
      </c>
      <c r="J35" s="7">
        <v>-3876585</v>
      </c>
      <c r="K35" s="7">
        <v>1606876585</v>
      </c>
      <c r="L35" s="7">
        <v>8155426</v>
      </c>
      <c r="M35" s="7">
        <v>150820994</v>
      </c>
      <c r="N35" s="7">
        <v>150820994</v>
      </c>
      <c r="O35" s="7">
        <v>150820994</v>
      </c>
    </row>
    <row r="36" spans="1:15" ht="22.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900000000</v>
      </c>
      <c r="G36" s="7">
        <v>0</v>
      </c>
      <c r="H36" s="7">
        <v>13900000000</v>
      </c>
      <c r="I36" s="7">
        <v>0</v>
      </c>
      <c r="J36" s="7">
        <v>1617216992</v>
      </c>
      <c r="K36" s="7">
        <v>12282783008</v>
      </c>
      <c r="L36" s="7">
        <v>9216992</v>
      </c>
      <c r="M36" s="7">
        <v>6402790391</v>
      </c>
      <c r="N36" s="7">
        <v>6402790391</v>
      </c>
      <c r="O36" s="7">
        <v>6402790391</v>
      </c>
    </row>
    <row r="37" spans="1:15" ht="22.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6667500000</v>
      </c>
      <c r="K37" s="7">
        <v>6382500000</v>
      </c>
      <c r="L37" s="7">
        <v>0</v>
      </c>
      <c r="M37" s="7">
        <v>0</v>
      </c>
      <c r="N37" s="7">
        <v>0</v>
      </c>
      <c r="O37" s="7">
        <v>0</v>
      </c>
    </row>
    <row r="38" spans="1:15" ht="4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15106202</v>
      </c>
      <c r="K38" s="7">
        <v>36984893798</v>
      </c>
      <c r="L38" s="7">
        <v>15106202</v>
      </c>
      <c r="M38" s="7">
        <v>4191060730</v>
      </c>
      <c r="N38" s="7">
        <v>4191060730</v>
      </c>
      <c r="O38" s="7">
        <v>4198915226</v>
      </c>
    </row>
    <row r="39" spans="1:15" ht="33.7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554000000</v>
      </c>
      <c r="J39" s="7">
        <v>0</v>
      </c>
      <c r="K39" s="7">
        <v>953000000</v>
      </c>
      <c r="L39" s="7">
        <v>59398850</v>
      </c>
      <c r="M39" s="7">
        <v>61052749</v>
      </c>
      <c r="N39" s="7">
        <v>61052749</v>
      </c>
      <c r="O39" s="7">
        <v>61052749</v>
      </c>
    </row>
    <row r="40" spans="1:15" ht="22.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300000000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1:15" ht="22.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-350073587</v>
      </c>
      <c r="K41" s="7">
        <v>2350073587</v>
      </c>
      <c r="L41" s="7">
        <v>43770026</v>
      </c>
      <c r="M41" s="7">
        <v>220470017.75999999</v>
      </c>
      <c r="N41" s="7">
        <v>220470017.75999999</v>
      </c>
      <c r="O41" s="7">
        <v>220470017.75999999</v>
      </c>
    </row>
    <row r="42" spans="1:15" ht="33.7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125000000</v>
      </c>
      <c r="J42" s="7">
        <v>20452046</v>
      </c>
      <c r="K42" s="7">
        <v>1527547954</v>
      </c>
      <c r="L42" s="7">
        <v>9452046</v>
      </c>
      <c r="M42" s="7">
        <v>100756517</v>
      </c>
      <c r="N42" s="7">
        <v>100756517</v>
      </c>
      <c r="O42" s="7">
        <v>100756517</v>
      </c>
    </row>
    <row r="43" spans="1:15" ht="22.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150000000</v>
      </c>
      <c r="J43" s="7">
        <v>-412845</v>
      </c>
      <c r="K43" s="7">
        <v>1730412845</v>
      </c>
      <c r="L43" s="7">
        <v>-412845</v>
      </c>
      <c r="M43" s="7">
        <v>381424556</v>
      </c>
      <c r="N43" s="7">
        <v>381424556</v>
      </c>
      <c r="O43" s="7">
        <v>381424556</v>
      </c>
    </row>
    <row r="44" spans="1:15" ht="33.7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6122011</v>
      </c>
      <c r="K44" s="7">
        <v>253877989</v>
      </c>
      <c r="L44" s="7">
        <v>5627619</v>
      </c>
      <c r="M44" s="7">
        <v>24614848</v>
      </c>
      <c r="N44" s="7">
        <v>24614848</v>
      </c>
      <c r="O44" s="7">
        <v>24614848</v>
      </c>
    </row>
    <row r="45" spans="1:1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15723000000</v>
      </c>
      <c r="G45" s="7">
        <v>5323000000</v>
      </c>
      <c r="H45" s="7">
        <v>561032814726</v>
      </c>
      <c r="I45" s="7">
        <v>9074000000</v>
      </c>
      <c r="J45" s="7">
        <v>13005312592</v>
      </c>
      <c r="K45" s="7">
        <v>538953502134</v>
      </c>
      <c r="L45" s="7">
        <v>10196607826.1</v>
      </c>
      <c r="M45" s="7">
        <v>52593163003.050003</v>
      </c>
      <c r="N45" s="7">
        <v>51794198561.889999</v>
      </c>
      <c r="O45" s="7">
        <v>51802053057.889999</v>
      </c>
    </row>
    <row r="46" spans="1:1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opLeftCell="B1" workbookViewId="0">
      <selection activeCell="E13" sqref="E13"/>
    </sheetView>
  </sheetViews>
  <sheetFormatPr baseColWidth="10" defaultRowHeight="15"/>
  <cols>
    <col min="1" max="1" width="13.42578125" customWidth="1"/>
    <col min="2" max="2" width="12.7109375" customWidth="1"/>
    <col min="3" max="3" width="8" customWidth="1"/>
    <col min="4" max="4" width="64.28515625" customWidth="1"/>
    <col min="5" max="15" width="16.710937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101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718341313</v>
      </c>
      <c r="K5" s="7">
        <v>7645525294</v>
      </c>
      <c r="L5" s="7">
        <v>718341313</v>
      </c>
      <c r="M5" s="7">
        <v>718341313</v>
      </c>
      <c r="N5" s="7">
        <v>718341313</v>
      </c>
      <c r="O5" s="7">
        <v>718144847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43630941</v>
      </c>
      <c r="K6" s="7">
        <v>575066049</v>
      </c>
      <c r="L6" s="7">
        <v>43630941</v>
      </c>
      <c r="M6" s="7">
        <v>43630941</v>
      </c>
      <c r="N6" s="7">
        <v>43630941</v>
      </c>
      <c r="O6" s="7">
        <v>43630941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706866044</v>
      </c>
      <c r="K7" s="7">
        <v>2548957196</v>
      </c>
      <c r="L7" s="7">
        <v>706866044</v>
      </c>
      <c r="M7" s="7">
        <v>706866044</v>
      </c>
      <c r="N7" s="7">
        <v>706866044</v>
      </c>
      <c r="O7" s="7">
        <v>706866044</v>
      </c>
    </row>
    <row r="8" spans="1:1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12106335</v>
      </c>
      <c r="K8" s="7">
        <v>207197306</v>
      </c>
      <c r="L8" s="7">
        <v>12106335</v>
      </c>
      <c r="M8" s="7">
        <v>12106335</v>
      </c>
      <c r="N8" s="7">
        <v>12106335</v>
      </c>
      <c r="O8" s="7">
        <v>12106335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0</v>
      </c>
      <c r="K9" s="7">
        <v>1359372931</v>
      </c>
      <c r="L9" s="7">
        <v>0</v>
      </c>
      <c r="M9" s="7">
        <v>118215577</v>
      </c>
      <c r="N9" s="7">
        <v>118215577</v>
      </c>
      <c r="O9" s="7">
        <v>118215577</v>
      </c>
    </row>
    <row r="10" spans="1:1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383775098</v>
      </c>
      <c r="K10" s="7">
        <v>3320414210</v>
      </c>
      <c r="L10" s="7">
        <v>383775098</v>
      </c>
      <c r="M10" s="7">
        <v>383775098</v>
      </c>
      <c r="N10" s="7">
        <v>383775098</v>
      </c>
      <c r="O10" s="7">
        <v>383775098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900000000</v>
      </c>
      <c r="G12" s="7">
        <v>0</v>
      </c>
      <c r="H12" s="7">
        <v>2889285840</v>
      </c>
      <c r="I12" s="7">
        <v>0</v>
      </c>
      <c r="J12" s="7">
        <v>48267270</v>
      </c>
      <c r="K12" s="7">
        <v>2841018570</v>
      </c>
      <c r="L12" s="7">
        <v>48069467.259999998</v>
      </c>
      <c r="M12" s="7">
        <v>169885752.86000001</v>
      </c>
      <c r="N12" s="7">
        <v>169885752.86000001</v>
      </c>
      <c r="O12" s="7">
        <v>169885752.86000001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2029323998.24</v>
      </c>
      <c r="K14" s="7">
        <v>12853810044.76</v>
      </c>
      <c r="L14" s="7">
        <v>2029323998.24</v>
      </c>
      <c r="M14" s="7">
        <v>2029323998.24</v>
      </c>
      <c r="N14" s="7">
        <v>2029323998.24</v>
      </c>
      <c r="O14" s="7">
        <v>2029323998.24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950000000</v>
      </c>
      <c r="H15" s="7">
        <v>1373000000</v>
      </c>
      <c r="I15" s="7">
        <v>646520000</v>
      </c>
      <c r="J15" s="7">
        <v>-949320890</v>
      </c>
      <c r="K15" s="7">
        <v>1675800890</v>
      </c>
      <c r="L15" s="7">
        <v>0</v>
      </c>
      <c r="M15" s="7">
        <v>51329580</v>
      </c>
      <c r="N15" s="7">
        <v>51329580</v>
      </c>
      <c r="O15" s="7">
        <v>51329580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18234000</v>
      </c>
      <c r="K16" s="7">
        <v>71868560</v>
      </c>
      <c r="L16" s="7">
        <v>0</v>
      </c>
      <c r="M16" s="7">
        <v>0</v>
      </c>
      <c r="N16" s="7">
        <v>0</v>
      </c>
      <c r="O16" s="7">
        <v>0</v>
      </c>
    </row>
    <row r="17" spans="1:15" ht="22.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13054276</v>
      </c>
      <c r="K17" s="7">
        <v>6236945724</v>
      </c>
      <c r="L17" s="7">
        <v>6424470</v>
      </c>
      <c r="M17" s="7">
        <v>69127976</v>
      </c>
      <c r="N17" s="7">
        <v>70270358</v>
      </c>
      <c r="O17" s="7">
        <v>70270358</v>
      </c>
    </row>
    <row r="18" spans="1:15" ht="22.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8319727</v>
      </c>
      <c r="K18" s="7">
        <v>168680273</v>
      </c>
      <c r="L18" s="7">
        <v>8319727</v>
      </c>
      <c r="M18" s="7">
        <v>8885515</v>
      </c>
      <c r="N18" s="7">
        <v>8885515</v>
      </c>
      <c r="O18" s="7">
        <v>8885515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26547479</v>
      </c>
      <c r="K19" s="7">
        <v>3873452521</v>
      </c>
      <c r="L19" s="7">
        <v>1935216389</v>
      </c>
      <c r="M19" s="7">
        <v>13776350</v>
      </c>
      <c r="N19" s="7">
        <v>13776350</v>
      </c>
      <c r="O19" s="7">
        <v>13776350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26490119</v>
      </c>
      <c r="K20" s="7">
        <v>5959509881</v>
      </c>
      <c r="L20" s="7">
        <v>318744102</v>
      </c>
      <c r="M20" s="7">
        <v>963936523</v>
      </c>
      <c r="N20" s="7">
        <v>963936523</v>
      </c>
      <c r="O20" s="7">
        <v>963936523</v>
      </c>
    </row>
    <row r="21" spans="1:1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-20401941</v>
      </c>
      <c r="K21" s="7">
        <v>5325401941</v>
      </c>
      <c r="L21" s="7">
        <v>2349598059</v>
      </c>
      <c r="M21" s="7">
        <v>290131396</v>
      </c>
      <c r="N21" s="7">
        <v>290131396</v>
      </c>
      <c r="O21" s="7">
        <v>290131396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379621804</v>
      </c>
      <c r="K22" s="7">
        <v>35090378196</v>
      </c>
      <c r="L22" s="7">
        <v>16640759</v>
      </c>
      <c r="M22" s="7">
        <v>135673096</v>
      </c>
      <c r="N22" s="7">
        <v>135673096</v>
      </c>
      <c r="O22" s="7">
        <v>135673096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2191166</v>
      </c>
      <c r="K23" s="7">
        <v>2597808834</v>
      </c>
      <c r="L23" s="7">
        <v>2464302866</v>
      </c>
      <c r="M23" s="7">
        <v>4610050</v>
      </c>
      <c r="N23" s="7">
        <v>4610050</v>
      </c>
      <c r="O23" s="7">
        <v>4610050</v>
      </c>
    </row>
    <row r="24" spans="1:15" ht="22.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3580058</v>
      </c>
      <c r="K24" s="7">
        <v>7896419942</v>
      </c>
      <c r="L24" s="7">
        <v>446125651</v>
      </c>
      <c r="M24" s="7">
        <v>647883011</v>
      </c>
      <c r="N24" s="7">
        <v>647883011</v>
      </c>
      <c r="O24" s="7">
        <v>647883011</v>
      </c>
    </row>
    <row r="25" spans="1:15" ht="33.7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2050000000</v>
      </c>
      <c r="J25" s="7">
        <v>54503400</v>
      </c>
      <c r="K25" s="7">
        <v>64468496600</v>
      </c>
      <c r="L25" s="7">
        <v>1361478787</v>
      </c>
      <c r="M25" s="7">
        <v>3536849997</v>
      </c>
      <c r="N25" s="7">
        <v>4335287513</v>
      </c>
      <c r="O25" s="7">
        <v>4335287513</v>
      </c>
    </row>
    <row r="26" spans="1:15" ht="22.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0</v>
      </c>
      <c r="O26" s="7">
        <v>0</v>
      </c>
    </row>
    <row r="27" spans="1:15" ht="22.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900000000</v>
      </c>
      <c r="H27" s="7">
        <v>6127000000</v>
      </c>
      <c r="I27" s="7">
        <v>3000000000</v>
      </c>
      <c r="J27" s="7">
        <v>2743554</v>
      </c>
      <c r="K27" s="7">
        <v>3124256446</v>
      </c>
      <c r="L27" s="7">
        <v>2743554</v>
      </c>
      <c r="M27" s="7">
        <v>551908392</v>
      </c>
      <c r="N27" s="7">
        <v>551908392</v>
      </c>
      <c r="O27" s="7">
        <v>551908392</v>
      </c>
    </row>
    <row r="28" spans="1:15" ht="22.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330000000</v>
      </c>
      <c r="J28" s="7">
        <v>0</v>
      </c>
      <c r="K28" s="7">
        <v>470000000</v>
      </c>
      <c r="L28" s="7">
        <v>0</v>
      </c>
      <c r="M28" s="7">
        <v>37778007</v>
      </c>
      <c r="N28" s="7">
        <v>37778007</v>
      </c>
      <c r="O28" s="7">
        <v>37778007</v>
      </c>
    </row>
    <row r="29" spans="1:15" ht="22.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22.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0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300000000</v>
      </c>
      <c r="J31" s="7">
        <v>134161750</v>
      </c>
      <c r="K31" s="7">
        <v>1630838250</v>
      </c>
      <c r="L31" s="7">
        <v>25379290</v>
      </c>
      <c r="M31" s="7">
        <v>104524892</v>
      </c>
      <c r="N31" s="7">
        <v>104524892</v>
      </c>
      <c r="O31" s="7">
        <v>104524892</v>
      </c>
    </row>
    <row r="32" spans="1:15" ht="22.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66817688</v>
      </c>
      <c r="K32" s="7">
        <v>114479565774</v>
      </c>
      <c r="L32" s="7">
        <v>13665587</v>
      </c>
      <c r="M32" s="7">
        <v>889252117</v>
      </c>
      <c r="N32" s="7">
        <v>889252117</v>
      </c>
      <c r="O32" s="7">
        <v>889252117</v>
      </c>
    </row>
    <row r="33" spans="1:15" ht="22.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62975481</v>
      </c>
      <c r="K33" s="7">
        <v>190040641057</v>
      </c>
      <c r="L33" s="7">
        <v>-15553162</v>
      </c>
      <c r="M33" s="7">
        <v>15829353578</v>
      </c>
      <c r="N33" s="7">
        <v>15829353578</v>
      </c>
      <c r="O33" s="7">
        <v>15829353578</v>
      </c>
    </row>
    <row r="34" spans="1:1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7658655</v>
      </c>
      <c r="K34" s="7">
        <v>992341345</v>
      </c>
      <c r="L34" s="7">
        <v>7658655</v>
      </c>
      <c r="M34" s="7">
        <v>20234828</v>
      </c>
      <c r="N34" s="7">
        <v>20234828</v>
      </c>
      <c r="O34" s="7">
        <v>20234828</v>
      </c>
    </row>
    <row r="35" spans="1:15" ht="22.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107000000</v>
      </c>
      <c r="J35" s="7">
        <v>5620794</v>
      </c>
      <c r="K35" s="7">
        <v>1597379206</v>
      </c>
      <c r="L35" s="7">
        <v>3520794</v>
      </c>
      <c r="M35" s="7">
        <v>132595074</v>
      </c>
      <c r="N35" s="7">
        <v>132595074</v>
      </c>
      <c r="O35" s="7">
        <v>132595074</v>
      </c>
    </row>
    <row r="36" spans="1:15" ht="22.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900000000</v>
      </c>
      <c r="G36" s="7">
        <v>0</v>
      </c>
      <c r="H36" s="7">
        <v>13900000000</v>
      </c>
      <c r="I36" s="7">
        <v>0</v>
      </c>
      <c r="J36" s="7">
        <v>912100012</v>
      </c>
      <c r="K36" s="7">
        <v>12987899988</v>
      </c>
      <c r="L36" s="7">
        <v>1060099874</v>
      </c>
      <c r="M36" s="7">
        <v>19393123</v>
      </c>
      <c r="N36" s="7">
        <v>19393123</v>
      </c>
      <c r="O36" s="7">
        <v>19393123</v>
      </c>
    </row>
    <row r="37" spans="1:15" ht="22.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0</v>
      </c>
      <c r="K37" s="7">
        <v>13050000000</v>
      </c>
      <c r="L37" s="7">
        <v>0</v>
      </c>
      <c r="M37" s="7">
        <v>0</v>
      </c>
      <c r="N37" s="7">
        <v>0</v>
      </c>
      <c r="O37" s="7">
        <v>0</v>
      </c>
    </row>
    <row r="38" spans="1:15" ht="33.7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25025002</v>
      </c>
      <c r="K38" s="7">
        <v>36974974998</v>
      </c>
      <c r="L38" s="7">
        <v>24383668</v>
      </c>
      <c r="M38" s="7">
        <v>227678975</v>
      </c>
      <c r="N38" s="7">
        <v>227678975</v>
      </c>
      <c r="O38" s="7">
        <v>227678975</v>
      </c>
    </row>
    <row r="39" spans="1:15" ht="22.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554000000</v>
      </c>
      <c r="J39" s="7">
        <v>0</v>
      </c>
      <c r="K39" s="7">
        <v>953000000</v>
      </c>
      <c r="L39" s="7">
        <v>0</v>
      </c>
      <c r="M39" s="7">
        <v>42658618</v>
      </c>
      <c r="N39" s="7">
        <v>42658618</v>
      </c>
      <c r="O39" s="7">
        <v>42658618</v>
      </c>
    </row>
    <row r="40" spans="1:1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300000000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1:1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324948072</v>
      </c>
      <c r="K41" s="7">
        <v>1675051928</v>
      </c>
      <c r="L41" s="7">
        <v>56161206</v>
      </c>
      <c r="M41" s="7">
        <v>128116208.88</v>
      </c>
      <c r="N41" s="7">
        <v>128116208.88</v>
      </c>
      <c r="O41" s="7">
        <v>128116208.88</v>
      </c>
    </row>
    <row r="42" spans="1:15" ht="22.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125000000</v>
      </c>
      <c r="J42" s="7">
        <v>26882045</v>
      </c>
      <c r="K42" s="7">
        <v>1521117955</v>
      </c>
      <c r="L42" s="7">
        <v>23882045</v>
      </c>
      <c r="M42" s="7">
        <v>94003046</v>
      </c>
      <c r="N42" s="7">
        <v>94003046</v>
      </c>
      <c r="O42" s="7">
        <v>94003046</v>
      </c>
    </row>
    <row r="43" spans="1:1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150000000</v>
      </c>
      <c r="J43" s="7">
        <v>0</v>
      </c>
      <c r="K43" s="7">
        <v>1730000000</v>
      </c>
      <c r="L43" s="7">
        <v>0</v>
      </c>
      <c r="M43" s="7">
        <v>34621008</v>
      </c>
      <c r="N43" s="7">
        <v>34621008</v>
      </c>
      <c r="O43" s="7">
        <v>34621008</v>
      </c>
    </row>
    <row r="44" spans="1:15" ht="22.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18523086</v>
      </c>
      <c r="K44" s="7">
        <v>241476914</v>
      </c>
      <c r="L44" s="7">
        <v>1204621</v>
      </c>
      <c r="M44" s="7">
        <v>22082879</v>
      </c>
      <c r="N44" s="7">
        <v>22082879</v>
      </c>
      <c r="O44" s="7">
        <v>22082879</v>
      </c>
    </row>
    <row r="45" spans="1:1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16673000000</v>
      </c>
      <c r="G45" s="7">
        <v>6273000000</v>
      </c>
      <c r="H45" s="7">
        <v>561032814726</v>
      </c>
      <c r="I45" s="7">
        <v>9074000000</v>
      </c>
      <c r="J45" s="7">
        <v>5092586336.2399998</v>
      </c>
      <c r="K45" s="7">
        <v>546866228389.76001</v>
      </c>
      <c r="L45" s="7">
        <v>14052110138.5</v>
      </c>
      <c r="M45" s="7">
        <v>28038549298.98</v>
      </c>
      <c r="N45" s="7">
        <v>28838129196.98</v>
      </c>
      <c r="O45" s="7">
        <v>28837932730.98</v>
      </c>
    </row>
    <row r="46" spans="1:1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workbookViewId="0">
      <selection activeCell="D14" sqref="D14"/>
    </sheetView>
  </sheetViews>
  <sheetFormatPr baseColWidth="10" defaultRowHeight="15"/>
  <cols>
    <col min="1" max="1" width="4.42578125" customWidth="1"/>
    <col min="2" max="2" width="12.42578125" customWidth="1"/>
    <col min="3" max="3" width="8" customWidth="1"/>
    <col min="4" max="4" width="46.42578125" customWidth="1"/>
    <col min="5" max="15" width="15.570312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684672427</v>
      </c>
      <c r="K5" s="7">
        <v>7679194180</v>
      </c>
      <c r="L5" s="7">
        <v>684672427</v>
      </c>
      <c r="M5" s="7">
        <v>681653548</v>
      </c>
      <c r="N5" s="7">
        <v>681653548</v>
      </c>
      <c r="O5" s="7">
        <v>681850014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43476231</v>
      </c>
      <c r="K6" s="7">
        <v>575220759</v>
      </c>
      <c r="L6" s="7">
        <v>43476231</v>
      </c>
      <c r="M6" s="7">
        <v>43476231</v>
      </c>
      <c r="N6" s="7">
        <v>43476231</v>
      </c>
      <c r="O6" s="7">
        <v>43476231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129366366</v>
      </c>
      <c r="K7" s="7">
        <v>3126456874</v>
      </c>
      <c r="L7" s="7">
        <v>129366366</v>
      </c>
      <c r="M7" s="7">
        <v>129366366</v>
      </c>
      <c r="N7" s="7">
        <v>129366366</v>
      </c>
      <c r="O7" s="7">
        <v>129366366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37912376</v>
      </c>
      <c r="K8" s="7">
        <v>181391265</v>
      </c>
      <c r="L8" s="7">
        <v>37912376</v>
      </c>
      <c r="M8" s="7">
        <v>37912376</v>
      </c>
      <c r="N8" s="7">
        <v>37912376</v>
      </c>
      <c r="O8" s="7">
        <v>37912376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49376000</v>
      </c>
      <c r="K9" s="7">
        <v>1309996931</v>
      </c>
      <c r="L9" s="7">
        <v>41940000</v>
      </c>
      <c r="M9" s="7">
        <v>117291577</v>
      </c>
      <c r="N9" s="7">
        <v>117291577</v>
      </c>
      <c r="O9" s="7">
        <v>117291577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320317903</v>
      </c>
      <c r="K10" s="7">
        <v>3383871405</v>
      </c>
      <c r="L10" s="7">
        <v>320317903</v>
      </c>
      <c r="M10" s="7">
        <v>320317903</v>
      </c>
      <c r="N10" s="7">
        <v>320317903</v>
      </c>
      <c r="O10" s="7">
        <v>320317903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900000000</v>
      </c>
      <c r="G12" s="7">
        <v>0</v>
      </c>
      <c r="H12" s="7">
        <v>2889285840</v>
      </c>
      <c r="I12" s="7">
        <v>0</v>
      </c>
      <c r="J12" s="7">
        <v>784291713.34000003</v>
      </c>
      <c r="K12" s="7">
        <v>2104994126.6600001</v>
      </c>
      <c r="L12" s="7">
        <v>190576185.71000001</v>
      </c>
      <c r="M12" s="7">
        <v>168766667</v>
      </c>
      <c r="N12" s="7">
        <v>168766667</v>
      </c>
      <c r="O12" s="7">
        <v>168766667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426573478</v>
      </c>
      <c r="K14" s="7">
        <v>14456560565</v>
      </c>
      <c r="L14" s="7">
        <v>426573478</v>
      </c>
      <c r="M14" s="7">
        <v>426573478</v>
      </c>
      <c r="N14" s="7">
        <v>426573478</v>
      </c>
      <c r="O14" s="7">
        <v>426573478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950000000</v>
      </c>
      <c r="H15" s="7">
        <v>1373000000</v>
      </c>
      <c r="I15" s="7">
        <v>646520000</v>
      </c>
      <c r="J15" s="7">
        <v>0</v>
      </c>
      <c r="K15" s="7">
        <v>726480000</v>
      </c>
      <c r="L15" s="7">
        <v>10500000</v>
      </c>
      <c r="M15" s="7">
        <v>25732701</v>
      </c>
      <c r="N15" s="7">
        <v>25732701</v>
      </c>
      <c r="O15" s="7">
        <v>25732701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73290700</v>
      </c>
      <c r="M16" s="7">
        <v>73290700</v>
      </c>
      <c r="N16" s="7">
        <v>73290700</v>
      </c>
      <c r="O16" s="7">
        <v>73290700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7880511</v>
      </c>
      <c r="K17" s="7">
        <v>6242119489</v>
      </c>
      <c r="L17" s="7">
        <v>14510317</v>
      </c>
      <c r="M17" s="7">
        <v>77747177</v>
      </c>
      <c r="N17" s="7">
        <v>77747177</v>
      </c>
      <c r="O17" s="7">
        <v>77747177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0</v>
      </c>
      <c r="K18" s="7">
        <v>177000000</v>
      </c>
      <c r="L18" s="7">
        <v>0</v>
      </c>
      <c r="M18" s="7">
        <v>16634219</v>
      </c>
      <c r="N18" s="7">
        <v>16634219</v>
      </c>
      <c r="O18" s="7">
        <v>16634219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18041936</v>
      </c>
      <c r="K19" s="7">
        <v>3881958064</v>
      </c>
      <c r="L19" s="7">
        <v>16884044</v>
      </c>
      <c r="M19" s="7">
        <v>38171244</v>
      </c>
      <c r="N19" s="7">
        <v>38171244</v>
      </c>
      <c r="O19" s="7">
        <v>38171244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-21120686</v>
      </c>
      <c r="K20" s="7">
        <v>6007120686</v>
      </c>
      <c r="L20" s="7">
        <v>201980155</v>
      </c>
      <c r="M20" s="7">
        <v>126667805</v>
      </c>
      <c r="N20" s="7">
        <v>126667805</v>
      </c>
      <c r="O20" s="7">
        <v>126667805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29574774</v>
      </c>
      <c r="K21" s="7">
        <v>5275425226</v>
      </c>
      <c r="L21" s="7">
        <v>1871009474</v>
      </c>
      <c r="M21" s="7">
        <v>898391556.5</v>
      </c>
      <c r="N21" s="7">
        <v>898391556.5</v>
      </c>
      <c r="O21" s="7">
        <v>898391556.5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12678281</v>
      </c>
      <c r="K22" s="7">
        <v>35457321719</v>
      </c>
      <c r="L22" s="7">
        <v>312989491</v>
      </c>
      <c r="M22" s="7">
        <v>306790007</v>
      </c>
      <c r="N22" s="7">
        <v>306790007</v>
      </c>
      <c r="O22" s="7">
        <v>306790007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-35123201</v>
      </c>
      <c r="K23" s="7">
        <v>2635123201</v>
      </c>
      <c r="L23" s="7">
        <v>3062295</v>
      </c>
      <c r="M23" s="7">
        <v>8131312</v>
      </c>
      <c r="N23" s="7">
        <v>8131312</v>
      </c>
      <c r="O23" s="7">
        <v>8131312</v>
      </c>
    </row>
    <row r="24" spans="1:15" ht="33.7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1000000000</v>
      </c>
      <c r="G24" s="7">
        <v>0</v>
      </c>
      <c r="H24" s="7">
        <v>8900000000</v>
      </c>
      <c r="I24" s="7">
        <v>0</v>
      </c>
      <c r="J24" s="7">
        <v>999505861</v>
      </c>
      <c r="K24" s="7">
        <v>7900494139</v>
      </c>
      <c r="L24" s="7">
        <v>248984379</v>
      </c>
      <c r="M24" s="7">
        <v>430842296</v>
      </c>
      <c r="N24" s="7">
        <v>430842296</v>
      </c>
      <c r="O24" s="7">
        <v>430842296</v>
      </c>
    </row>
    <row r="25" spans="1:15" ht="4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2773000000</v>
      </c>
      <c r="H25" s="7">
        <v>65573000000</v>
      </c>
      <c r="I25" s="7">
        <v>2050000000</v>
      </c>
      <c r="J25" s="7">
        <v>-797080910</v>
      </c>
      <c r="K25" s="7">
        <v>64320080910</v>
      </c>
      <c r="L25" s="7">
        <v>763491009</v>
      </c>
      <c r="M25" s="7">
        <v>9039157590</v>
      </c>
      <c r="N25" s="7">
        <v>9036032622</v>
      </c>
      <c r="O25" s="7">
        <v>9036032622</v>
      </c>
    </row>
    <row r="26" spans="1:15" ht="45">
      <c r="A26" s="4"/>
      <c r="B26" s="6" t="s">
        <v>59</v>
      </c>
      <c r="C26" s="4" t="s">
        <v>35</v>
      </c>
      <c r="D26" s="5" t="s">
        <v>60</v>
      </c>
      <c r="E26" s="7">
        <v>0</v>
      </c>
      <c r="F26" s="7">
        <v>4500000000</v>
      </c>
      <c r="G26" s="7">
        <v>0</v>
      </c>
      <c r="H26" s="7">
        <v>4500000000</v>
      </c>
      <c r="I26" s="7">
        <v>0</v>
      </c>
      <c r="J26" s="7">
        <v>4500000000</v>
      </c>
      <c r="K26" s="7">
        <v>0</v>
      </c>
      <c r="L26" s="7">
        <v>1562484</v>
      </c>
      <c r="M26" s="7">
        <v>0</v>
      </c>
      <c r="N26" s="7">
        <v>0</v>
      </c>
      <c r="O26" s="7">
        <v>0</v>
      </c>
    </row>
    <row r="27" spans="1:15" ht="33.75">
      <c r="A27" s="4"/>
      <c r="B27" s="6" t="s">
        <v>61</v>
      </c>
      <c r="C27" s="4" t="s">
        <v>18</v>
      </c>
      <c r="D27" s="5" t="s">
        <v>62</v>
      </c>
      <c r="E27" s="7">
        <v>1000000</v>
      </c>
      <c r="F27" s="7">
        <v>0</v>
      </c>
      <c r="G27" s="7">
        <v>0</v>
      </c>
      <c r="H27" s="7">
        <v>1000000</v>
      </c>
      <c r="I27" s="7">
        <v>0</v>
      </c>
      <c r="J27" s="7">
        <v>0</v>
      </c>
      <c r="K27" s="7">
        <v>1000000</v>
      </c>
      <c r="L27" s="7">
        <v>0</v>
      </c>
      <c r="M27" s="7">
        <v>0</v>
      </c>
      <c r="N27" s="7">
        <v>0</v>
      </c>
      <c r="O27" s="7">
        <v>0</v>
      </c>
    </row>
    <row r="28" spans="1:15" ht="33.75">
      <c r="A28" s="4"/>
      <c r="B28" s="6" t="s">
        <v>63</v>
      </c>
      <c r="C28" s="4" t="s">
        <v>18</v>
      </c>
      <c r="D28" s="5" t="s">
        <v>64</v>
      </c>
      <c r="E28" s="7">
        <v>5254000000</v>
      </c>
      <c r="F28" s="7">
        <v>1773000000</v>
      </c>
      <c r="G28" s="7">
        <v>900000000</v>
      </c>
      <c r="H28" s="7">
        <v>6127000000</v>
      </c>
      <c r="I28" s="7">
        <v>3000000000</v>
      </c>
      <c r="J28" s="7">
        <v>-9495163</v>
      </c>
      <c r="K28" s="7">
        <v>3136495163</v>
      </c>
      <c r="L28" s="7">
        <v>257246704</v>
      </c>
      <c r="M28" s="7">
        <v>363834948</v>
      </c>
      <c r="N28" s="7">
        <v>363834948</v>
      </c>
      <c r="O28" s="7">
        <v>363834948</v>
      </c>
    </row>
    <row r="29" spans="1:15" ht="33.75">
      <c r="A29" s="4"/>
      <c r="B29" s="6" t="s">
        <v>65</v>
      </c>
      <c r="C29" s="4" t="s">
        <v>18</v>
      </c>
      <c r="D29" s="5" t="s">
        <v>66</v>
      </c>
      <c r="E29" s="7">
        <v>800000000</v>
      </c>
      <c r="F29" s="7">
        <v>0</v>
      </c>
      <c r="G29" s="7">
        <v>0</v>
      </c>
      <c r="H29" s="7">
        <v>800000000</v>
      </c>
      <c r="I29" s="7">
        <v>330000000</v>
      </c>
      <c r="J29" s="7">
        <v>0</v>
      </c>
      <c r="K29" s="7">
        <v>470000000</v>
      </c>
      <c r="L29" s="7">
        <v>0</v>
      </c>
      <c r="M29" s="7">
        <v>36216000</v>
      </c>
      <c r="N29" s="7">
        <v>36216000</v>
      </c>
      <c r="O29" s="7">
        <v>36216000</v>
      </c>
    </row>
    <row r="30" spans="1:15" ht="33.75">
      <c r="A30" s="4"/>
      <c r="B30" s="6" t="s">
        <v>67</v>
      </c>
      <c r="C30" s="4" t="s">
        <v>18</v>
      </c>
      <c r="D30" s="5" t="s">
        <v>68</v>
      </c>
      <c r="E30" s="7">
        <v>1000000</v>
      </c>
      <c r="F30" s="7">
        <v>0</v>
      </c>
      <c r="G30" s="7">
        <v>0</v>
      </c>
      <c r="H30" s="7">
        <v>1000000</v>
      </c>
      <c r="I30" s="7">
        <v>0</v>
      </c>
      <c r="J30" s="7">
        <v>0</v>
      </c>
      <c r="K30" s="7">
        <v>1000000</v>
      </c>
      <c r="L30" s="7">
        <v>0</v>
      </c>
      <c r="M30" s="7">
        <v>0</v>
      </c>
      <c r="N30" s="7">
        <v>0</v>
      </c>
      <c r="O30" s="7">
        <v>0</v>
      </c>
    </row>
    <row r="31" spans="1:15" ht="33.75">
      <c r="A31" s="4"/>
      <c r="B31" s="6" t="s">
        <v>69</v>
      </c>
      <c r="C31" s="4" t="s">
        <v>18</v>
      </c>
      <c r="D31" s="5" t="s">
        <v>70</v>
      </c>
      <c r="E31" s="7">
        <v>100000000</v>
      </c>
      <c r="F31" s="7">
        <v>0</v>
      </c>
      <c r="G31" s="7">
        <v>0</v>
      </c>
      <c r="H31" s="7">
        <v>100000000</v>
      </c>
      <c r="I31" s="7">
        <v>0</v>
      </c>
      <c r="J31" s="7">
        <v>0</v>
      </c>
      <c r="K31" s="7">
        <v>100000000</v>
      </c>
      <c r="L31" s="7">
        <v>0</v>
      </c>
      <c r="M31" s="7">
        <v>0</v>
      </c>
      <c r="N31" s="7">
        <v>0</v>
      </c>
      <c r="O31" s="7">
        <v>0</v>
      </c>
    </row>
    <row r="32" spans="1:15" ht="22.5">
      <c r="A32" s="4"/>
      <c r="B32" s="6" t="s">
        <v>71</v>
      </c>
      <c r="C32" s="4" t="s">
        <v>18</v>
      </c>
      <c r="D32" s="5" t="s">
        <v>72</v>
      </c>
      <c r="E32" s="7">
        <v>2065000000</v>
      </c>
      <c r="F32" s="7">
        <v>0</v>
      </c>
      <c r="G32" s="7">
        <v>0</v>
      </c>
      <c r="H32" s="7">
        <v>2065000000</v>
      </c>
      <c r="I32" s="7">
        <v>300000000</v>
      </c>
      <c r="J32" s="7">
        <v>108309916</v>
      </c>
      <c r="K32" s="7">
        <v>1656690084</v>
      </c>
      <c r="L32" s="7">
        <v>172400926</v>
      </c>
      <c r="M32" s="7">
        <v>81210011.840000004</v>
      </c>
      <c r="N32" s="7">
        <v>81210011.840000004</v>
      </c>
      <c r="O32" s="7">
        <v>81210011.840000004</v>
      </c>
    </row>
    <row r="33" spans="1:15" ht="33.75">
      <c r="A33" s="4"/>
      <c r="B33" s="6" t="s">
        <v>73</v>
      </c>
      <c r="C33" s="4" t="s">
        <v>18</v>
      </c>
      <c r="D33" s="5" t="s">
        <v>74</v>
      </c>
      <c r="E33" s="7">
        <v>114546383462</v>
      </c>
      <c r="F33" s="7">
        <v>0</v>
      </c>
      <c r="G33" s="7">
        <v>0</v>
      </c>
      <c r="H33" s="7">
        <v>114546383462</v>
      </c>
      <c r="I33" s="7">
        <v>0</v>
      </c>
      <c r="J33" s="7">
        <v>67336</v>
      </c>
      <c r="K33" s="7">
        <v>114546316126</v>
      </c>
      <c r="L33" s="7">
        <v>29671506</v>
      </c>
      <c r="M33" s="7">
        <v>740666141</v>
      </c>
      <c r="N33" s="7">
        <v>740666141</v>
      </c>
      <c r="O33" s="7">
        <v>740666141</v>
      </c>
    </row>
    <row r="34" spans="1:15" ht="33.75">
      <c r="A34" s="4"/>
      <c r="B34" s="6" t="s">
        <v>73</v>
      </c>
      <c r="C34" s="4" t="s">
        <v>35</v>
      </c>
      <c r="D34" s="5" t="s">
        <v>74</v>
      </c>
      <c r="E34" s="7">
        <v>192753616538</v>
      </c>
      <c r="F34" s="7">
        <v>0</v>
      </c>
      <c r="G34" s="7">
        <v>2650000000</v>
      </c>
      <c r="H34" s="7">
        <v>190103616538</v>
      </c>
      <c r="I34" s="7">
        <v>0</v>
      </c>
      <c r="J34" s="7">
        <v>42085409</v>
      </c>
      <c r="K34" s="7">
        <v>190061531129</v>
      </c>
      <c r="L34" s="7">
        <v>85886742</v>
      </c>
      <c r="M34" s="7">
        <v>2623189189</v>
      </c>
      <c r="N34" s="7">
        <v>2623189189</v>
      </c>
      <c r="O34" s="7">
        <v>2623189189</v>
      </c>
    </row>
    <row r="35" spans="1:15" ht="22.5">
      <c r="A35" s="4"/>
      <c r="B35" s="6" t="s">
        <v>75</v>
      </c>
      <c r="C35" s="4" t="s">
        <v>18</v>
      </c>
      <c r="D35" s="5" t="s">
        <v>76</v>
      </c>
      <c r="E35" s="7">
        <v>1000000000</v>
      </c>
      <c r="F35" s="7">
        <v>0</v>
      </c>
      <c r="G35" s="7">
        <v>0</v>
      </c>
      <c r="H35" s="7">
        <v>1000000000</v>
      </c>
      <c r="I35" s="7">
        <v>0</v>
      </c>
      <c r="J35" s="7">
        <v>15238740</v>
      </c>
      <c r="K35" s="7">
        <v>984761260</v>
      </c>
      <c r="L35" s="7">
        <v>35206740</v>
      </c>
      <c r="M35" s="7">
        <v>23270248</v>
      </c>
      <c r="N35" s="7">
        <v>23270248</v>
      </c>
      <c r="O35" s="7">
        <v>23270248</v>
      </c>
    </row>
    <row r="36" spans="1:15" ht="33.75">
      <c r="A36" s="4"/>
      <c r="B36" s="6" t="s">
        <v>77</v>
      </c>
      <c r="C36" s="4" t="s">
        <v>18</v>
      </c>
      <c r="D36" s="5" t="s">
        <v>78</v>
      </c>
      <c r="E36" s="7">
        <v>1710000000</v>
      </c>
      <c r="F36" s="7">
        <v>0</v>
      </c>
      <c r="G36" s="7">
        <v>0</v>
      </c>
      <c r="H36" s="7">
        <v>1710000000</v>
      </c>
      <c r="I36" s="7">
        <v>107000000</v>
      </c>
      <c r="J36" s="7">
        <v>4298741</v>
      </c>
      <c r="K36" s="7">
        <v>1598701259</v>
      </c>
      <c r="L36" s="7">
        <v>8316608</v>
      </c>
      <c r="M36" s="7">
        <v>130505415</v>
      </c>
      <c r="N36" s="7">
        <v>130505415</v>
      </c>
      <c r="O36" s="7">
        <v>130505415</v>
      </c>
    </row>
    <row r="37" spans="1:15" ht="22.5">
      <c r="A37" s="4"/>
      <c r="B37" s="6" t="s">
        <v>79</v>
      </c>
      <c r="C37" s="4" t="s">
        <v>18</v>
      </c>
      <c r="D37" s="5" t="s">
        <v>80</v>
      </c>
      <c r="E37" s="7">
        <v>13000000000</v>
      </c>
      <c r="F37" s="7">
        <v>900000000</v>
      </c>
      <c r="G37" s="7">
        <v>0</v>
      </c>
      <c r="H37" s="7">
        <v>13900000000</v>
      </c>
      <c r="I37" s="7">
        <v>0</v>
      </c>
      <c r="J37" s="7">
        <v>167431898</v>
      </c>
      <c r="K37" s="7">
        <v>13732568102</v>
      </c>
      <c r="L37" s="7">
        <v>1627431898</v>
      </c>
      <c r="M37" s="7">
        <v>4869884510</v>
      </c>
      <c r="N37" s="7">
        <v>4869884510</v>
      </c>
      <c r="O37" s="7">
        <v>4869884510</v>
      </c>
    </row>
    <row r="38" spans="1:15" ht="22.5">
      <c r="A38" s="4"/>
      <c r="B38" s="6" t="s">
        <v>79</v>
      </c>
      <c r="C38" s="4" t="s">
        <v>35</v>
      </c>
      <c r="D38" s="5" t="s">
        <v>80</v>
      </c>
      <c r="E38" s="7">
        <v>0</v>
      </c>
      <c r="F38" s="7">
        <v>23050000000</v>
      </c>
      <c r="G38" s="7">
        <v>0</v>
      </c>
      <c r="H38" s="7">
        <v>23050000000</v>
      </c>
      <c r="I38" s="7">
        <v>0</v>
      </c>
      <c r="J38" s="7">
        <v>10000000000</v>
      </c>
      <c r="K38" s="7">
        <v>13050000000</v>
      </c>
      <c r="L38" s="7">
        <v>23050000000</v>
      </c>
      <c r="M38" s="7">
        <v>7063750000</v>
      </c>
      <c r="N38" s="7">
        <v>7063750000</v>
      </c>
      <c r="O38" s="7">
        <v>7063750000</v>
      </c>
    </row>
    <row r="39" spans="1:15" ht="45">
      <c r="A39" s="4"/>
      <c r="B39" s="6" t="s">
        <v>81</v>
      </c>
      <c r="C39" s="4" t="s">
        <v>18</v>
      </c>
      <c r="D39" s="5" t="s">
        <v>82</v>
      </c>
      <c r="E39" s="7">
        <v>37000000000</v>
      </c>
      <c r="F39" s="7">
        <v>0</v>
      </c>
      <c r="G39" s="7">
        <v>0</v>
      </c>
      <c r="H39" s="7">
        <v>37000000000</v>
      </c>
      <c r="I39" s="7">
        <v>0</v>
      </c>
      <c r="J39" s="7">
        <v>52081268</v>
      </c>
      <c r="K39" s="7">
        <v>36947918732</v>
      </c>
      <c r="L39" s="7">
        <v>50599625</v>
      </c>
      <c r="M39" s="7">
        <v>416155262</v>
      </c>
      <c r="N39" s="7">
        <v>416155262</v>
      </c>
      <c r="O39" s="7">
        <v>416155262</v>
      </c>
    </row>
    <row r="40" spans="1:15" ht="33.75">
      <c r="A40" s="4"/>
      <c r="B40" s="6" t="s">
        <v>83</v>
      </c>
      <c r="C40" s="4" t="s">
        <v>18</v>
      </c>
      <c r="D40" s="5" t="s">
        <v>84</v>
      </c>
      <c r="E40" s="7">
        <v>1507000000</v>
      </c>
      <c r="F40" s="7">
        <v>0</v>
      </c>
      <c r="G40" s="7">
        <v>0</v>
      </c>
      <c r="H40" s="7">
        <v>1507000000</v>
      </c>
      <c r="I40" s="7">
        <v>554000000</v>
      </c>
      <c r="J40" s="7">
        <v>0</v>
      </c>
      <c r="K40" s="7">
        <v>953000000</v>
      </c>
      <c r="L40" s="7">
        <v>0</v>
      </c>
      <c r="M40" s="7">
        <v>89615620</v>
      </c>
      <c r="N40" s="7">
        <v>89615620</v>
      </c>
      <c r="O40" s="7">
        <v>89615620</v>
      </c>
    </row>
    <row r="41" spans="1:15" ht="22.5">
      <c r="A41" s="4"/>
      <c r="B41" s="6" t="s">
        <v>85</v>
      </c>
      <c r="C41" s="4" t="s">
        <v>18</v>
      </c>
      <c r="D41" s="5" t="s">
        <v>86</v>
      </c>
      <c r="E41" s="7">
        <v>300000000</v>
      </c>
      <c r="F41" s="7">
        <v>0</v>
      </c>
      <c r="G41" s="7">
        <v>0</v>
      </c>
      <c r="H41" s="7">
        <v>300000000</v>
      </c>
      <c r="I41" s="7">
        <v>300000000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1:15">
      <c r="A42" s="4"/>
      <c r="B42" s="6" t="s">
        <v>87</v>
      </c>
      <c r="C42" s="4" t="s">
        <v>18</v>
      </c>
      <c r="D42" s="5" t="s">
        <v>88</v>
      </c>
      <c r="E42" s="7">
        <v>2000000000</v>
      </c>
      <c r="F42" s="7">
        <v>0</v>
      </c>
      <c r="G42" s="7">
        <v>0</v>
      </c>
      <c r="H42" s="7">
        <v>2000000000</v>
      </c>
      <c r="I42" s="7">
        <v>0</v>
      </c>
      <c r="J42" s="7">
        <v>0</v>
      </c>
      <c r="K42" s="7">
        <v>2000000000</v>
      </c>
      <c r="L42" s="7">
        <v>226986243.69</v>
      </c>
      <c r="M42" s="7">
        <v>196008511.80000001</v>
      </c>
      <c r="N42" s="7">
        <v>196008511.80000001</v>
      </c>
      <c r="O42" s="7">
        <v>195850731.80000001</v>
      </c>
    </row>
    <row r="43" spans="1:15" ht="33.75">
      <c r="A43" s="4"/>
      <c r="B43" s="6" t="s">
        <v>89</v>
      </c>
      <c r="C43" s="4" t="s">
        <v>18</v>
      </c>
      <c r="D43" s="5" t="s">
        <v>90</v>
      </c>
      <c r="E43" s="7">
        <v>1673000000</v>
      </c>
      <c r="F43" s="7">
        <v>0</v>
      </c>
      <c r="G43" s="7">
        <v>0</v>
      </c>
      <c r="H43" s="7">
        <v>1673000000</v>
      </c>
      <c r="I43" s="7">
        <v>125000000</v>
      </c>
      <c r="J43" s="7">
        <v>11060801</v>
      </c>
      <c r="K43" s="7">
        <v>1536939199</v>
      </c>
      <c r="L43" s="7">
        <v>20477101</v>
      </c>
      <c r="M43" s="7">
        <v>102877563</v>
      </c>
      <c r="N43" s="7">
        <v>102877563</v>
      </c>
      <c r="O43" s="7">
        <v>102877563</v>
      </c>
    </row>
    <row r="44" spans="1:15" ht="22.5">
      <c r="A44" s="4"/>
      <c r="B44" s="6" t="s">
        <v>91</v>
      </c>
      <c r="C44" s="4" t="s">
        <v>18</v>
      </c>
      <c r="D44" s="5" t="s">
        <v>92</v>
      </c>
      <c r="E44" s="7">
        <v>1880000000</v>
      </c>
      <c r="F44" s="7">
        <v>0</v>
      </c>
      <c r="G44" s="7">
        <v>0</v>
      </c>
      <c r="H44" s="7">
        <v>1880000000</v>
      </c>
      <c r="I44" s="7">
        <v>150000000</v>
      </c>
      <c r="J44" s="7">
        <v>0</v>
      </c>
      <c r="K44" s="7">
        <v>1730000000</v>
      </c>
      <c r="L44" s="7">
        <v>0</v>
      </c>
      <c r="M44" s="7">
        <v>381066862</v>
      </c>
      <c r="N44" s="7">
        <v>381066862</v>
      </c>
      <c r="O44" s="7">
        <v>381066862</v>
      </c>
    </row>
    <row r="45" spans="1:15" ht="33.75">
      <c r="A45" s="4"/>
      <c r="B45" s="6" t="s">
        <v>93</v>
      </c>
      <c r="C45" s="4" t="s">
        <v>18</v>
      </c>
      <c r="D45" s="5" t="s">
        <v>94</v>
      </c>
      <c r="E45" s="7">
        <v>260000000</v>
      </c>
      <c r="F45" s="7">
        <v>0</v>
      </c>
      <c r="G45" s="7">
        <v>0</v>
      </c>
      <c r="H45" s="7">
        <v>260000000</v>
      </c>
      <c r="I45" s="7">
        <v>0</v>
      </c>
      <c r="J45" s="7">
        <v>383515</v>
      </c>
      <c r="K45" s="7">
        <v>259616485</v>
      </c>
      <c r="L45" s="7">
        <v>16224315</v>
      </c>
      <c r="M45" s="7">
        <v>19253572</v>
      </c>
      <c r="N45" s="7">
        <v>19253572</v>
      </c>
      <c r="O45" s="7">
        <v>19253572</v>
      </c>
    </row>
    <row r="46" spans="1:15">
      <c r="A46" s="4"/>
      <c r="B46" s="6" t="s">
        <v>0</v>
      </c>
      <c r="C46" s="4" t="s">
        <v>0</v>
      </c>
      <c r="D46" s="5" t="s">
        <v>0</v>
      </c>
      <c r="E46" s="7">
        <v>550632814726</v>
      </c>
      <c r="F46" s="7">
        <v>32173000000</v>
      </c>
      <c r="G46" s="7">
        <v>7273000000</v>
      </c>
      <c r="H46" s="7">
        <v>575532814726</v>
      </c>
      <c r="I46" s="7">
        <v>9074000000</v>
      </c>
      <c r="J46" s="7">
        <v>17581805521.34</v>
      </c>
      <c r="K46" s="7">
        <v>548877009204.65997</v>
      </c>
      <c r="L46" s="7">
        <v>30973547723.400002</v>
      </c>
      <c r="M46" s="7">
        <v>30104418607.139999</v>
      </c>
      <c r="N46" s="7">
        <v>30101293639.139999</v>
      </c>
      <c r="O46" s="7">
        <v>30101332325.139999</v>
      </c>
    </row>
    <row r="47" spans="1:15">
      <c r="A47" s="4"/>
      <c r="B47" s="6" t="s">
        <v>0</v>
      </c>
      <c r="C47" s="4" t="s">
        <v>0</v>
      </c>
      <c r="D47" s="5" t="s">
        <v>0</v>
      </c>
      <c r="E47" s="19" t="s">
        <v>0</v>
      </c>
      <c r="F47" s="19" t="s">
        <v>0</v>
      </c>
      <c r="G47" s="19" t="s">
        <v>0</v>
      </c>
      <c r="H47" s="19" t="s">
        <v>0</v>
      </c>
      <c r="I47" s="19" t="s">
        <v>0</v>
      </c>
      <c r="J47" s="19" t="s">
        <v>0</v>
      </c>
      <c r="K47" s="19" t="s">
        <v>0</v>
      </c>
      <c r="L47" s="19" t="s">
        <v>0</v>
      </c>
      <c r="M47" s="19" t="s">
        <v>0</v>
      </c>
      <c r="N47" s="19" t="s">
        <v>0</v>
      </c>
      <c r="O47" s="19" t="s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B4" workbookViewId="0">
      <selection activeCell="M5" sqref="M5"/>
    </sheetView>
  </sheetViews>
  <sheetFormatPr baseColWidth="10" defaultRowHeight="15"/>
  <cols>
    <col min="1" max="1" width="13.42578125" customWidth="1"/>
    <col min="2" max="2" width="12.28515625" customWidth="1"/>
    <col min="3" max="3" width="8" customWidth="1"/>
    <col min="4" max="4" width="51.28515625" customWidth="1"/>
    <col min="5" max="15" width="16.14062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103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955547374</v>
      </c>
      <c r="K5" s="7">
        <v>7408319233</v>
      </c>
      <c r="L5" s="7">
        <v>705408374</v>
      </c>
      <c r="M5" s="7">
        <v>697403409</v>
      </c>
      <c r="N5" s="7">
        <v>697403409</v>
      </c>
      <c r="O5" s="7">
        <v>697403409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29981532</v>
      </c>
      <c r="K6" s="7">
        <v>588715458</v>
      </c>
      <c r="L6" s="7">
        <v>29981532</v>
      </c>
      <c r="M6" s="7">
        <v>29981532</v>
      </c>
      <c r="N6" s="7">
        <v>29981532</v>
      </c>
      <c r="O6" s="7">
        <v>29981532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178928941</v>
      </c>
      <c r="K7" s="7">
        <v>3076894299</v>
      </c>
      <c r="L7" s="7">
        <v>178928941</v>
      </c>
      <c r="M7" s="7">
        <v>171865319</v>
      </c>
      <c r="N7" s="7">
        <v>171865319</v>
      </c>
      <c r="O7" s="7">
        <v>171865319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63481853</v>
      </c>
      <c r="K8" s="7">
        <v>155821788</v>
      </c>
      <c r="L8" s="7">
        <v>63481853</v>
      </c>
      <c r="M8" s="7">
        <v>63481853</v>
      </c>
      <c r="N8" s="7">
        <v>63481853</v>
      </c>
      <c r="O8" s="7">
        <v>63481853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0</v>
      </c>
      <c r="K9" s="7">
        <v>1359372931</v>
      </c>
      <c r="L9" s="7">
        <v>0</v>
      </c>
      <c r="M9" s="7">
        <v>119851577</v>
      </c>
      <c r="N9" s="7">
        <v>119851577</v>
      </c>
      <c r="O9" s="7">
        <v>119851577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311403051</v>
      </c>
      <c r="K10" s="7">
        <v>3392786257</v>
      </c>
      <c r="L10" s="7">
        <v>311403051</v>
      </c>
      <c r="M10" s="7">
        <v>289555566</v>
      </c>
      <c r="N10" s="7">
        <v>289555566</v>
      </c>
      <c r="O10" s="7">
        <v>289555566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900000000</v>
      </c>
      <c r="G12" s="7">
        <v>0</v>
      </c>
      <c r="H12" s="7">
        <v>2889285840</v>
      </c>
      <c r="I12" s="7">
        <v>0</v>
      </c>
      <c r="J12" s="7">
        <v>18570871</v>
      </c>
      <c r="K12" s="7">
        <v>2870714969</v>
      </c>
      <c r="L12" s="7">
        <v>121297176.84</v>
      </c>
      <c r="M12" s="7">
        <v>195999999.65000001</v>
      </c>
      <c r="N12" s="7">
        <v>195999999.65000001</v>
      </c>
      <c r="O12" s="7">
        <v>195999999.65000001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1573222789</v>
      </c>
      <c r="K14" s="7">
        <v>13309911254</v>
      </c>
      <c r="L14" s="7">
        <v>1573222789</v>
      </c>
      <c r="M14" s="7">
        <v>1573222789</v>
      </c>
      <c r="N14" s="7">
        <v>1573222789</v>
      </c>
      <c r="O14" s="7">
        <v>1573222789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950000000</v>
      </c>
      <c r="H15" s="7">
        <v>1373000000</v>
      </c>
      <c r="I15" s="7">
        <v>646520000</v>
      </c>
      <c r="J15" s="7">
        <v>0</v>
      </c>
      <c r="K15" s="7">
        <v>726480000</v>
      </c>
      <c r="L15" s="7">
        <v>0</v>
      </c>
      <c r="M15" s="7">
        <v>25664790</v>
      </c>
      <c r="N15" s="7">
        <v>25664790</v>
      </c>
      <c r="O15" s="7">
        <v>25664790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2717186</v>
      </c>
      <c r="K17" s="7">
        <v>6247282814</v>
      </c>
      <c r="L17" s="7">
        <v>2717186</v>
      </c>
      <c r="M17" s="7">
        <v>76304181</v>
      </c>
      <c r="N17" s="7">
        <v>76304181</v>
      </c>
      <c r="O17" s="7">
        <v>76304181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109505</v>
      </c>
      <c r="K18" s="7">
        <v>176890495</v>
      </c>
      <c r="L18" s="7">
        <v>109505</v>
      </c>
      <c r="M18" s="7">
        <v>10750222</v>
      </c>
      <c r="N18" s="7">
        <v>10750222</v>
      </c>
      <c r="O18" s="7">
        <v>10750222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306120</v>
      </c>
      <c r="K19" s="7">
        <v>3899693880</v>
      </c>
      <c r="L19" s="7">
        <v>2810402</v>
      </c>
      <c r="M19" s="7">
        <v>866436762</v>
      </c>
      <c r="N19" s="7">
        <v>866436762</v>
      </c>
      <c r="O19" s="7">
        <v>866436762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17307843</v>
      </c>
      <c r="K20" s="7">
        <v>5968692157</v>
      </c>
      <c r="L20" s="7">
        <v>17307843</v>
      </c>
      <c r="M20" s="7">
        <v>314459510</v>
      </c>
      <c r="N20" s="7">
        <v>314459510</v>
      </c>
      <c r="O20" s="7">
        <v>314459510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26845985</v>
      </c>
      <c r="K21" s="7">
        <v>5278154015</v>
      </c>
      <c r="L21" s="7">
        <v>3792985</v>
      </c>
      <c r="M21" s="7">
        <v>827817064</v>
      </c>
      <c r="N21" s="7">
        <v>827817064</v>
      </c>
      <c r="O21" s="7">
        <v>827817064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53072817</v>
      </c>
      <c r="K22" s="7">
        <v>35416927183</v>
      </c>
      <c r="L22" s="7">
        <v>-37913970</v>
      </c>
      <c r="M22" s="7">
        <v>759397095</v>
      </c>
      <c r="N22" s="7">
        <v>759397095</v>
      </c>
      <c r="O22" s="7">
        <v>759397095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7150059</v>
      </c>
      <c r="K23" s="7">
        <v>2592849941</v>
      </c>
      <c r="L23" s="7">
        <v>7150059</v>
      </c>
      <c r="M23" s="7">
        <v>1179200127</v>
      </c>
      <c r="N23" s="7">
        <v>1179200127</v>
      </c>
      <c r="O23" s="7">
        <v>1179200127</v>
      </c>
    </row>
    <row r="24" spans="1:15" ht="22.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1000000000</v>
      </c>
      <c r="G24" s="7">
        <v>0</v>
      </c>
      <c r="H24" s="7">
        <v>8900000000</v>
      </c>
      <c r="I24" s="7">
        <v>0</v>
      </c>
      <c r="J24" s="7">
        <v>1059097</v>
      </c>
      <c r="K24" s="7">
        <v>8898940903</v>
      </c>
      <c r="L24" s="7">
        <v>1128376</v>
      </c>
      <c r="M24" s="7">
        <v>425222457</v>
      </c>
      <c r="N24" s="7">
        <v>425222457</v>
      </c>
      <c r="O24" s="7">
        <v>425222457</v>
      </c>
    </row>
    <row r="25" spans="1:15" ht="33.7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2773000000</v>
      </c>
      <c r="H25" s="7">
        <v>65573000000</v>
      </c>
      <c r="I25" s="7">
        <v>2050000000</v>
      </c>
      <c r="J25" s="7">
        <v>-15537649</v>
      </c>
      <c r="K25" s="7">
        <v>63538537649</v>
      </c>
      <c r="L25" s="7">
        <v>391711604</v>
      </c>
      <c r="M25" s="7">
        <v>4675517247</v>
      </c>
      <c r="N25" s="7">
        <v>4666577593</v>
      </c>
      <c r="O25" s="7">
        <v>4666577593</v>
      </c>
    </row>
    <row r="26" spans="1:15" ht="33.75">
      <c r="A26" s="4"/>
      <c r="B26" s="6" t="s">
        <v>59</v>
      </c>
      <c r="C26" s="4" t="s">
        <v>35</v>
      </c>
      <c r="D26" s="5" t="s">
        <v>60</v>
      </c>
      <c r="E26" s="7">
        <v>0</v>
      </c>
      <c r="F26" s="7">
        <v>4500000000</v>
      </c>
      <c r="G26" s="7">
        <v>0</v>
      </c>
      <c r="H26" s="7">
        <v>4500000000</v>
      </c>
      <c r="I26" s="7">
        <v>0</v>
      </c>
      <c r="J26" s="7">
        <v>0</v>
      </c>
      <c r="K26" s="7">
        <v>4500000000</v>
      </c>
      <c r="L26" s="7">
        <v>3971377</v>
      </c>
      <c r="M26" s="7">
        <v>5533861</v>
      </c>
      <c r="N26" s="7">
        <v>3971377</v>
      </c>
      <c r="O26" s="7">
        <v>3971377</v>
      </c>
    </row>
    <row r="27" spans="1:15" ht="22.5">
      <c r="A27" s="4"/>
      <c r="B27" s="6" t="s">
        <v>61</v>
      </c>
      <c r="C27" s="4" t="s">
        <v>18</v>
      </c>
      <c r="D27" s="5" t="s">
        <v>62</v>
      </c>
      <c r="E27" s="7">
        <v>1000000</v>
      </c>
      <c r="F27" s="7">
        <v>0</v>
      </c>
      <c r="G27" s="7">
        <v>0</v>
      </c>
      <c r="H27" s="7">
        <v>1000000</v>
      </c>
      <c r="I27" s="7">
        <v>0</v>
      </c>
      <c r="J27" s="7">
        <v>0</v>
      </c>
      <c r="K27" s="7">
        <v>1000000</v>
      </c>
      <c r="L27" s="7">
        <v>0</v>
      </c>
      <c r="M27" s="7">
        <v>0</v>
      </c>
      <c r="N27" s="7">
        <v>0</v>
      </c>
      <c r="O27" s="7">
        <v>0</v>
      </c>
    </row>
    <row r="28" spans="1:15" ht="22.5">
      <c r="A28" s="4"/>
      <c r="B28" s="6" t="s">
        <v>63</v>
      </c>
      <c r="C28" s="4" t="s">
        <v>18</v>
      </c>
      <c r="D28" s="5" t="s">
        <v>64</v>
      </c>
      <c r="E28" s="7">
        <v>5254000000</v>
      </c>
      <c r="F28" s="7">
        <v>1773000000</v>
      </c>
      <c r="G28" s="7">
        <v>900000000</v>
      </c>
      <c r="H28" s="7">
        <v>6127000000</v>
      </c>
      <c r="I28" s="7">
        <v>3000000000</v>
      </c>
      <c r="J28" s="7">
        <v>1209322</v>
      </c>
      <c r="K28" s="7">
        <v>3125790678</v>
      </c>
      <c r="L28" s="7">
        <v>1518004</v>
      </c>
      <c r="M28" s="7">
        <v>308604674</v>
      </c>
      <c r="N28" s="7">
        <v>308604674</v>
      </c>
      <c r="O28" s="7">
        <v>308604674</v>
      </c>
    </row>
    <row r="29" spans="1:15" ht="33.75">
      <c r="A29" s="4"/>
      <c r="B29" s="6" t="s">
        <v>65</v>
      </c>
      <c r="C29" s="4" t="s">
        <v>18</v>
      </c>
      <c r="D29" s="5" t="s">
        <v>66</v>
      </c>
      <c r="E29" s="7">
        <v>800000000</v>
      </c>
      <c r="F29" s="7">
        <v>0</v>
      </c>
      <c r="G29" s="7">
        <v>0</v>
      </c>
      <c r="H29" s="7">
        <v>800000000</v>
      </c>
      <c r="I29" s="7">
        <v>330000000</v>
      </c>
      <c r="J29" s="7">
        <v>-195712.5</v>
      </c>
      <c r="K29" s="7">
        <v>470195712.5</v>
      </c>
      <c r="L29" s="7">
        <v>0</v>
      </c>
      <c r="M29" s="7">
        <v>37232000</v>
      </c>
      <c r="N29" s="7">
        <v>37232000</v>
      </c>
      <c r="O29" s="7">
        <v>37232000</v>
      </c>
    </row>
    <row r="30" spans="1:15" ht="33.75">
      <c r="A30" s="4"/>
      <c r="B30" s="6" t="s">
        <v>67</v>
      </c>
      <c r="C30" s="4" t="s">
        <v>18</v>
      </c>
      <c r="D30" s="5" t="s">
        <v>68</v>
      </c>
      <c r="E30" s="7">
        <v>1000000</v>
      </c>
      <c r="F30" s="7">
        <v>0</v>
      </c>
      <c r="G30" s="7">
        <v>0</v>
      </c>
      <c r="H30" s="7">
        <v>1000000</v>
      </c>
      <c r="I30" s="7">
        <v>0</v>
      </c>
      <c r="J30" s="7">
        <v>0</v>
      </c>
      <c r="K30" s="7">
        <v>1000000</v>
      </c>
      <c r="L30" s="7">
        <v>0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69</v>
      </c>
      <c r="C31" s="4" t="s">
        <v>18</v>
      </c>
      <c r="D31" s="5" t="s">
        <v>70</v>
      </c>
      <c r="E31" s="7">
        <v>100000000</v>
      </c>
      <c r="F31" s="7">
        <v>0</v>
      </c>
      <c r="G31" s="7">
        <v>0</v>
      </c>
      <c r="H31" s="7">
        <v>100000000</v>
      </c>
      <c r="I31" s="7">
        <v>0</v>
      </c>
      <c r="J31" s="7">
        <v>-2149527</v>
      </c>
      <c r="K31" s="7">
        <v>102149527</v>
      </c>
      <c r="L31" s="7">
        <v>0</v>
      </c>
      <c r="M31" s="7">
        <v>46723918</v>
      </c>
      <c r="N31" s="7">
        <v>46723918</v>
      </c>
      <c r="O31" s="7">
        <v>46723918</v>
      </c>
    </row>
    <row r="32" spans="1:15" ht="22.5">
      <c r="A32" s="4"/>
      <c r="B32" s="6" t="s">
        <v>71</v>
      </c>
      <c r="C32" s="4" t="s">
        <v>18</v>
      </c>
      <c r="D32" s="5" t="s">
        <v>72</v>
      </c>
      <c r="E32" s="7">
        <v>2065000000</v>
      </c>
      <c r="F32" s="7">
        <v>0</v>
      </c>
      <c r="G32" s="7">
        <v>0</v>
      </c>
      <c r="H32" s="7">
        <v>2065000000</v>
      </c>
      <c r="I32" s="7">
        <v>300000000</v>
      </c>
      <c r="J32" s="7">
        <v>29612243</v>
      </c>
      <c r="K32" s="7">
        <v>1735387757</v>
      </c>
      <c r="L32" s="7">
        <v>31077346</v>
      </c>
      <c r="M32" s="7">
        <v>163121878</v>
      </c>
      <c r="N32" s="7">
        <v>163121878</v>
      </c>
      <c r="O32" s="7">
        <v>163121878</v>
      </c>
    </row>
    <row r="33" spans="1:15" ht="33.75">
      <c r="A33" s="4"/>
      <c r="B33" s="6" t="s">
        <v>73</v>
      </c>
      <c r="C33" s="4" t="s">
        <v>18</v>
      </c>
      <c r="D33" s="5" t="s">
        <v>74</v>
      </c>
      <c r="E33" s="7">
        <v>114546383462</v>
      </c>
      <c r="F33" s="7">
        <v>0</v>
      </c>
      <c r="G33" s="7">
        <v>0</v>
      </c>
      <c r="H33" s="7">
        <v>114546383462</v>
      </c>
      <c r="I33" s="7">
        <v>0</v>
      </c>
      <c r="J33" s="7">
        <v>-13477228</v>
      </c>
      <c r="K33" s="7">
        <v>114559860690</v>
      </c>
      <c r="L33" s="7">
        <v>10191741</v>
      </c>
      <c r="M33" s="7">
        <v>1158852205</v>
      </c>
      <c r="N33" s="7">
        <v>1158852205</v>
      </c>
      <c r="O33" s="7">
        <v>1158852205</v>
      </c>
    </row>
    <row r="34" spans="1:15" ht="33.75">
      <c r="A34" s="4"/>
      <c r="B34" s="6" t="s">
        <v>73</v>
      </c>
      <c r="C34" s="4" t="s">
        <v>35</v>
      </c>
      <c r="D34" s="5" t="s">
        <v>74</v>
      </c>
      <c r="E34" s="7">
        <v>192753616538</v>
      </c>
      <c r="F34" s="7">
        <v>0</v>
      </c>
      <c r="G34" s="7">
        <v>2650000000</v>
      </c>
      <c r="H34" s="7">
        <v>190103616538</v>
      </c>
      <c r="I34" s="7">
        <v>0</v>
      </c>
      <c r="J34" s="7">
        <v>207608315</v>
      </c>
      <c r="K34" s="7">
        <v>189896008223</v>
      </c>
      <c r="L34" s="7">
        <v>52260930</v>
      </c>
      <c r="M34" s="7">
        <v>723895378</v>
      </c>
      <c r="N34" s="7">
        <v>723895378</v>
      </c>
      <c r="O34" s="7">
        <v>723895378</v>
      </c>
    </row>
    <row r="35" spans="1:15">
      <c r="A35" s="4"/>
      <c r="B35" s="6" t="s">
        <v>75</v>
      </c>
      <c r="C35" s="4" t="s">
        <v>18</v>
      </c>
      <c r="D35" s="5" t="s">
        <v>76</v>
      </c>
      <c r="E35" s="7">
        <v>1000000000</v>
      </c>
      <c r="F35" s="7">
        <v>0</v>
      </c>
      <c r="G35" s="7">
        <v>0</v>
      </c>
      <c r="H35" s="7">
        <v>1000000000</v>
      </c>
      <c r="I35" s="7">
        <v>0</v>
      </c>
      <c r="J35" s="7">
        <v>-81354853.239999995</v>
      </c>
      <c r="K35" s="7">
        <v>1081354853.24</v>
      </c>
      <c r="L35" s="7">
        <v>0</v>
      </c>
      <c r="M35" s="7">
        <v>50748458</v>
      </c>
      <c r="N35" s="7">
        <v>50748458</v>
      </c>
      <c r="O35" s="7">
        <v>50748458</v>
      </c>
    </row>
    <row r="36" spans="1:15" ht="22.5">
      <c r="A36" s="4"/>
      <c r="B36" s="6" t="s">
        <v>77</v>
      </c>
      <c r="C36" s="4" t="s">
        <v>18</v>
      </c>
      <c r="D36" s="5" t="s">
        <v>78</v>
      </c>
      <c r="E36" s="7">
        <v>1710000000</v>
      </c>
      <c r="F36" s="7">
        <v>0</v>
      </c>
      <c r="G36" s="7">
        <v>0</v>
      </c>
      <c r="H36" s="7">
        <v>1710000000</v>
      </c>
      <c r="I36" s="7">
        <v>107000000</v>
      </c>
      <c r="J36" s="7">
        <v>-16590975</v>
      </c>
      <c r="K36" s="7">
        <v>1619590975</v>
      </c>
      <c r="L36" s="7">
        <v>1491158</v>
      </c>
      <c r="M36" s="7">
        <v>131996588</v>
      </c>
      <c r="N36" s="7">
        <v>131996588</v>
      </c>
      <c r="O36" s="7">
        <v>131996588</v>
      </c>
    </row>
    <row r="37" spans="1:15" ht="22.5">
      <c r="A37" s="4"/>
      <c r="B37" s="6" t="s">
        <v>79</v>
      </c>
      <c r="C37" s="4" t="s">
        <v>18</v>
      </c>
      <c r="D37" s="5" t="s">
        <v>80</v>
      </c>
      <c r="E37" s="7">
        <v>13000000000</v>
      </c>
      <c r="F37" s="7">
        <v>900000000</v>
      </c>
      <c r="G37" s="7">
        <v>0</v>
      </c>
      <c r="H37" s="7">
        <v>13900000000</v>
      </c>
      <c r="I37" s="7">
        <v>0</v>
      </c>
      <c r="J37" s="7">
        <v>1277244</v>
      </c>
      <c r="K37" s="7">
        <v>13898722756</v>
      </c>
      <c r="L37" s="7">
        <v>1277382</v>
      </c>
      <c r="M37" s="7">
        <v>167794056</v>
      </c>
      <c r="N37" s="7">
        <v>167794056</v>
      </c>
      <c r="O37" s="7">
        <v>167794056</v>
      </c>
    </row>
    <row r="38" spans="1:15" ht="22.5">
      <c r="A38" s="4"/>
      <c r="B38" s="6" t="s">
        <v>79</v>
      </c>
      <c r="C38" s="4" t="s">
        <v>35</v>
      </c>
      <c r="D38" s="5" t="s">
        <v>80</v>
      </c>
      <c r="E38" s="7">
        <v>0</v>
      </c>
      <c r="F38" s="7">
        <v>23050000000</v>
      </c>
      <c r="G38" s="7">
        <v>0</v>
      </c>
      <c r="H38" s="7">
        <v>23050000000</v>
      </c>
      <c r="I38" s="7">
        <v>0</v>
      </c>
      <c r="J38" s="7">
        <v>0</v>
      </c>
      <c r="K38" s="7">
        <v>23050000000</v>
      </c>
      <c r="L38" s="7">
        <v>0</v>
      </c>
      <c r="M38" s="7">
        <v>7744250000</v>
      </c>
      <c r="N38" s="7">
        <v>7744250000</v>
      </c>
      <c r="O38" s="7">
        <v>7744250000</v>
      </c>
    </row>
    <row r="39" spans="1:15" ht="33.75">
      <c r="A39" s="4"/>
      <c r="B39" s="6" t="s">
        <v>81</v>
      </c>
      <c r="C39" s="4" t="s">
        <v>18</v>
      </c>
      <c r="D39" s="5" t="s">
        <v>82</v>
      </c>
      <c r="E39" s="7">
        <v>37000000000</v>
      </c>
      <c r="F39" s="7">
        <v>0</v>
      </c>
      <c r="G39" s="7">
        <v>0</v>
      </c>
      <c r="H39" s="7">
        <v>37000000000</v>
      </c>
      <c r="I39" s="7">
        <v>0</v>
      </c>
      <c r="J39" s="7">
        <v>152947948</v>
      </c>
      <c r="K39" s="7">
        <v>36847052052</v>
      </c>
      <c r="L39" s="7">
        <v>5070925</v>
      </c>
      <c r="M39" s="7">
        <v>681571650</v>
      </c>
      <c r="N39" s="7">
        <v>681571650</v>
      </c>
      <c r="O39" s="7">
        <v>681571650</v>
      </c>
    </row>
    <row r="40" spans="1:15" ht="33.75">
      <c r="A40" s="4"/>
      <c r="B40" s="6" t="s">
        <v>83</v>
      </c>
      <c r="C40" s="4" t="s">
        <v>18</v>
      </c>
      <c r="D40" s="5" t="s">
        <v>84</v>
      </c>
      <c r="E40" s="7">
        <v>1507000000</v>
      </c>
      <c r="F40" s="7">
        <v>0</v>
      </c>
      <c r="G40" s="7">
        <v>0</v>
      </c>
      <c r="H40" s="7">
        <v>1507000000</v>
      </c>
      <c r="I40" s="7">
        <v>554000000</v>
      </c>
      <c r="J40" s="7">
        <v>-12928857</v>
      </c>
      <c r="K40" s="7">
        <v>965928857</v>
      </c>
      <c r="L40" s="7">
        <v>176704300</v>
      </c>
      <c r="M40" s="7">
        <v>45310749</v>
      </c>
      <c r="N40" s="7">
        <v>45310749</v>
      </c>
      <c r="O40" s="7">
        <v>45310749</v>
      </c>
    </row>
    <row r="41" spans="1:15" ht="22.5">
      <c r="A41" s="4"/>
      <c r="B41" s="6" t="s">
        <v>85</v>
      </c>
      <c r="C41" s="4" t="s">
        <v>18</v>
      </c>
      <c r="D41" s="5" t="s">
        <v>86</v>
      </c>
      <c r="E41" s="7">
        <v>300000000</v>
      </c>
      <c r="F41" s="7">
        <v>0</v>
      </c>
      <c r="G41" s="7">
        <v>0</v>
      </c>
      <c r="H41" s="7">
        <v>300000000</v>
      </c>
      <c r="I41" s="7">
        <v>300000000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1:15">
      <c r="A42" s="4"/>
      <c r="B42" s="6" t="s">
        <v>87</v>
      </c>
      <c r="C42" s="4" t="s">
        <v>18</v>
      </c>
      <c r="D42" s="5" t="s">
        <v>88</v>
      </c>
      <c r="E42" s="7">
        <v>2000000000</v>
      </c>
      <c r="F42" s="7">
        <v>0</v>
      </c>
      <c r="G42" s="7">
        <v>0</v>
      </c>
      <c r="H42" s="7">
        <v>2000000000</v>
      </c>
      <c r="I42" s="7">
        <v>0</v>
      </c>
      <c r="J42" s="7">
        <v>0</v>
      </c>
      <c r="K42" s="7">
        <v>2000000000</v>
      </c>
      <c r="L42" s="7">
        <v>178578919</v>
      </c>
      <c r="M42" s="7">
        <v>181696459.38999999</v>
      </c>
      <c r="N42" s="7">
        <v>181696459.38999999</v>
      </c>
      <c r="O42" s="7">
        <v>181854239.38999999</v>
      </c>
    </row>
    <row r="43" spans="1:15" ht="33.75">
      <c r="A43" s="4"/>
      <c r="B43" s="6" t="s">
        <v>89</v>
      </c>
      <c r="C43" s="4" t="s">
        <v>18</v>
      </c>
      <c r="D43" s="5" t="s">
        <v>90</v>
      </c>
      <c r="E43" s="7">
        <v>1673000000</v>
      </c>
      <c r="F43" s="7">
        <v>0</v>
      </c>
      <c r="G43" s="7">
        <v>0</v>
      </c>
      <c r="H43" s="7">
        <v>1673000000</v>
      </c>
      <c r="I43" s="7">
        <v>125000000</v>
      </c>
      <c r="J43" s="7">
        <v>175878</v>
      </c>
      <c r="K43" s="7">
        <v>1547824122</v>
      </c>
      <c r="L43" s="7">
        <v>1359578</v>
      </c>
      <c r="M43" s="7">
        <v>110383836</v>
      </c>
      <c r="N43" s="7">
        <v>110383836</v>
      </c>
      <c r="O43" s="7">
        <v>110383836</v>
      </c>
    </row>
    <row r="44" spans="1:15" ht="22.5">
      <c r="A44" s="4"/>
      <c r="B44" s="6" t="s">
        <v>91</v>
      </c>
      <c r="C44" s="4" t="s">
        <v>18</v>
      </c>
      <c r="D44" s="5" t="s">
        <v>92</v>
      </c>
      <c r="E44" s="7">
        <v>1880000000</v>
      </c>
      <c r="F44" s="7">
        <v>0</v>
      </c>
      <c r="G44" s="7">
        <v>0</v>
      </c>
      <c r="H44" s="7">
        <v>1880000000</v>
      </c>
      <c r="I44" s="7">
        <v>150000000</v>
      </c>
      <c r="J44" s="7">
        <v>36979</v>
      </c>
      <c r="K44" s="7">
        <v>1729963021</v>
      </c>
      <c r="L44" s="7">
        <v>-24733741</v>
      </c>
      <c r="M44" s="7">
        <v>34742783</v>
      </c>
      <c r="N44" s="7">
        <v>34742783</v>
      </c>
      <c r="O44" s="7">
        <v>34742783</v>
      </c>
    </row>
    <row r="45" spans="1:15" ht="33.75">
      <c r="A45" s="4"/>
      <c r="B45" s="6" t="s">
        <v>93</v>
      </c>
      <c r="C45" s="4" t="s">
        <v>18</v>
      </c>
      <c r="D45" s="5" t="s">
        <v>94</v>
      </c>
      <c r="E45" s="7">
        <v>260000000</v>
      </c>
      <c r="F45" s="7">
        <v>0</v>
      </c>
      <c r="G45" s="7">
        <v>0</v>
      </c>
      <c r="H45" s="7">
        <v>260000000</v>
      </c>
      <c r="I45" s="7">
        <v>0</v>
      </c>
      <c r="J45" s="7">
        <v>-7215839</v>
      </c>
      <c r="K45" s="7">
        <v>267215839</v>
      </c>
      <c r="L45" s="7">
        <v>-15243782</v>
      </c>
      <c r="M45" s="7">
        <v>19274791</v>
      </c>
      <c r="N45" s="7">
        <v>19274791</v>
      </c>
      <c r="O45" s="7">
        <v>19274791</v>
      </c>
    </row>
    <row r="46" spans="1:15">
      <c r="A46" s="4"/>
      <c r="B46" s="6" t="s">
        <v>0</v>
      </c>
      <c r="C46" s="4" t="s">
        <v>0</v>
      </c>
      <c r="D46" s="5" t="s">
        <v>0</v>
      </c>
      <c r="E46" s="7">
        <v>550632814726</v>
      </c>
      <c r="F46" s="7">
        <v>32173000000</v>
      </c>
      <c r="G46" s="7">
        <v>7273000000</v>
      </c>
      <c r="H46" s="7">
        <v>575532814726</v>
      </c>
      <c r="I46" s="7">
        <v>9074000000</v>
      </c>
      <c r="J46" s="7">
        <v>3483122311.2600002</v>
      </c>
      <c r="K46" s="7">
        <v>562975692414.73999</v>
      </c>
      <c r="L46" s="7">
        <v>3796061843.8400002</v>
      </c>
      <c r="M46" s="7">
        <v>23913864784.040001</v>
      </c>
      <c r="N46" s="7">
        <v>23903362646.040001</v>
      </c>
      <c r="O46" s="7">
        <v>23903520426.040001</v>
      </c>
    </row>
    <row r="47" spans="1:15">
      <c r="A47" s="4"/>
      <c r="B47" s="6" t="s">
        <v>0</v>
      </c>
      <c r="C47" s="4" t="s">
        <v>0</v>
      </c>
      <c r="D47" s="5" t="s">
        <v>0</v>
      </c>
      <c r="E47" s="19" t="s">
        <v>0</v>
      </c>
      <c r="F47" s="19" t="s">
        <v>0</v>
      </c>
      <c r="G47" s="19" t="s">
        <v>0</v>
      </c>
      <c r="H47" s="19" t="s">
        <v>0</v>
      </c>
      <c r="I47" s="19" t="s">
        <v>0</v>
      </c>
      <c r="J47" s="19" t="s">
        <v>0</v>
      </c>
      <c r="K47" s="19" t="s">
        <v>0</v>
      </c>
      <c r="L47" s="19" t="s">
        <v>0</v>
      </c>
      <c r="M47" s="19" t="s">
        <v>0</v>
      </c>
      <c r="N47" s="19" t="s">
        <v>0</v>
      </c>
      <c r="O47" s="19" t="s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47"/>
  <sheetViews>
    <sheetView workbookViewId="0">
      <selection activeCell="A12" sqref="A12:XFD12"/>
    </sheetView>
  </sheetViews>
  <sheetFormatPr baseColWidth="10" defaultRowHeight="15"/>
  <cols>
    <col min="4" max="4" width="63.140625" customWidth="1"/>
    <col min="5" max="15" width="15.42578125" customWidth="1"/>
  </cols>
  <sheetData>
    <row r="2" spans="2:15">
      <c r="B2" s="55" t="s">
        <v>129</v>
      </c>
      <c r="C2" s="55">
        <v>2018</v>
      </c>
      <c r="D2" s="56" t="s">
        <v>0</v>
      </c>
      <c r="E2" s="56" t="s">
        <v>0</v>
      </c>
      <c r="F2" s="56" t="s">
        <v>0</v>
      </c>
      <c r="G2" s="56" t="s">
        <v>0</v>
      </c>
      <c r="H2" s="56" t="s">
        <v>0</v>
      </c>
      <c r="I2" s="56" t="s">
        <v>0</v>
      </c>
      <c r="J2" s="56" t="s">
        <v>0</v>
      </c>
      <c r="K2" s="56" t="s">
        <v>0</v>
      </c>
      <c r="L2" s="56" t="s">
        <v>0</v>
      </c>
      <c r="M2" s="56" t="s">
        <v>0</v>
      </c>
      <c r="N2" s="56" t="s">
        <v>0</v>
      </c>
      <c r="O2" s="56" t="s">
        <v>0</v>
      </c>
    </row>
    <row r="3" spans="2:15">
      <c r="B3" s="55" t="s">
        <v>130</v>
      </c>
      <c r="C3" s="55" t="s">
        <v>1</v>
      </c>
      <c r="D3" s="56" t="s">
        <v>0</v>
      </c>
      <c r="E3" s="56" t="s">
        <v>0</v>
      </c>
      <c r="F3" s="56" t="s">
        <v>0</v>
      </c>
      <c r="G3" s="56" t="s">
        <v>0</v>
      </c>
      <c r="H3" s="56" t="s">
        <v>0</v>
      </c>
      <c r="I3" s="56" t="s">
        <v>0</v>
      </c>
      <c r="J3" s="56" t="s">
        <v>0</v>
      </c>
      <c r="K3" s="56" t="s">
        <v>0</v>
      </c>
      <c r="L3" s="56" t="s">
        <v>0</v>
      </c>
      <c r="M3" s="56" t="s">
        <v>0</v>
      </c>
      <c r="N3" s="56" t="s">
        <v>0</v>
      </c>
      <c r="O3" s="56" t="s">
        <v>0</v>
      </c>
    </row>
    <row r="4" spans="2:15">
      <c r="B4" s="55" t="s">
        <v>131</v>
      </c>
      <c r="C4" s="55" t="s">
        <v>132</v>
      </c>
      <c r="D4" s="56" t="s">
        <v>0</v>
      </c>
      <c r="E4" s="56" t="s">
        <v>0</v>
      </c>
      <c r="F4" s="56" t="s">
        <v>0</v>
      </c>
      <c r="G4" s="56" t="s">
        <v>0</v>
      </c>
      <c r="H4" s="56" t="s">
        <v>0</v>
      </c>
      <c r="I4" s="56" t="s">
        <v>0</v>
      </c>
      <c r="J4" s="56" t="s">
        <v>0</v>
      </c>
      <c r="K4" s="56" t="s">
        <v>0</v>
      </c>
      <c r="L4" s="56" t="s">
        <v>0</v>
      </c>
      <c r="M4" s="56" t="s">
        <v>0</v>
      </c>
      <c r="N4" s="56" t="s">
        <v>0</v>
      </c>
      <c r="O4" s="56" t="s">
        <v>0</v>
      </c>
    </row>
    <row r="5" spans="2:15" ht="24">
      <c r="B5" s="55" t="s">
        <v>3</v>
      </c>
      <c r="C5" s="55" t="s">
        <v>4</v>
      </c>
      <c r="D5" s="55" t="s">
        <v>5</v>
      </c>
      <c r="E5" s="55" t="s">
        <v>6</v>
      </c>
      <c r="F5" s="55" t="s">
        <v>7</v>
      </c>
      <c r="G5" s="55" t="s">
        <v>8</v>
      </c>
      <c r="H5" s="55" t="s">
        <v>9</v>
      </c>
      <c r="I5" s="55" t="s">
        <v>10</v>
      </c>
      <c r="J5" s="55" t="s">
        <v>11</v>
      </c>
      <c r="K5" s="55" t="s">
        <v>12</v>
      </c>
      <c r="L5" s="55" t="s">
        <v>13</v>
      </c>
      <c r="M5" s="55" t="s">
        <v>14</v>
      </c>
      <c r="N5" s="55" t="s">
        <v>15</v>
      </c>
      <c r="O5" s="55" t="s">
        <v>16</v>
      </c>
    </row>
    <row r="6" spans="2:15">
      <c r="B6" s="57" t="s">
        <v>17</v>
      </c>
      <c r="C6" s="58" t="s">
        <v>18</v>
      </c>
      <c r="D6" s="59" t="s">
        <v>19</v>
      </c>
      <c r="E6" s="60">
        <v>8363866607</v>
      </c>
      <c r="F6" s="60">
        <v>0</v>
      </c>
      <c r="G6" s="60">
        <v>250000000</v>
      </c>
      <c r="H6" s="60">
        <v>8113866607</v>
      </c>
      <c r="I6" s="60">
        <v>0</v>
      </c>
      <c r="J6" s="60">
        <v>447159117</v>
      </c>
      <c r="K6" s="60">
        <v>7666707490</v>
      </c>
      <c r="L6" s="60">
        <v>697298117</v>
      </c>
      <c r="M6" s="60">
        <v>688761627</v>
      </c>
      <c r="N6" s="60">
        <v>688761627</v>
      </c>
      <c r="O6" s="60">
        <v>688761627</v>
      </c>
    </row>
    <row r="7" spans="2:15">
      <c r="B7" s="57" t="s">
        <v>20</v>
      </c>
      <c r="C7" s="58" t="s">
        <v>18</v>
      </c>
      <c r="D7" s="59" t="s">
        <v>21</v>
      </c>
      <c r="E7" s="60">
        <v>618696990</v>
      </c>
      <c r="F7" s="60">
        <v>0</v>
      </c>
      <c r="G7" s="60">
        <v>0</v>
      </c>
      <c r="H7" s="60">
        <v>618696990</v>
      </c>
      <c r="I7" s="60">
        <v>0</v>
      </c>
      <c r="J7" s="60">
        <v>28883418</v>
      </c>
      <c r="K7" s="60">
        <v>589813572</v>
      </c>
      <c r="L7" s="60">
        <v>28883418</v>
      </c>
      <c r="M7" s="60">
        <v>28883418</v>
      </c>
      <c r="N7" s="60">
        <v>28883418</v>
      </c>
      <c r="O7" s="60">
        <v>28883418</v>
      </c>
    </row>
    <row r="8" spans="2:15">
      <c r="B8" s="57" t="s">
        <v>22</v>
      </c>
      <c r="C8" s="58" t="s">
        <v>18</v>
      </c>
      <c r="D8" s="59" t="s">
        <v>23</v>
      </c>
      <c r="E8" s="60">
        <v>3255823240</v>
      </c>
      <c r="F8" s="60">
        <v>0</v>
      </c>
      <c r="G8" s="60">
        <v>0</v>
      </c>
      <c r="H8" s="60">
        <v>3255823240</v>
      </c>
      <c r="I8" s="60">
        <v>0</v>
      </c>
      <c r="J8" s="60">
        <v>359458099</v>
      </c>
      <c r="K8" s="60">
        <v>2896365141</v>
      </c>
      <c r="L8" s="60">
        <v>359458099</v>
      </c>
      <c r="M8" s="60">
        <v>358898782</v>
      </c>
      <c r="N8" s="60">
        <v>358898782</v>
      </c>
      <c r="O8" s="60">
        <v>358898782</v>
      </c>
    </row>
    <row r="9" spans="2:15">
      <c r="B9" s="57" t="s">
        <v>24</v>
      </c>
      <c r="C9" s="58" t="s">
        <v>18</v>
      </c>
      <c r="D9" s="59" t="s">
        <v>25</v>
      </c>
      <c r="E9" s="60">
        <v>219303641</v>
      </c>
      <c r="F9" s="60">
        <v>250000000</v>
      </c>
      <c r="G9" s="60">
        <v>0</v>
      </c>
      <c r="H9" s="60">
        <v>469303641</v>
      </c>
      <c r="I9" s="60">
        <v>0</v>
      </c>
      <c r="J9" s="60">
        <v>204060590</v>
      </c>
      <c r="K9" s="60">
        <v>265243051</v>
      </c>
      <c r="L9" s="60">
        <v>5625634</v>
      </c>
      <c r="M9" s="60">
        <v>5625634</v>
      </c>
      <c r="N9" s="60">
        <v>5625634</v>
      </c>
      <c r="O9" s="60">
        <v>5625634</v>
      </c>
    </row>
    <row r="10" spans="2:15">
      <c r="B10" s="57" t="s">
        <v>26</v>
      </c>
      <c r="C10" s="58" t="s">
        <v>18</v>
      </c>
      <c r="D10" s="59" t="s">
        <v>27</v>
      </c>
      <c r="E10" s="60">
        <v>1309372931</v>
      </c>
      <c r="F10" s="60">
        <v>50000000</v>
      </c>
      <c r="G10" s="60">
        <v>0</v>
      </c>
      <c r="H10" s="60">
        <v>1359372931</v>
      </c>
      <c r="I10" s="60">
        <v>0</v>
      </c>
      <c r="J10" s="60">
        <v>0</v>
      </c>
      <c r="K10" s="60">
        <v>1359372931</v>
      </c>
      <c r="L10" s="60">
        <v>0</v>
      </c>
      <c r="M10" s="60">
        <v>116723577</v>
      </c>
      <c r="N10" s="60">
        <v>116723577</v>
      </c>
      <c r="O10" s="60">
        <v>116723577</v>
      </c>
    </row>
    <row r="11" spans="2:15">
      <c r="B11" s="57" t="s">
        <v>28</v>
      </c>
      <c r="C11" s="58" t="s">
        <v>18</v>
      </c>
      <c r="D11" s="59" t="s">
        <v>29</v>
      </c>
      <c r="E11" s="60">
        <v>3704189308</v>
      </c>
      <c r="F11" s="60">
        <v>0</v>
      </c>
      <c r="G11" s="60">
        <v>0</v>
      </c>
      <c r="H11" s="60">
        <v>3704189308</v>
      </c>
      <c r="I11" s="60">
        <v>0</v>
      </c>
      <c r="J11" s="60">
        <v>256131800</v>
      </c>
      <c r="K11" s="60">
        <v>3448057508</v>
      </c>
      <c r="L11" s="60">
        <v>256131800</v>
      </c>
      <c r="M11" s="60">
        <v>182811486</v>
      </c>
      <c r="N11" s="60">
        <v>182811486</v>
      </c>
      <c r="O11" s="60">
        <v>182811486</v>
      </c>
    </row>
    <row r="12" spans="2:15">
      <c r="B12" s="57" t="s">
        <v>30</v>
      </c>
      <c r="C12" s="58" t="s">
        <v>18</v>
      </c>
      <c r="D12" s="59" t="s">
        <v>31</v>
      </c>
      <c r="E12" s="60">
        <v>50000000</v>
      </c>
      <c r="F12" s="60">
        <v>0</v>
      </c>
      <c r="G12" s="60">
        <v>0</v>
      </c>
      <c r="H12" s="60">
        <v>50000000</v>
      </c>
      <c r="I12" s="60">
        <v>30000000</v>
      </c>
      <c r="J12" s="60">
        <v>0</v>
      </c>
      <c r="K12" s="60">
        <v>20000000</v>
      </c>
      <c r="L12" s="60">
        <v>0</v>
      </c>
      <c r="M12" s="60">
        <v>0</v>
      </c>
      <c r="N12" s="60">
        <v>0</v>
      </c>
      <c r="O12" s="60">
        <v>0</v>
      </c>
    </row>
    <row r="13" spans="2:15">
      <c r="B13" s="57" t="s">
        <v>32</v>
      </c>
      <c r="C13" s="58" t="s">
        <v>18</v>
      </c>
      <c r="D13" s="59" t="s">
        <v>33</v>
      </c>
      <c r="E13" s="60">
        <v>1989285840</v>
      </c>
      <c r="F13" s="60">
        <v>900000000</v>
      </c>
      <c r="G13" s="60">
        <v>0</v>
      </c>
      <c r="H13" s="60">
        <v>2889285840</v>
      </c>
      <c r="I13" s="60">
        <v>0</v>
      </c>
      <c r="J13" s="60">
        <v>222224443</v>
      </c>
      <c r="K13" s="60">
        <v>2667061397</v>
      </c>
      <c r="L13" s="60">
        <v>487378660</v>
      </c>
      <c r="M13" s="60">
        <v>170766667</v>
      </c>
      <c r="N13" s="60">
        <v>170766667</v>
      </c>
      <c r="O13" s="60">
        <v>170766667</v>
      </c>
    </row>
    <row r="14" spans="2:15">
      <c r="B14" s="57" t="s">
        <v>34</v>
      </c>
      <c r="C14" s="58" t="s">
        <v>35</v>
      </c>
      <c r="D14" s="59" t="s">
        <v>36</v>
      </c>
      <c r="E14" s="60">
        <v>559559566</v>
      </c>
      <c r="F14" s="60">
        <v>0</v>
      </c>
      <c r="G14" s="60">
        <v>0</v>
      </c>
      <c r="H14" s="60">
        <v>559559566</v>
      </c>
      <c r="I14" s="60">
        <v>0</v>
      </c>
      <c r="J14" s="60">
        <v>0</v>
      </c>
      <c r="K14" s="60">
        <v>559559566</v>
      </c>
      <c r="L14" s="60">
        <v>0</v>
      </c>
      <c r="M14" s="60">
        <v>0</v>
      </c>
      <c r="N14" s="60">
        <v>0</v>
      </c>
      <c r="O14" s="60">
        <v>0</v>
      </c>
    </row>
    <row r="15" spans="2:15">
      <c r="B15" s="57" t="s">
        <v>37</v>
      </c>
      <c r="C15" s="58" t="s">
        <v>18</v>
      </c>
      <c r="D15" s="59" t="s">
        <v>38</v>
      </c>
      <c r="E15" s="60">
        <v>15064614043</v>
      </c>
      <c r="F15" s="60">
        <v>0</v>
      </c>
      <c r="G15" s="60">
        <v>0</v>
      </c>
      <c r="H15" s="60">
        <v>15064614043</v>
      </c>
      <c r="I15" s="60">
        <v>181480000</v>
      </c>
      <c r="J15" s="60">
        <v>699932089</v>
      </c>
      <c r="K15" s="60">
        <v>14183201954</v>
      </c>
      <c r="L15" s="60">
        <v>699932089</v>
      </c>
      <c r="M15" s="60">
        <v>699932089</v>
      </c>
      <c r="N15" s="60">
        <v>699932089</v>
      </c>
      <c r="O15" s="60">
        <v>699932089</v>
      </c>
    </row>
    <row r="16" spans="2:15">
      <c r="B16" s="57" t="s">
        <v>39</v>
      </c>
      <c r="C16" s="58" t="s">
        <v>18</v>
      </c>
      <c r="D16" s="59" t="s">
        <v>40</v>
      </c>
      <c r="E16" s="60">
        <v>2323000000</v>
      </c>
      <c r="F16" s="60">
        <v>0</v>
      </c>
      <c r="G16" s="60">
        <v>950000000</v>
      </c>
      <c r="H16" s="60">
        <v>1373000000</v>
      </c>
      <c r="I16" s="60">
        <v>646520000</v>
      </c>
      <c r="J16" s="60">
        <v>0</v>
      </c>
      <c r="K16" s="60">
        <v>726480000</v>
      </c>
      <c r="L16" s="60">
        <v>0</v>
      </c>
      <c r="M16" s="60">
        <v>25664790</v>
      </c>
      <c r="N16" s="60">
        <v>25664790</v>
      </c>
      <c r="O16" s="60">
        <v>25664790</v>
      </c>
    </row>
    <row r="17" spans="2:15">
      <c r="B17" s="57" t="s">
        <v>41</v>
      </c>
      <c r="C17" s="58" t="s">
        <v>18</v>
      </c>
      <c r="D17" s="59" t="s">
        <v>42</v>
      </c>
      <c r="E17" s="60">
        <v>90102560</v>
      </c>
      <c r="F17" s="60">
        <v>0</v>
      </c>
      <c r="G17" s="60">
        <v>0</v>
      </c>
      <c r="H17" s="60">
        <v>90102560</v>
      </c>
      <c r="I17" s="60">
        <v>0</v>
      </c>
      <c r="J17" s="60">
        <v>0</v>
      </c>
      <c r="K17" s="60">
        <v>90102560</v>
      </c>
      <c r="L17" s="60">
        <v>0</v>
      </c>
      <c r="M17" s="60">
        <v>0</v>
      </c>
      <c r="N17" s="60">
        <v>0</v>
      </c>
      <c r="O17" s="60">
        <v>0</v>
      </c>
    </row>
    <row r="18" spans="2:15" ht="33.75">
      <c r="B18" s="57" t="s">
        <v>43</v>
      </c>
      <c r="C18" s="58" t="s">
        <v>18</v>
      </c>
      <c r="D18" s="59" t="s">
        <v>44</v>
      </c>
      <c r="E18" s="60">
        <v>6250000000</v>
      </c>
      <c r="F18" s="60">
        <v>0</v>
      </c>
      <c r="G18" s="60">
        <v>0</v>
      </c>
      <c r="H18" s="60">
        <v>6250000000</v>
      </c>
      <c r="I18" s="60">
        <v>0</v>
      </c>
      <c r="J18" s="60">
        <v>1647231</v>
      </c>
      <c r="K18" s="60">
        <v>6248352769</v>
      </c>
      <c r="L18" s="60">
        <v>1647231</v>
      </c>
      <c r="M18" s="60">
        <v>890549005</v>
      </c>
      <c r="N18" s="60">
        <v>890549005</v>
      </c>
      <c r="O18" s="60">
        <v>890549005</v>
      </c>
    </row>
    <row r="19" spans="2:15" ht="22.5">
      <c r="B19" s="57" t="s">
        <v>45</v>
      </c>
      <c r="C19" s="58" t="s">
        <v>18</v>
      </c>
      <c r="D19" s="59" t="s">
        <v>46</v>
      </c>
      <c r="E19" s="60">
        <v>177000000</v>
      </c>
      <c r="F19" s="60">
        <v>0</v>
      </c>
      <c r="G19" s="60">
        <v>0</v>
      </c>
      <c r="H19" s="60">
        <v>177000000</v>
      </c>
      <c r="I19" s="60">
        <v>0</v>
      </c>
      <c r="J19" s="60">
        <v>0</v>
      </c>
      <c r="K19" s="60">
        <v>177000000</v>
      </c>
      <c r="L19" s="60">
        <v>0</v>
      </c>
      <c r="M19" s="60">
        <v>12772147</v>
      </c>
      <c r="N19" s="60">
        <v>12772147</v>
      </c>
      <c r="O19" s="60">
        <v>12772147</v>
      </c>
    </row>
    <row r="20" spans="2:15" ht="22.5">
      <c r="B20" s="57" t="s">
        <v>47</v>
      </c>
      <c r="C20" s="58" t="s">
        <v>18</v>
      </c>
      <c r="D20" s="59" t="s">
        <v>48</v>
      </c>
      <c r="E20" s="60">
        <v>4100000000</v>
      </c>
      <c r="F20" s="60">
        <v>0</v>
      </c>
      <c r="G20" s="60">
        <v>0</v>
      </c>
      <c r="H20" s="60">
        <v>4100000000</v>
      </c>
      <c r="I20" s="60">
        <v>200000000</v>
      </c>
      <c r="J20" s="60">
        <v>1000000</v>
      </c>
      <c r="K20" s="60">
        <v>3899000000</v>
      </c>
      <c r="L20" s="60">
        <v>0</v>
      </c>
      <c r="M20" s="60">
        <v>2178218</v>
      </c>
      <c r="N20" s="60">
        <v>2178218</v>
      </c>
      <c r="O20" s="60">
        <v>2178218</v>
      </c>
    </row>
    <row r="21" spans="2:15" ht="22.5">
      <c r="B21" s="57" t="s">
        <v>49</v>
      </c>
      <c r="C21" s="58" t="s">
        <v>18</v>
      </c>
      <c r="D21" s="59" t="s">
        <v>50</v>
      </c>
      <c r="E21" s="60">
        <v>5986000000</v>
      </c>
      <c r="F21" s="60">
        <v>0</v>
      </c>
      <c r="G21" s="60">
        <v>0</v>
      </c>
      <c r="H21" s="60">
        <v>5986000000</v>
      </c>
      <c r="I21" s="60">
        <v>0</v>
      </c>
      <c r="J21" s="60">
        <v>-36548080</v>
      </c>
      <c r="K21" s="60">
        <v>6022548080</v>
      </c>
      <c r="L21" s="60">
        <v>-10680880</v>
      </c>
      <c r="M21" s="60">
        <v>109787364</v>
      </c>
      <c r="N21" s="60">
        <v>109787364</v>
      </c>
      <c r="O21" s="60">
        <v>109787364</v>
      </c>
    </row>
    <row r="22" spans="2:15">
      <c r="B22" s="57" t="s">
        <v>51</v>
      </c>
      <c r="C22" s="58" t="s">
        <v>18</v>
      </c>
      <c r="D22" s="59" t="s">
        <v>52</v>
      </c>
      <c r="E22" s="60">
        <v>5605000000</v>
      </c>
      <c r="F22" s="60">
        <v>0</v>
      </c>
      <c r="G22" s="60">
        <v>0</v>
      </c>
      <c r="H22" s="60">
        <v>5605000000</v>
      </c>
      <c r="I22" s="60">
        <v>300000000</v>
      </c>
      <c r="J22" s="60">
        <v>-8607110</v>
      </c>
      <c r="K22" s="60">
        <v>5313607110</v>
      </c>
      <c r="L22" s="60">
        <v>14398190</v>
      </c>
      <c r="M22" s="60">
        <v>587492094.5</v>
      </c>
      <c r="N22" s="60">
        <v>587492094.5</v>
      </c>
      <c r="O22" s="60">
        <v>587492094.5</v>
      </c>
    </row>
    <row r="23" spans="2:15" ht="33.75">
      <c r="B23" s="57" t="s">
        <v>53</v>
      </c>
      <c r="C23" s="58" t="s">
        <v>18</v>
      </c>
      <c r="D23" s="59" t="s">
        <v>54</v>
      </c>
      <c r="E23" s="60">
        <v>35870000000</v>
      </c>
      <c r="F23" s="60">
        <v>0</v>
      </c>
      <c r="G23" s="60">
        <v>0</v>
      </c>
      <c r="H23" s="60">
        <v>35870000000</v>
      </c>
      <c r="I23" s="60">
        <v>400000000</v>
      </c>
      <c r="J23" s="60">
        <v>-32782221</v>
      </c>
      <c r="K23" s="60">
        <v>35502782221</v>
      </c>
      <c r="L23" s="60">
        <v>-49429912</v>
      </c>
      <c r="M23" s="60">
        <v>611129161</v>
      </c>
      <c r="N23" s="60">
        <v>611129161</v>
      </c>
      <c r="O23" s="60">
        <v>611129161</v>
      </c>
    </row>
    <row r="24" spans="2:15" ht="33.75">
      <c r="B24" s="57" t="s">
        <v>55</v>
      </c>
      <c r="C24" s="58" t="s">
        <v>18</v>
      </c>
      <c r="D24" s="59" t="s">
        <v>56</v>
      </c>
      <c r="E24" s="60">
        <v>3000000000</v>
      </c>
      <c r="F24" s="60">
        <v>0</v>
      </c>
      <c r="G24" s="60">
        <v>0</v>
      </c>
      <c r="H24" s="60">
        <v>3000000000</v>
      </c>
      <c r="I24" s="60">
        <v>400000000</v>
      </c>
      <c r="J24" s="60">
        <v>3008551</v>
      </c>
      <c r="K24" s="60">
        <v>2596991449</v>
      </c>
      <c r="L24" s="60">
        <v>2008551</v>
      </c>
      <c r="M24" s="60">
        <v>7031074</v>
      </c>
      <c r="N24" s="60">
        <v>7031074</v>
      </c>
      <c r="O24" s="60">
        <v>7031074</v>
      </c>
    </row>
    <row r="25" spans="2:15" ht="22.5">
      <c r="B25" s="57" t="s">
        <v>57</v>
      </c>
      <c r="C25" s="58" t="s">
        <v>18</v>
      </c>
      <c r="D25" s="59" t="s">
        <v>58</v>
      </c>
      <c r="E25" s="60">
        <v>7900000000</v>
      </c>
      <c r="F25" s="60">
        <v>1000000000</v>
      </c>
      <c r="G25" s="60">
        <v>0</v>
      </c>
      <c r="H25" s="60">
        <v>8900000000</v>
      </c>
      <c r="I25" s="60">
        <v>0</v>
      </c>
      <c r="J25" s="60">
        <v>-70732542</v>
      </c>
      <c r="K25" s="60">
        <v>8970732542</v>
      </c>
      <c r="L25" s="60">
        <v>22041858</v>
      </c>
      <c r="M25" s="60">
        <v>1345889403</v>
      </c>
      <c r="N25" s="60">
        <v>1345889403</v>
      </c>
      <c r="O25" s="60">
        <v>1345889403</v>
      </c>
    </row>
    <row r="26" spans="2:15" ht="33.75">
      <c r="B26" s="57" t="s">
        <v>59</v>
      </c>
      <c r="C26" s="58" t="s">
        <v>18</v>
      </c>
      <c r="D26" s="59" t="s">
        <v>60</v>
      </c>
      <c r="E26" s="60">
        <v>68346000000</v>
      </c>
      <c r="F26" s="60">
        <v>0</v>
      </c>
      <c r="G26" s="60">
        <v>2773000000</v>
      </c>
      <c r="H26" s="60">
        <v>65573000000</v>
      </c>
      <c r="I26" s="60">
        <v>2050000000</v>
      </c>
      <c r="J26" s="60">
        <v>-149366563</v>
      </c>
      <c r="K26" s="60">
        <v>63672366563</v>
      </c>
      <c r="L26" s="60">
        <v>52480541</v>
      </c>
      <c r="M26" s="60">
        <v>6006069220</v>
      </c>
      <c r="N26" s="60">
        <v>6015182974</v>
      </c>
      <c r="O26" s="60">
        <v>6015182974</v>
      </c>
    </row>
    <row r="27" spans="2:15" ht="33.75">
      <c r="B27" s="57" t="s">
        <v>59</v>
      </c>
      <c r="C27" s="58" t="s">
        <v>35</v>
      </c>
      <c r="D27" s="59" t="s">
        <v>60</v>
      </c>
      <c r="E27" s="60">
        <v>0</v>
      </c>
      <c r="F27" s="60">
        <v>4500000000</v>
      </c>
      <c r="G27" s="60">
        <v>0</v>
      </c>
      <c r="H27" s="60">
        <v>4500000000</v>
      </c>
      <c r="I27" s="60">
        <v>0</v>
      </c>
      <c r="J27" s="60">
        <v>0</v>
      </c>
      <c r="K27" s="60">
        <v>4500000000</v>
      </c>
      <c r="L27" s="60">
        <v>0</v>
      </c>
      <c r="M27" s="60">
        <v>0</v>
      </c>
      <c r="N27" s="60">
        <v>0</v>
      </c>
      <c r="O27" s="60">
        <v>0</v>
      </c>
    </row>
    <row r="28" spans="2:15" ht="22.5">
      <c r="B28" s="57" t="s">
        <v>61</v>
      </c>
      <c r="C28" s="58" t="s">
        <v>18</v>
      </c>
      <c r="D28" s="59" t="s">
        <v>62</v>
      </c>
      <c r="E28" s="60">
        <v>1000000</v>
      </c>
      <c r="F28" s="60">
        <v>0</v>
      </c>
      <c r="G28" s="60">
        <v>0</v>
      </c>
      <c r="H28" s="60">
        <v>1000000</v>
      </c>
      <c r="I28" s="60">
        <v>0</v>
      </c>
      <c r="J28" s="60">
        <v>0</v>
      </c>
      <c r="K28" s="60">
        <v>1000000</v>
      </c>
      <c r="L28" s="60">
        <v>0</v>
      </c>
      <c r="M28" s="60">
        <v>0</v>
      </c>
      <c r="N28" s="60">
        <v>0</v>
      </c>
      <c r="O28" s="60">
        <v>0</v>
      </c>
    </row>
    <row r="29" spans="2:15" ht="22.5">
      <c r="B29" s="57" t="s">
        <v>63</v>
      </c>
      <c r="C29" s="58" t="s">
        <v>18</v>
      </c>
      <c r="D29" s="59" t="s">
        <v>64</v>
      </c>
      <c r="E29" s="60">
        <v>5254000000</v>
      </c>
      <c r="F29" s="60">
        <v>1773000000</v>
      </c>
      <c r="G29" s="60">
        <v>900000000</v>
      </c>
      <c r="H29" s="60">
        <v>6127000000</v>
      </c>
      <c r="I29" s="60">
        <v>3000000000</v>
      </c>
      <c r="J29" s="60">
        <v>-98731914</v>
      </c>
      <c r="K29" s="60">
        <v>3225731914</v>
      </c>
      <c r="L29" s="60">
        <v>1268086</v>
      </c>
      <c r="M29" s="60">
        <v>84252133</v>
      </c>
      <c r="N29" s="60">
        <v>84252133</v>
      </c>
      <c r="O29" s="60">
        <v>84252133</v>
      </c>
    </row>
    <row r="30" spans="2:15" ht="33.75">
      <c r="B30" s="57" t="s">
        <v>65</v>
      </c>
      <c r="C30" s="58" t="s">
        <v>18</v>
      </c>
      <c r="D30" s="59" t="s">
        <v>66</v>
      </c>
      <c r="E30" s="60">
        <v>800000000</v>
      </c>
      <c r="F30" s="60">
        <v>0</v>
      </c>
      <c r="G30" s="60">
        <v>0</v>
      </c>
      <c r="H30" s="60">
        <v>800000000</v>
      </c>
      <c r="I30" s="60">
        <v>330000000</v>
      </c>
      <c r="J30" s="60">
        <v>1216382</v>
      </c>
      <c r="K30" s="60">
        <v>468783618</v>
      </c>
      <c r="L30" s="60">
        <v>1216382</v>
      </c>
      <c r="M30" s="60">
        <v>38448382</v>
      </c>
      <c r="N30" s="60">
        <v>38448382</v>
      </c>
      <c r="O30" s="60">
        <v>38448382</v>
      </c>
    </row>
    <row r="31" spans="2:15" ht="22.5">
      <c r="B31" s="57" t="s">
        <v>67</v>
      </c>
      <c r="C31" s="58" t="s">
        <v>18</v>
      </c>
      <c r="D31" s="59" t="s">
        <v>68</v>
      </c>
      <c r="E31" s="60">
        <v>1000000</v>
      </c>
      <c r="F31" s="60">
        <v>0</v>
      </c>
      <c r="G31" s="60">
        <v>0</v>
      </c>
      <c r="H31" s="60">
        <v>1000000</v>
      </c>
      <c r="I31" s="60">
        <v>0</v>
      </c>
      <c r="J31" s="60">
        <v>0</v>
      </c>
      <c r="K31" s="60">
        <v>1000000</v>
      </c>
      <c r="L31" s="60">
        <v>0</v>
      </c>
      <c r="M31" s="60">
        <v>0</v>
      </c>
      <c r="N31" s="60">
        <v>0</v>
      </c>
      <c r="O31" s="60">
        <v>0</v>
      </c>
    </row>
    <row r="32" spans="2:15" ht="22.5">
      <c r="B32" s="57" t="s">
        <v>69</v>
      </c>
      <c r="C32" s="58" t="s">
        <v>18</v>
      </c>
      <c r="D32" s="59" t="s">
        <v>70</v>
      </c>
      <c r="E32" s="60">
        <v>100000000</v>
      </c>
      <c r="F32" s="60">
        <v>0</v>
      </c>
      <c r="G32" s="60">
        <v>0</v>
      </c>
      <c r="H32" s="60">
        <v>100000000</v>
      </c>
      <c r="I32" s="60">
        <v>0</v>
      </c>
      <c r="J32" s="60">
        <v>0</v>
      </c>
      <c r="K32" s="60">
        <v>100000000</v>
      </c>
      <c r="L32" s="60">
        <v>0</v>
      </c>
      <c r="M32" s="60">
        <v>0</v>
      </c>
      <c r="N32" s="60">
        <v>0</v>
      </c>
      <c r="O32" s="60">
        <v>0</v>
      </c>
    </row>
    <row r="33" spans="2:15" ht="22.5">
      <c r="B33" s="57" t="s">
        <v>71</v>
      </c>
      <c r="C33" s="58" t="s">
        <v>18</v>
      </c>
      <c r="D33" s="59" t="s">
        <v>72</v>
      </c>
      <c r="E33" s="60">
        <v>2065000000</v>
      </c>
      <c r="F33" s="60">
        <v>0</v>
      </c>
      <c r="G33" s="60">
        <v>0</v>
      </c>
      <c r="H33" s="60">
        <v>2065000000</v>
      </c>
      <c r="I33" s="60">
        <v>300000000</v>
      </c>
      <c r="J33" s="60">
        <v>-2430961</v>
      </c>
      <c r="K33" s="60">
        <v>1767430961</v>
      </c>
      <c r="L33" s="60">
        <v>15690507</v>
      </c>
      <c r="M33" s="60">
        <v>159337035.93000001</v>
      </c>
      <c r="N33" s="60">
        <v>159337035.93000001</v>
      </c>
      <c r="O33" s="60">
        <v>159337035.93000001</v>
      </c>
    </row>
    <row r="34" spans="2:15" ht="22.5">
      <c r="B34" s="57" t="s">
        <v>73</v>
      </c>
      <c r="C34" s="58" t="s">
        <v>18</v>
      </c>
      <c r="D34" s="59" t="s">
        <v>74</v>
      </c>
      <c r="E34" s="60">
        <v>114546383462</v>
      </c>
      <c r="F34" s="60">
        <v>0</v>
      </c>
      <c r="G34" s="60">
        <v>0</v>
      </c>
      <c r="H34" s="60">
        <v>114546383462</v>
      </c>
      <c r="I34" s="60">
        <v>0</v>
      </c>
      <c r="J34" s="60">
        <v>13341571</v>
      </c>
      <c r="K34" s="60">
        <v>114533041891</v>
      </c>
      <c r="L34" s="60">
        <v>14398904</v>
      </c>
      <c r="M34" s="60">
        <v>10710784244</v>
      </c>
      <c r="N34" s="60">
        <v>10710784244</v>
      </c>
      <c r="O34" s="60">
        <v>10710784244</v>
      </c>
    </row>
    <row r="35" spans="2:15" ht="22.5">
      <c r="B35" s="57" t="s">
        <v>73</v>
      </c>
      <c r="C35" s="58" t="s">
        <v>35</v>
      </c>
      <c r="D35" s="59" t="s">
        <v>74</v>
      </c>
      <c r="E35" s="60">
        <v>192753616538</v>
      </c>
      <c r="F35" s="60">
        <v>0</v>
      </c>
      <c r="G35" s="60">
        <v>2650000000</v>
      </c>
      <c r="H35" s="60">
        <v>190103616538</v>
      </c>
      <c r="I35" s="60">
        <v>0</v>
      </c>
      <c r="J35" s="60">
        <v>-413969043</v>
      </c>
      <c r="K35" s="60">
        <v>190517585581</v>
      </c>
      <c r="L35" s="60">
        <v>41784264</v>
      </c>
      <c r="M35" s="60">
        <v>13868661816</v>
      </c>
      <c r="N35" s="60">
        <v>13868661816</v>
      </c>
      <c r="O35" s="60">
        <v>13868661816</v>
      </c>
    </row>
    <row r="36" spans="2:15" ht="22.5">
      <c r="B36" s="57" t="s">
        <v>75</v>
      </c>
      <c r="C36" s="58" t="s">
        <v>18</v>
      </c>
      <c r="D36" s="59" t="s">
        <v>76</v>
      </c>
      <c r="E36" s="60">
        <v>1000000000</v>
      </c>
      <c r="F36" s="60">
        <v>0</v>
      </c>
      <c r="G36" s="60">
        <v>0</v>
      </c>
      <c r="H36" s="60">
        <v>1000000000</v>
      </c>
      <c r="I36" s="60">
        <v>0</v>
      </c>
      <c r="J36" s="60">
        <v>-20632000</v>
      </c>
      <c r="K36" s="60">
        <v>1020632000</v>
      </c>
      <c r="L36" s="60">
        <v>0</v>
      </c>
      <c r="M36" s="60">
        <v>20592000</v>
      </c>
      <c r="N36" s="60">
        <v>20592000</v>
      </c>
      <c r="O36" s="60">
        <v>20592000</v>
      </c>
    </row>
    <row r="37" spans="2:15" ht="22.5">
      <c r="B37" s="57" t="s">
        <v>77</v>
      </c>
      <c r="C37" s="58" t="s">
        <v>18</v>
      </c>
      <c r="D37" s="59" t="s">
        <v>78</v>
      </c>
      <c r="E37" s="60">
        <v>1710000000</v>
      </c>
      <c r="F37" s="60">
        <v>0</v>
      </c>
      <c r="G37" s="60">
        <v>0</v>
      </c>
      <c r="H37" s="60">
        <v>1710000000</v>
      </c>
      <c r="I37" s="60">
        <v>107000000</v>
      </c>
      <c r="J37" s="60">
        <v>-15095342</v>
      </c>
      <c r="K37" s="60">
        <v>1618095342</v>
      </c>
      <c r="L37" s="60">
        <v>-15095342</v>
      </c>
      <c r="M37" s="60">
        <v>127032626</v>
      </c>
      <c r="N37" s="60">
        <v>127032626</v>
      </c>
      <c r="O37" s="60">
        <v>127032626</v>
      </c>
    </row>
    <row r="38" spans="2:15" ht="22.5">
      <c r="B38" s="57" t="s">
        <v>79</v>
      </c>
      <c r="C38" s="58" t="s">
        <v>18</v>
      </c>
      <c r="D38" s="59" t="s">
        <v>80</v>
      </c>
      <c r="E38" s="60">
        <v>13000000000</v>
      </c>
      <c r="F38" s="60">
        <v>900000000</v>
      </c>
      <c r="G38" s="60">
        <v>0</v>
      </c>
      <c r="H38" s="60">
        <v>13900000000</v>
      </c>
      <c r="I38" s="60">
        <v>0</v>
      </c>
      <c r="J38" s="60">
        <v>0</v>
      </c>
      <c r="K38" s="60">
        <v>13900000000</v>
      </c>
      <c r="L38" s="60">
        <v>0</v>
      </c>
      <c r="M38" s="60">
        <v>2370541217</v>
      </c>
      <c r="N38" s="60">
        <v>2370541217</v>
      </c>
      <c r="O38" s="60">
        <v>2370541217</v>
      </c>
    </row>
    <row r="39" spans="2:15" ht="22.5">
      <c r="B39" s="57" t="s">
        <v>79</v>
      </c>
      <c r="C39" s="58" t="s">
        <v>35</v>
      </c>
      <c r="D39" s="59" t="s">
        <v>80</v>
      </c>
      <c r="E39" s="60">
        <v>0</v>
      </c>
      <c r="F39" s="60">
        <v>23050000000</v>
      </c>
      <c r="G39" s="60">
        <v>0</v>
      </c>
      <c r="H39" s="60">
        <v>23050000000</v>
      </c>
      <c r="I39" s="60">
        <v>0</v>
      </c>
      <c r="J39" s="60">
        <v>0</v>
      </c>
      <c r="K39" s="60">
        <v>23050000000</v>
      </c>
      <c r="L39" s="60">
        <v>0</v>
      </c>
      <c r="M39" s="60">
        <v>4877736565</v>
      </c>
      <c r="N39" s="60">
        <v>4877736565</v>
      </c>
      <c r="O39" s="60">
        <v>4877736565</v>
      </c>
    </row>
    <row r="40" spans="2:15" ht="33.75">
      <c r="B40" s="57" t="s">
        <v>81</v>
      </c>
      <c r="C40" s="58" t="s">
        <v>18</v>
      </c>
      <c r="D40" s="59" t="s">
        <v>82</v>
      </c>
      <c r="E40" s="60">
        <v>37000000000</v>
      </c>
      <c r="F40" s="60">
        <v>0</v>
      </c>
      <c r="G40" s="60">
        <v>0</v>
      </c>
      <c r="H40" s="60">
        <v>37000000000</v>
      </c>
      <c r="I40" s="60">
        <v>0</v>
      </c>
      <c r="J40" s="60">
        <v>2178729</v>
      </c>
      <c r="K40" s="60">
        <v>36997821271</v>
      </c>
      <c r="L40" s="60">
        <v>2178729</v>
      </c>
      <c r="M40" s="60">
        <v>45385975</v>
      </c>
      <c r="N40" s="60">
        <v>44318357</v>
      </c>
      <c r="O40" s="60">
        <v>44318357</v>
      </c>
    </row>
    <row r="41" spans="2:15" ht="22.5">
      <c r="B41" s="57" t="s">
        <v>83</v>
      </c>
      <c r="C41" s="58" t="s">
        <v>18</v>
      </c>
      <c r="D41" s="59" t="s">
        <v>84</v>
      </c>
      <c r="E41" s="60">
        <v>1507000000</v>
      </c>
      <c r="F41" s="60">
        <v>0</v>
      </c>
      <c r="G41" s="60">
        <v>0</v>
      </c>
      <c r="H41" s="60">
        <v>1507000000</v>
      </c>
      <c r="I41" s="60">
        <v>554000000</v>
      </c>
      <c r="J41" s="60">
        <v>1253701</v>
      </c>
      <c r="K41" s="60">
        <v>951746299</v>
      </c>
      <c r="L41" s="60">
        <v>1253701</v>
      </c>
      <c r="M41" s="60">
        <v>89958132</v>
      </c>
      <c r="N41" s="60">
        <v>89958132</v>
      </c>
      <c r="O41" s="60">
        <v>89958132</v>
      </c>
    </row>
    <row r="42" spans="2:15">
      <c r="B42" s="57" t="s">
        <v>85</v>
      </c>
      <c r="C42" s="58" t="s">
        <v>18</v>
      </c>
      <c r="D42" s="59" t="s">
        <v>86</v>
      </c>
      <c r="E42" s="60">
        <v>300000000</v>
      </c>
      <c r="F42" s="60">
        <v>0</v>
      </c>
      <c r="G42" s="60">
        <v>0</v>
      </c>
      <c r="H42" s="60">
        <v>300000000</v>
      </c>
      <c r="I42" s="60">
        <v>300000000</v>
      </c>
      <c r="J42" s="60">
        <v>0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</row>
    <row r="43" spans="2:15">
      <c r="B43" s="57" t="s">
        <v>87</v>
      </c>
      <c r="C43" s="58" t="s">
        <v>18</v>
      </c>
      <c r="D43" s="59" t="s">
        <v>88</v>
      </c>
      <c r="E43" s="60">
        <v>2000000000</v>
      </c>
      <c r="F43" s="60">
        <v>0</v>
      </c>
      <c r="G43" s="60">
        <v>0</v>
      </c>
      <c r="H43" s="60">
        <v>2000000000</v>
      </c>
      <c r="I43" s="60">
        <v>0</v>
      </c>
      <c r="J43" s="60">
        <v>34134359</v>
      </c>
      <c r="K43" s="60">
        <v>1965865641</v>
      </c>
      <c r="L43" s="60">
        <v>23423824.309999999</v>
      </c>
      <c r="M43" s="60">
        <v>95830011.930000007</v>
      </c>
      <c r="N43" s="60">
        <v>95830011.930000007</v>
      </c>
      <c r="O43" s="60">
        <v>95830011.930000007</v>
      </c>
    </row>
    <row r="44" spans="2:15" ht="22.5">
      <c r="B44" s="57" t="s">
        <v>89</v>
      </c>
      <c r="C44" s="58" t="s">
        <v>18</v>
      </c>
      <c r="D44" s="59" t="s">
        <v>90</v>
      </c>
      <c r="E44" s="60">
        <v>1673000000</v>
      </c>
      <c r="F44" s="60">
        <v>0</v>
      </c>
      <c r="G44" s="60">
        <v>0</v>
      </c>
      <c r="H44" s="60">
        <v>1673000000</v>
      </c>
      <c r="I44" s="60">
        <v>125000000</v>
      </c>
      <c r="J44" s="60">
        <v>3925369</v>
      </c>
      <c r="K44" s="60">
        <v>1544074631</v>
      </c>
      <c r="L44" s="60">
        <v>7325369</v>
      </c>
      <c r="M44" s="60">
        <v>86799440</v>
      </c>
      <c r="N44" s="60">
        <v>86799440</v>
      </c>
      <c r="O44" s="60">
        <v>86799440</v>
      </c>
    </row>
    <row r="45" spans="2:15" ht="22.5">
      <c r="B45" s="57" t="s">
        <v>91</v>
      </c>
      <c r="C45" s="58" t="s">
        <v>18</v>
      </c>
      <c r="D45" s="59" t="s">
        <v>92</v>
      </c>
      <c r="E45" s="60">
        <v>1880000000</v>
      </c>
      <c r="F45" s="60">
        <v>0</v>
      </c>
      <c r="G45" s="60">
        <v>0</v>
      </c>
      <c r="H45" s="60">
        <v>1880000000</v>
      </c>
      <c r="I45" s="60">
        <v>150000000</v>
      </c>
      <c r="J45" s="60">
        <v>0</v>
      </c>
      <c r="K45" s="60">
        <v>1730000000</v>
      </c>
      <c r="L45" s="60">
        <v>0</v>
      </c>
      <c r="M45" s="60">
        <v>21255004</v>
      </c>
      <c r="N45" s="60">
        <v>21255004</v>
      </c>
      <c r="O45" s="60">
        <v>21255004</v>
      </c>
    </row>
    <row r="46" spans="2:15" ht="22.5">
      <c r="B46" s="57" t="s">
        <v>93</v>
      </c>
      <c r="C46" s="58" t="s">
        <v>18</v>
      </c>
      <c r="D46" s="59" t="s">
        <v>94</v>
      </c>
      <c r="E46" s="60">
        <v>260000000</v>
      </c>
      <c r="F46" s="60">
        <v>0</v>
      </c>
      <c r="G46" s="60">
        <v>0</v>
      </c>
      <c r="H46" s="60">
        <v>260000000</v>
      </c>
      <c r="I46" s="60">
        <v>0</v>
      </c>
      <c r="J46" s="60">
        <v>-641824</v>
      </c>
      <c r="K46" s="60">
        <v>260641824</v>
      </c>
      <c r="L46" s="60">
        <v>-641824</v>
      </c>
      <c r="M46" s="60">
        <v>17232146</v>
      </c>
      <c r="N46" s="60">
        <v>17232146</v>
      </c>
      <c r="O46" s="60">
        <v>17232146</v>
      </c>
    </row>
    <row r="47" spans="2:15">
      <c r="B47" s="57" t="s">
        <v>0</v>
      </c>
      <c r="C47" s="58" t="s">
        <v>0</v>
      </c>
      <c r="D47" s="59" t="s">
        <v>0</v>
      </c>
      <c r="E47" s="60">
        <v>550632814726</v>
      </c>
      <c r="F47" s="60">
        <v>32423000000</v>
      </c>
      <c r="G47" s="60">
        <v>7523000000</v>
      </c>
      <c r="H47" s="60">
        <v>575532814726</v>
      </c>
      <c r="I47" s="60">
        <v>9074000000</v>
      </c>
      <c r="J47" s="60">
        <v>1430017849</v>
      </c>
      <c r="K47" s="60">
        <v>565028796877</v>
      </c>
      <c r="L47" s="60">
        <v>2659975996.3099999</v>
      </c>
      <c r="M47" s="60">
        <v>44464812484.360001</v>
      </c>
      <c r="N47" s="60">
        <v>44472858620.360001</v>
      </c>
      <c r="O47" s="60">
        <v>44472858620.360001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47"/>
  <sheetViews>
    <sheetView topLeftCell="A25" workbookViewId="0">
      <selection activeCell="H42" sqref="H42"/>
    </sheetView>
  </sheetViews>
  <sheetFormatPr baseColWidth="10" defaultRowHeight="15"/>
  <cols>
    <col min="4" max="4" width="62.7109375" customWidth="1"/>
    <col min="5" max="15" width="16.42578125" customWidth="1"/>
  </cols>
  <sheetData>
    <row r="2" spans="2:15">
      <c r="B2" s="55" t="s">
        <v>129</v>
      </c>
      <c r="C2" s="55">
        <v>2018</v>
      </c>
      <c r="D2" s="56" t="s">
        <v>0</v>
      </c>
      <c r="E2" s="56" t="s">
        <v>0</v>
      </c>
      <c r="F2" s="56" t="s">
        <v>0</v>
      </c>
      <c r="G2" s="56" t="s">
        <v>0</v>
      </c>
      <c r="H2" s="56" t="s">
        <v>0</v>
      </c>
      <c r="I2" s="56" t="s">
        <v>0</v>
      </c>
      <c r="J2" s="56" t="s">
        <v>0</v>
      </c>
      <c r="K2" s="56" t="s">
        <v>0</v>
      </c>
      <c r="L2" s="56" t="s">
        <v>0</v>
      </c>
      <c r="M2" s="56" t="s">
        <v>0</v>
      </c>
      <c r="N2" s="56" t="s">
        <v>0</v>
      </c>
      <c r="O2" s="56" t="s">
        <v>0</v>
      </c>
    </row>
    <row r="3" spans="2:15">
      <c r="B3" s="55" t="s">
        <v>130</v>
      </c>
      <c r="C3" s="55" t="s">
        <v>1</v>
      </c>
      <c r="D3" s="56" t="s">
        <v>0</v>
      </c>
      <c r="E3" s="56" t="s">
        <v>0</v>
      </c>
      <c r="F3" s="56" t="s">
        <v>0</v>
      </c>
      <c r="G3" s="56" t="s">
        <v>0</v>
      </c>
      <c r="H3" s="56" t="s">
        <v>0</v>
      </c>
      <c r="I3" s="56" t="s">
        <v>0</v>
      </c>
      <c r="J3" s="56" t="s">
        <v>0</v>
      </c>
      <c r="K3" s="56" t="s">
        <v>0</v>
      </c>
      <c r="L3" s="56" t="s">
        <v>0</v>
      </c>
      <c r="M3" s="56" t="s">
        <v>0</v>
      </c>
      <c r="N3" s="56" t="s">
        <v>0</v>
      </c>
      <c r="O3" s="56" t="s">
        <v>0</v>
      </c>
    </row>
    <row r="4" spans="2:15">
      <c r="B4" s="55" t="s">
        <v>131</v>
      </c>
      <c r="C4" s="55" t="s">
        <v>156</v>
      </c>
      <c r="D4" s="56" t="s">
        <v>0</v>
      </c>
      <c r="E4" s="56" t="s">
        <v>0</v>
      </c>
      <c r="F4" s="56" t="s">
        <v>0</v>
      </c>
      <c r="G4" s="56" t="s">
        <v>0</v>
      </c>
      <c r="H4" s="56" t="s">
        <v>0</v>
      </c>
      <c r="I4" s="56" t="s">
        <v>0</v>
      </c>
      <c r="J4" s="56" t="s">
        <v>0</v>
      </c>
      <c r="K4" s="56" t="s">
        <v>0</v>
      </c>
      <c r="L4" s="56" t="s">
        <v>0</v>
      </c>
      <c r="M4" s="56" t="s">
        <v>0</v>
      </c>
      <c r="N4" s="56" t="s">
        <v>0</v>
      </c>
      <c r="O4" s="56" t="s">
        <v>0</v>
      </c>
    </row>
    <row r="5" spans="2:15">
      <c r="B5" s="55" t="s">
        <v>3</v>
      </c>
      <c r="C5" s="55" t="s">
        <v>4</v>
      </c>
      <c r="D5" s="55" t="s">
        <v>5</v>
      </c>
      <c r="E5" s="55" t="s">
        <v>6</v>
      </c>
      <c r="F5" s="55" t="s">
        <v>7</v>
      </c>
      <c r="G5" s="55" t="s">
        <v>8</v>
      </c>
      <c r="H5" s="55" t="s">
        <v>9</v>
      </c>
      <c r="I5" s="55" t="s">
        <v>10</v>
      </c>
      <c r="J5" s="55" t="s">
        <v>11</v>
      </c>
      <c r="K5" s="55" t="s">
        <v>12</v>
      </c>
      <c r="L5" s="55" t="s">
        <v>13</v>
      </c>
      <c r="M5" s="55" t="s">
        <v>14</v>
      </c>
      <c r="N5" s="55" t="s">
        <v>15</v>
      </c>
      <c r="O5" s="55" t="s">
        <v>16</v>
      </c>
    </row>
    <row r="6" spans="2:15">
      <c r="B6" s="57" t="s">
        <v>17</v>
      </c>
      <c r="C6" s="58" t="s">
        <v>18</v>
      </c>
      <c r="D6" s="59" t="s">
        <v>19</v>
      </c>
      <c r="E6" s="60">
        <v>8363866607</v>
      </c>
      <c r="F6" s="60">
        <v>616000000</v>
      </c>
      <c r="G6" s="60">
        <v>250000000</v>
      </c>
      <c r="H6" s="60">
        <v>8729866607</v>
      </c>
      <c r="I6" s="60">
        <v>0</v>
      </c>
      <c r="J6" s="60">
        <v>701512628</v>
      </c>
      <c r="K6" s="60">
        <v>8028353979</v>
      </c>
      <c r="L6" s="60">
        <v>701512628</v>
      </c>
      <c r="M6" s="60">
        <v>689253496</v>
      </c>
      <c r="N6" s="60">
        <v>689253496</v>
      </c>
      <c r="O6" s="60">
        <v>689253496</v>
      </c>
    </row>
    <row r="7" spans="2:15">
      <c r="B7" s="57" t="s">
        <v>20</v>
      </c>
      <c r="C7" s="58" t="s">
        <v>18</v>
      </c>
      <c r="D7" s="59" t="s">
        <v>21</v>
      </c>
      <c r="E7" s="60">
        <v>618696990</v>
      </c>
      <c r="F7" s="60">
        <v>0</v>
      </c>
      <c r="G7" s="60">
        <v>0</v>
      </c>
      <c r="H7" s="60">
        <v>618696990</v>
      </c>
      <c r="I7" s="60">
        <v>0</v>
      </c>
      <c r="J7" s="60">
        <v>36991589</v>
      </c>
      <c r="K7" s="60">
        <v>581705401</v>
      </c>
      <c r="L7" s="60">
        <v>36991589</v>
      </c>
      <c r="M7" s="60">
        <v>36991589</v>
      </c>
      <c r="N7" s="60">
        <v>36991589</v>
      </c>
      <c r="O7" s="60">
        <v>36991589</v>
      </c>
    </row>
    <row r="8" spans="2:15">
      <c r="B8" s="57" t="s">
        <v>22</v>
      </c>
      <c r="C8" s="58" t="s">
        <v>18</v>
      </c>
      <c r="D8" s="59" t="s">
        <v>23</v>
      </c>
      <c r="E8" s="60">
        <v>3255823240</v>
      </c>
      <c r="F8" s="60">
        <v>118000000</v>
      </c>
      <c r="G8" s="60">
        <v>0</v>
      </c>
      <c r="H8" s="60">
        <v>3373823240</v>
      </c>
      <c r="I8" s="60">
        <v>0</v>
      </c>
      <c r="J8" s="60">
        <v>124682529</v>
      </c>
      <c r="K8" s="60">
        <v>3249140711</v>
      </c>
      <c r="L8" s="60">
        <v>124682529</v>
      </c>
      <c r="M8" s="60">
        <v>124682529</v>
      </c>
      <c r="N8" s="60">
        <v>124682529</v>
      </c>
      <c r="O8" s="60">
        <v>124682529</v>
      </c>
    </row>
    <row r="9" spans="2:15">
      <c r="B9" s="57" t="s">
        <v>24</v>
      </c>
      <c r="C9" s="58" t="s">
        <v>18</v>
      </c>
      <c r="D9" s="59" t="s">
        <v>25</v>
      </c>
      <c r="E9" s="60">
        <v>219303641</v>
      </c>
      <c r="F9" s="60">
        <v>250000000</v>
      </c>
      <c r="G9" s="60">
        <v>0</v>
      </c>
      <c r="H9" s="60">
        <v>469303641</v>
      </c>
      <c r="I9" s="60">
        <v>0</v>
      </c>
      <c r="J9" s="60">
        <v>29821178</v>
      </c>
      <c r="K9" s="60">
        <v>439482463</v>
      </c>
      <c r="L9" s="60">
        <v>228256134</v>
      </c>
      <c r="M9" s="60">
        <v>228256134</v>
      </c>
      <c r="N9" s="60">
        <v>228256134</v>
      </c>
      <c r="O9" s="60">
        <v>228256134</v>
      </c>
    </row>
    <row r="10" spans="2:15">
      <c r="B10" s="57" t="s">
        <v>26</v>
      </c>
      <c r="C10" s="58" t="s">
        <v>18</v>
      </c>
      <c r="D10" s="59" t="s">
        <v>27</v>
      </c>
      <c r="E10" s="60">
        <v>1309372931</v>
      </c>
      <c r="F10" s="60">
        <v>50000000</v>
      </c>
      <c r="G10" s="60">
        <v>0</v>
      </c>
      <c r="H10" s="60">
        <v>1359372931</v>
      </c>
      <c r="I10" s="60">
        <v>0</v>
      </c>
      <c r="J10" s="60">
        <v>-14424800</v>
      </c>
      <c r="K10" s="60">
        <v>1373797731</v>
      </c>
      <c r="L10" s="60">
        <v>-14424800</v>
      </c>
      <c r="M10" s="60">
        <v>120190243</v>
      </c>
      <c r="N10" s="60">
        <v>120190243</v>
      </c>
      <c r="O10" s="60">
        <v>120190243</v>
      </c>
    </row>
    <row r="11" spans="2:15">
      <c r="B11" s="57" t="s">
        <v>28</v>
      </c>
      <c r="C11" s="58" t="s">
        <v>18</v>
      </c>
      <c r="D11" s="59" t="s">
        <v>29</v>
      </c>
      <c r="E11" s="60">
        <v>3704189308</v>
      </c>
      <c r="F11" s="60">
        <v>237000000</v>
      </c>
      <c r="G11" s="60">
        <v>0</v>
      </c>
      <c r="H11" s="60">
        <v>3941189308</v>
      </c>
      <c r="I11" s="60">
        <v>0</v>
      </c>
      <c r="J11" s="60">
        <v>372413770</v>
      </c>
      <c r="K11" s="60">
        <v>3568775538</v>
      </c>
      <c r="L11" s="60">
        <v>372413770</v>
      </c>
      <c r="M11" s="60">
        <v>466450206</v>
      </c>
      <c r="N11" s="60">
        <v>466450206</v>
      </c>
      <c r="O11" s="60">
        <v>466450206</v>
      </c>
    </row>
    <row r="12" spans="2:15">
      <c r="B12" s="57" t="s">
        <v>30</v>
      </c>
      <c r="C12" s="58" t="s">
        <v>18</v>
      </c>
      <c r="D12" s="59" t="s">
        <v>31</v>
      </c>
      <c r="E12" s="60">
        <v>50000000</v>
      </c>
      <c r="F12" s="60">
        <v>0</v>
      </c>
      <c r="G12" s="60">
        <v>0</v>
      </c>
      <c r="H12" s="60">
        <v>50000000</v>
      </c>
      <c r="I12" s="60">
        <v>30000000</v>
      </c>
      <c r="J12" s="60">
        <v>4326157.6500000004</v>
      </c>
      <c r="K12" s="60">
        <v>15673842.35</v>
      </c>
      <c r="L12" s="60">
        <v>4326157.6500000004</v>
      </c>
      <c r="M12" s="60">
        <v>4326157.6500000004</v>
      </c>
      <c r="N12" s="60">
        <v>4326157.6500000004</v>
      </c>
      <c r="O12" s="60">
        <v>4326157.6500000004</v>
      </c>
    </row>
    <row r="13" spans="2:15">
      <c r="B13" s="57" t="s">
        <v>32</v>
      </c>
      <c r="C13" s="58" t="s">
        <v>18</v>
      </c>
      <c r="D13" s="59" t="s">
        <v>33</v>
      </c>
      <c r="E13" s="60">
        <v>1989285840</v>
      </c>
      <c r="F13" s="60">
        <v>900000000</v>
      </c>
      <c r="G13" s="60">
        <v>0</v>
      </c>
      <c r="H13" s="60">
        <v>2889285840</v>
      </c>
      <c r="I13" s="60">
        <v>0</v>
      </c>
      <c r="J13" s="60">
        <v>36366918</v>
      </c>
      <c r="K13" s="60">
        <v>2852918922</v>
      </c>
      <c r="L13" s="60">
        <v>427034893.93000001</v>
      </c>
      <c r="M13" s="60">
        <v>187780074.88999999</v>
      </c>
      <c r="N13" s="60">
        <v>187780074.88999999</v>
      </c>
      <c r="O13" s="60">
        <v>187780074.88999999</v>
      </c>
    </row>
    <row r="14" spans="2:15">
      <c r="B14" s="57" t="s">
        <v>34</v>
      </c>
      <c r="C14" s="58" t="s">
        <v>35</v>
      </c>
      <c r="D14" s="59" t="s">
        <v>36</v>
      </c>
      <c r="E14" s="60">
        <v>559559566</v>
      </c>
      <c r="F14" s="60">
        <v>0</v>
      </c>
      <c r="G14" s="60">
        <v>0</v>
      </c>
      <c r="H14" s="60">
        <v>559559566</v>
      </c>
      <c r="I14" s="60">
        <v>0</v>
      </c>
      <c r="J14" s="60">
        <v>559559566</v>
      </c>
      <c r="K14" s="60">
        <v>0</v>
      </c>
      <c r="L14" s="60">
        <v>559559566</v>
      </c>
      <c r="M14" s="60">
        <v>559559566</v>
      </c>
      <c r="N14" s="60">
        <v>559559566</v>
      </c>
      <c r="O14" s="60">
        <v>559559566</v>
      </c>
    </row>
    <row r="15" spans="2:15">
      <c r="B15" s="57" t="s">
        <v>37</v>
      </c>
      <c r="C15" s="58" t="s">
        <v>18</v>
      </c>
      <c r="D15" s="59" t="s">
        <v>38</v>
      </c>
      <c r="E15" s="60">
        <v>15064614043</v>
      </c>
      <c r="F15" s="60">
        <v>0</v>
      </c>
      <c r="G15" s="60">
        <v>0</v>
      </c>
      <c r="H15" s="60">
        <v>15064614043</v>
      </c>
      <c r="I15" s="60">
        <v>181480000</v>
      </c>
      <c r="J15" s="60">
        <v>49932089</v>
      </c>
      <c r="K15" s="60">
        <v>14833201954</v>
      </c>
      <c r="L15" s="60">
        <v>49932089</v>
      </c>
      <c r="M15" s="60">
        <v>49932089</v>
      </c>
      <c r="N15" s="60">
        <v>49932089</v>
      </c>
      <c r="O15" s="60">
        <v>49932089</v>
      </c>
    </row>
    <row r="16" spans="2:15">
      <c r="B16" s="57" t="s">
        <v>39</v>
      </c>
      <c r="C16" s="58" t="s">
        <v>18</v>
      </c>
      <c r="D16" s="59" t="s">
        <v>40</v>
      </c>
      <c r="E16" s="60">
        <v>2323000000</v>
      </c>
      <c r="F16" s="60">
        <v>0</v>
      </c>
      <c r="G16" s="60">
        <v>950000000</v>
      </c>
      <c r="H16" s="60">
        <v>1373000000</v>
      </c>
      <c r="I16" s="60">
        <v>646520000</v>
      </c>
      <c r="J16" s="60">
        <v>6841031</v>
      </c>
      <c r="K16" s="60">
        <v>719638969</v>
      </c>
      <c r="L16" s="60">
        <v>6841031</v>
      </c>
      <c r="M16" s="60">
        <v>25664790</v>
      </c>
      <c r="N16" s="60">
        <v>25664790</v>
      </c>
      <c r="O16" s="60">
        <v>25664790</v>
      </c>
    </row>
    <row r="17" spans="2:15">
      <c r="B17" s="57" t="s">
        <v>41</v>
      </c>
      <c r="C17" s="58" t="s">
        <v>18</v>
      </c>
      <c r="D17" s="59" t="s">
        <v>42</v>
      </c>
      <c r="E17" s="60">
        <v>90102560</v>
      </c>
      <c r="F17" s="60">
        <v>0</v>
      </c>
      <c r="G17" s="60">
        <v>0</v>
      </c>
      <c r="H17" s="60">
        <v>90102560</v>
      </c>
      <c r="I17" s="60">
        <v>0</v>
      </c>
      <c r="J17" s="60">
        <v>0</v>
      </c>
      <c r="K17" s="60">
        <v>90102560</v>
      </c>
      <c r="L17" s="60">
        <v>0</v>
      </c>
      <c r="M17" s="60">
        <v>0</v>
      </c>
      <c r="N17" s="60">
        <v>0</v>
      </c>
      <c r="O17" s="60">
        <v>0</v>
      </c>
    </row>
    <row r="18" spans="2:15" ht="33.75">
      <c r="B18" s="57" t="s">
        <v>43</v>
      </c>
      <c r="C18" s="58" t="s">
        <v>18</v>
      </c>
      <c r="D18" s="59" t="s">
        <v>44</v>
      </c>
      <c r="E18" s="60">
        <v>6250000000</v>
      </c>
      <c r="F18" s="60">
        <v>0</v>
      </c>
      <c r="G18" s="60">
        <v>0</v>
      </c>
      <c r="H18" s="60">
        <v>6250000000</v>
      </c>
      <c r="I18" s="60">
        <v>0</v>
      </c>
      <c r="J18" s="60">
        <v>-396843</v>
      </c>
      <c r="K18" s="60">
        <v>6250396843</v>
      </c>
      <c r="L18" s="60">
        <v>-396843</v>
      </c>
      <c r="M18" s="60">
        <v>50954707</v>
      </c>
      <c r="N18" s="60">
        <v>50954707</v>
      </c>
      <c r="O18" s="60">
        <v>50954707</v>
      </c>
    </row>
    <row r="19" spans="2:15" ht="22.5">
      <c r="B19" s="57" t="s">
        <v>45</v>
      </c>
      <c r="C19" s="58" t="s">
        <v>18</v>
      </c>
      <c r="D19" s="59" t="s">
        <v>46</v>
      </c>
      <c r="E19" s="60">
        <v>177000000</v>
      </c>
      <c r="F19" s="60">
        <v>0</v>
      </c>
      <c r="G19" s="60">
        <v>0</v>
      </c>
      <c r="H19" s="60">
        <v>177000000</v>
      </c>
      <c r="I19" s="60">
        <v>0</v>
      </c>
      <c r="J19" s="60">
        <v>29698000</v>
      </c>
      <c r="K19" s="60">
        <v>147302000</v>
      </c>
      <c r="L19" s="60">
        <v>29698000</v>
      </c>
      <c r="M19" s="60">
        <v>22958040</v>
      </c>
      <c r="N19" s="60">
        <v>22958040</v>
      </c>
      <c r="O19" s="60">
        <v>22958040</v>
      </c>
    </row>
    <row r="20" spans="2:15" ht="22.5">
      <c r="B20" s="57" t="s">
        <v>47</v>
      </c>
      <c r="C20" s="58" t="s">
        <v>18</v>
      </c>
      <c r="D20" s="59" t="s">
        <v>48</v>
      </c>
      <c r="E20" s="60">
        <v>4100000000</v>
      </c>
      <c r="F20" s="60">
        <v>0</v>
      </c>
      <c r="G20" s="60">
        <v>0</v>
      </c>
      <c r="H20" s="60">
        <v>4100000000</v>
      </c>
      <c r="I20" s="60">
        <v>200000000</v>
      </c>
      <c r="J20" s="60">
        <v>262392</v>
      </c>
      <c r="K20" s="60">
        <v>3899737608</v>
      </c>
      <c r="L20" s="60">
        <v>258392</v>
      </c>
      <c r="M20" s="60">
        <v>0</v>
      </c>
      <c r="N20" s="60">
        <v>0</v>
      </c>
      <c r="O20" s="60">
        <v>0</v>
      </c>
    </row>
    <row r="21" spans="2:15" ht="22.5">
      <c r="B21" s="57" t="s">
        <v>49</v>
      </c>
      <c r="C21" s="58" t="s">
        <v>18</v>
      </c>
      <c r="D21" s="59" t="s">
        <v>50</v>
      </c>
      <c r="E21" s="60">
        <v>5986000000</v>
      </c>
      <c r="F21" s="60">
        <v>0</v>
      </c>
      <c r="G21" s="60">
        <v>0</v>
      </c>
      <c r="H21" s="60">
        <v>5986000000</v>
      </c>
      <c r="I21" s="60">
        <v>0</v>
      </c>
      <c r="J21" s="60">
        <v>-72876</v>
      </c>
      <c r="K21" s="60">
        <v>5986072876</v>
      </c>
      <c r="L21" s="60">
        <v>-2995076</v>
      </c>
      <c r="M21" s="60">
        <v>71291491</v>
      </c>
      <c r="N21" s="60">
        <v>71291491</v>
      </c>
      <c r="O21" s="60">
        <v>71291491</v>
      </c>
    </row>
    <row r="22" spans="2:15">
      <c r="B22" s="57" t="s">
        <v>51</v>
      </c>
      <c r="C22" s="58" t="s">
        <v>18</v>
      </c>
      <c r="D22" s="59" t="s">
        <v>52</v>
      </c>
      <c r="E22" s="60">
        <v>5605000000</v>
      </c>
      <c r="F22" s="60">
        <v>0</v>
      </c>
      <c r="G22" s="60">
        <v>0</v>
      </c>
      <c r="H22" s="60">
        <v>5605000000</v>
      </c>
      <c r="I22" s="60">
        <v>300000000</v>
      </c>
      <c r="J22" s="60">
        <v>16746164</v>
      </c>
      <c r="K22" s="60">
        <v>5288253836</v>
      </c>
      <c r="L22" s="60">
        <v>16746164</v>
      </c>
      <c r="M22" s="60">
        <v>233388991</v>
      </c>
      <c r="N22" s="60">
        <v>233388991</v>
      </c>
      <c r="O22" s="60">
        <v>233388991</v>
      </c>
    </row>
    <row r="23" spans="2:15" ht="33.75">
      <c r="B23" s="57" t="s">
        <v>53</v>
      </c>
      <c r="C23" s="58" t="s">
        <v>18</v>
      </c>
      <c r="D23" s="59" t="s">
        <v>54</v>
      </c>
      <c r="E23" s="60">
        <v>35870000000</v>
      </c>
      <c r="F23" s="60">
        <v>0</v>
      </c>
      <c r="G23" s="60">
        <v>0</v>
      </c>
      <c r="H23" s="60">
        <v>35870000000</v>
      </c>
      <c r="I23" s="60">
        <v>400000000</v>
      </c>
      <c r="J23" s="60">
        <v>1272056</v>
      </c>
      <c r="K23" s="60">
        <v>35468727944</v>
      </c>
      <c r="L23" s="60">
        <v>-2180857</v>
      </c>
      <c r="M23" s="60">
        <v>254920960</v>
      </c>
      <c r="N23" s="60">
        <v>254920960</v>
      </c>
      <c r="O23" s="60">
        <v>254920960</v>
      </c>
    </row>
    <row r="24" spans="2:15" ht="33.75">
      <c r="B24" s="57" t="s">
        <v>55</v>
      </c>
      <c r="C24" s="58" t="s">
        <v>18</v>
      </c>
      <c r="D24" s="59" t="s">
        <v>56</v>
      </c>
      <c r="E24" s="60">
        <v>3000000000</v>
      </c>
      <c r="F24" s="60">
        <v>0</v>
      </c>
      <c r="G24" s="60">
        <v>0</v>
      </c>
      <c r="H24" s="60">
        <v>3000000000</v>
      </c>
      <c r="I24" s="60">
        <v>400000000</v>
      </c>
      <c r="J24" s="60">
        <v>5551798</v>
      </c>
      <c r="K24" s="60">
        <v>2594448202</v>
      </c>
      <c r="L24" s="60">
        <v>5551798</v>
      </c>
      <c r="M24" s="60">
        <v>3779748</v>
      </c>
      <c r="N24" s="60">
        <v>3779748</v>
      </c>
      <c r="O24" s="60">
        <v>3779748</v>
      </c>
    </row>
    <row r="25" spans="2:15" ht="22.5">
      <c r="B25" s="57" t="s">
        <v>57</v>
      </c>
      <c r="C25" s="58" t="s">
        <v>18</v>
      </c>
      <c r="D25" s="59" t="s">
        <v>58</v>
      </c>
      <c r="E25" s="60">
        <v>7900000000</v>
      </c>
      <c r="F25" s="60">
        <v>1000000000</v>
      </c>
      <c r="G25" s="60">
        <v>0</v>
      </c>
      <c r="H25" s="60">
        <v>8900000000</v>
      </c>
      <c r="I25" s="60">
        <v>0</v>
      </c>
      <c r="J25" s="60">
        <v>44083639</v>
      </c>
      <c r="K25" s="60">
        <v>8855916361</v>
      </c>
      <c r="L25" s="60">
        <v>447360401</v>
      </c>
      <c r="M25" s="60">
        <v>409688083</v>
      </c>
      <c r="N25" s="60">
        <v>409688083</v>
      </c>
      <c r="O25" s="60">
        <v>409688083</v>
      </c>
    </row>
    <row r="26" spans="2:15" ht="33.75">
      <c r="B26" s="57" t="s">
        <v>59</v>
      </c>
      <c r="C26" s="58" t="s">
        <v>18</v>
      </c>
      <c r="D26" s="59" t="s">
        <v>60</v>
      </c>
      <c r="E26" s="60">
        <v>68346000000</v>
      </c>
      <c r="F26" s="60">
        <v>0</v>
      </c>
      <c r="G26" s="60">
        <v>2773000000</v>
      </c>
      <c r="H26" s="60">
        <v>65573000000</v>
      </c>
      <c r="I26" s="60">
        <v>2050000000</v>
      </c>
      <c r="J26" s="60">
        <v>-16806438.350000001</v>
      </c>
      <c r="K26" s="60">
        <v>63539806438.349998</v>
      </c>
      <c r="L26" s="60">
        <v>1485142860.6500001</v>
      </c>
      <c r="M26" s="60">
        <v>1825222950</v>
      </c>
      <c r="N26" s="60">
        <v>1826785434</v>
      </c>
      <c r="O26" s="60">
        <v>1826785434</v>
      </c>
    </row>
    <row r="27" spans="2:15" ht="33.75">
      <c r="B27" s="57" t="s">
        <v>59</v>
      </c>
      <c r="C27" s="58" t="s">
        <v>35</v>
      </c>
      <c r="D27" s="59" t="s">
        <v>60</v>
      </c>
      <c r="E27" s="60">
        <v>0</v>
      </c>
      <c r="F27" s="60">
        <v>4500000000</v>
      </c>
      <c r="G27" s="60">
        <v>0</v>
      </c>
      <c r="H27" s="60">
        <v>4500000000</v>
      </c>
      <c r="I27" s="60">
        <v>0</v>
      </c>
      <c r="J27" s="60">
        <v>0</v>
      </c>
      <c r="K27" s="60">
        <v>4500000000</v>
      </c>
      <c r="L27" s="60">
        <v>384253525</v>
      </c>
      <c r="M27" s="60">
        <v>57694369</v>
      </c>
      <c r="N27" s="60">
        <v>59256853</v>
      </c>
      <c r="O27" s="60">
        <v>59256853</v>
      </c>
    </row>
    <row r="28" spans="2:15" ht="22.5">
      <c r="B28" s="57" t="s">
        <v>61</v>
      </c>
      <c r="C28" s="58" t="s">
        <v>18</v>
      </c>
      <c r="D28" s="59" t="s">
        <v>62</v>
      </c>
      <c r="E28" s="60">
        <v>1000000</v>
      </c>
      <c r="F28" s="60">
        <v>0</v>
      </c>
      <c r="G28" s="60">
        <v>0</v>
      </c>
      <c r="H28" s="60">
        <v>1000000</v>
      </c>
      <c r="I28" s="60">
        <v>0</v>
      </c>
      <c r="J28" s="60">
        <v>0</v>
      </c>
      <c r="K28" s="60">
        <v>1000000</v>
      </c>
      <c r="L28" s="60">
        <v>0</v>
      </c>
      <c r="M28" s="60">
        <v>0</v>
      </c>
      <c r="N28" s="60">
        <v>0</v>
      </c>
      <c r="O28" s="60">
        <v>0</v>
      </c>
    </row>
    <row r="29" spans="2:15" ht="22.5">
      <c r="B29" s="57" t="s">
        <v>63</v>
      </c>
      <c r="C29" s="58" t="s">
        <v>18</v>
      </c>
      <c r="D29" s="59" t="s">
        <v>64</v>
      </c>
      <c r="E29" s="60">
        <v>5254000000</v>
      </c>
      <c r="F29" s="60">
        <v>1773000000</v>
      </c>
      <c r="G29" s="60">
        <v>900000000</v>
      </c>
      <c r="H29" s="60">
        <v>6127000000</v>
      </c>
      <c r="I29" s="60">
        <v>3000000000</v>
      </c>
      <c r="J29" s="60">
        <v>142939836</v>
      </c>
      <c r="K29" s="60">
        <v>2984060164</v>
      </c>
      <c r="L29" s="60">
        <v>20939836</v>
      </c>
      <c r="M29" s="60">
        <v>63469807</v>
      </c>
      <c r="N29" s="60">
        <v>63469807</v>
      </c>
      <c r="O29" s="60">
        <v>63469807</v>
      </c>
    </row>
    <row r="30" spans="2:15" ht="33.75">
      <c r="B30" s="57" t="s">
        <v>65</v>
      </c>
      <c r="C30" s="58" t="s">
        <v>18</v>
      </c>
      <c r="D30" s="59" t="s">
        <v>66</v>
      </c>
      <c r="E30" s="60">
        <v>800000000</v>
      </c>
      <c r="F30" s="60">
        <v>0</v>
      </c>
      <c r="G30" s="60">
        <v>0</v>
      </c>
      <c r="H30" s="60">
        <v>800000000</v>
      </c>
      <c r="I30" s="60">
        <v>330000000</v>
      </c>
      <c r="J30" s="60">
        <v>-324257</v>
      </c>
      <c r="K30" s="60">
        <v>470324257</v>
      </c>
      <c r="L30" s="60">
        <v>-324257</v>
      </c>
      <c r="M30" s="60">
        <v>37232000</v>
      </c>
      <c r="N30" s="60">
        <v>37232000</v>
      </c>
      <c r="O30" s="60">
        <v>37232000</v>
      </c>
    </row>
    <row r="31" spans="2:15" ht="22.5">
      <c r="B31" s="57" t="s">
        <v>67</v>
      </c>
      <c r="C31" s="58" t="s">
        <v>18</v>
      </c>
      <c r="D31" s="59" t="s">
        <v>68</v>
      </c>
      <c r="E31" s="60">
        <v>1000000</v>
      </c>
      <c r="F31" s="60">
        <v>0</v>
      </c>
      <c r="G31" s="60">
        <v>0</v>
      </c>
      <c r="H31" s="60">
        <v>1000000</v>
      </c>
      <c r="I31" s="60">
        <v>0</v>
      </c>
      <c r="J31" s="60">
        <v>0</v>
      </c>
      <c r="K31" s="60">
        <v>1000000</v>
      </c>
      <c r="L31" s="60">
        <v>0</v>
      </c>
      <c r="M31" s="60">
        <v>0</v>
      </c>
      <c r="N31" s="60">
        <v>0</v>
      </c>
      <c r="O31" s="60">
        <v>0</v>
      </c>
    </row>
    <row r="32" spans="2:15" ht="22.5">
      <c r="B32" s="57" t="s">
        <v>69</v>
      </c>
      <c r="C32" s="58" t="s">
        <v>18</v>
      </c>
      <c r="D32" s="59" t="s">
        <v>70</v>
      </c>
      <c r="E32" s="60">
        <v>100000000</v>
      </c>
      <c r="F32" s="60">
        <v>0</v>
      </c>
      <c r="G32" s="60">
        <v>0</v>
      </c>
      <c r="H32" s="60">
        <v>100000000</v>
      </c>
      <c r="I32" s="60">
        <v>0</v>
      </c>
      <c r="J32" s="60">
        <v>0</v>
      </c>
      <c r="K32" s="60">
        <v>100000000</v>
      </c>
      <c r="L32" s="60">
        <v>0</v>
      </c>
      <c r="M32" s="60">
        <v>0</v>
      </c>
      <c r="N32" s="60">
        <v>0</v>
      </c>
      <c r="O32" s="60">
        <v>0</v>
      </c>
    </row>
    <row r="33" spans="2:15" ht="22.5">
      <c r="B33" s="57" t="s">
        <v>71</v>
      </c>
      <c r="C33" s="58" t="s">
        <v>18</v>
      </c>
      <c r="D33" s="59" t="s">
        <v>72</v>
      </c>
      <c r="E33" s="60">
        <v>2065000000</v>
      </c>
      <c r="F33" s="60">
        <v>0</v>
      </c>
      <c r="G33" s="60">
        <v>0</v>
      </c>
      <c r="H33" s="60">
        <v>2065000000</v>
      </c>
      <c r="I33" s="60">
        <v>300000000</v>
      </c>
      <c r="J33" s="60">
        <v>102164474</v>
      </c>
      <c r="K33" s="60">
        <v>1662835526</v>
      </c>
      <c r="L33" s="60">
        <v>8217188</v>
      </c>
      <c r="M33" s="60">
        <v>90116323</v>
      </c>
      <c r="N33" s="60">
        <v>90116323</v>
      </c>
      <c r="O33" s="60">
        <v>90116323</v>
      </c>
    </row>
    <row r="34" spans="2:15" ht="22.5">
      <c r="B34" s="57" t="s">
        <v>73</v>
      </c>
      <c r="C34" s="58" t="s">
        <v>18</v>
      </c>
      <c r="D34" s="59" t="s">
        <v>74</v>
      </c>
      <c r="E34" s="60">
        <v>114546383462</v>
      </c>
      <c r="F34" s="60">
        <v>150000000</v>
      </c>
      <c r="G34" s="60">
        <v>0</v>
      </c>
      <c r="H34" s="60">
        <v>114696383462</v>
      </c>
      <c r="I34" s="60">
        <v>0</v>
      </c>
      <c r="J34" s="60">
        <v>-51400584</v>
      </c>
      <c r="K34" s="60">
        <v>114747784046</v>
      </c>
      <c r="L34" s="60">
        <v>-78515811</v>
      </c>
      <c r="M34" s="60">
        <v>4557515935</v>
      </c>
      <c r="N34" s="60">
        <v>4557515935</v>
      </c>
      <c r="O34" s="60">
        <v>4557515935</v>
      </c>
    </row>
    <row r="35" spans="2:15" ht="22.5">
      <c r="B35" s="57" t="s">
        <v>73</v>
      </c>
      <c r="C35" s="58" t="s">
        <v>35</v>
      </c>
      <c r="D35" s="59" t="s">
        <v>74</v>
      </c>
      <c r="E35" s="60">
        <v>192753616538</v>
      </c>
      <c r="F35" s="60">
        <v>0</v>
      </c>
      <c r="G35" s="60">
        <v>2650000000</v>
      </c>
      <c r="H35" s="60">
        <v>190103616538</v>
      </c>
      <c r="I35" s="60">
        <v>0</v>
      </c>
      <c r="J35" s="60">
        <v>234000075</v>
      </c>
      <c r="K35" s="60">
        <v>189869616463</v>
      </c>
      <c r="L35" s="60">
        <v>34354526</v>
      </c>
      <c r="M35" s="60">
        <v>3238805196</v>
      </c>
      <c r="N35" s="60">
        <v>3238805196</v>
      </c>
      <c r="O35" s="60">
        <v>3238805196</v>
      </c>
    </row>
    <row r="36" spans="2:15" ht="22.5">
      <c r="B36" s="57" t="s">
        <v>75</v>
      </c>
      <c r="C36" s="58" t="s">
        <v>18</v>
      </c>
      <c r="D36" s="59" t="s">
        <v>76</v>
      </c>
      <c r="E36" s="60">
        <v>1000000000</v>
      </c>
      <c r="F36" s="60">
        <v>0</v>
      </c>
      <c r="G36" s="60">
        <v>0</v>
      </c>
      <c r="H36" s="60">
        <v>1000000000</v>
      </c>
      <c r="I36" s="60">
        <v>0</v>
      </c>
      <c r="J36" s="60">
        <v>104696359</v>
      </c>
      <c r="K36" s="60">
        <v>895303641</v>
      </c>
      <c r="L36" s="60">
        <v>-1294041</v>
      </c>
      <c r="M36" s="60">
        <v>20592000</v>
      </c>
      <c r="N36" s="60">
        <v>20592000</v>
      </c>
      <c r="O36" s="60">
        <v>20592000</v>
      </c>
    </row>
    <row r="37" spans="2:15" ht="22.5">
      <c r="B37" s="57" t="s">
        <v>77</v>
      </c>
      <c r="C37" s="58" t="s">
        <v>18</v>
      </c>
      <c r="D37" s="59" t="s">
        <v>78</v>
      </c>
      <c r="E37" s="60">
        <v>1710000000</v>
      </c>
      <c r="F37" s="60">
        <v>0</v>
      </c>
      <c r="G37" s="60">
        <v>0</v>
      </c>
      <c r="H37" s="60">
        <v>1710000000</v>
      </c>
      <c r="I37" s="60">
        <v>107000000</v>
      </c>
      <c r="J37" s="60">
        <v>42826186</v>
      </c>
      <c r="K37" s="60">
        <v>1560173814</v>
      </c>
      <c r="L37" s="60">
        <v>2826186</v>
      </c>
      <c r="M37" s="60">
        <v>118184728</v>
      </c>
      <c r="N37" s="60">
        <v>118184728</v>
      </c>
      <c r="O37" s="60">
        <v>118184728</v>
      </c>
    </row>
    <row r="38" spans="2:15" ht="22.5">
      <c r="B38" s="57" t="s">
        <v>79</v>
      </c>
      <c r="C38" s="58" t="s">
        <v>18</v>
      </c>
      <c r="D38" s="59" t="s">
        <v>80</v>
      </c>
      <c r="E38" s="60">
        <v>13000000000</v>
      </c>
      <c r="F38" s="60">
        <v>900000000</v>
      </c>
      <c r="G38" s="60">
        <v>0</v>
      </c>
      <c r="H38" s="60">
        <v>13900000000</v>
      </c>
      <c r="I38" s="60">
        <v>0</v>
      </c>
      <c r="J38" s="60">
        <v>-67500</v>
      </c>
      <c r="K38" s="60">
        <v>13900067500</v>
      </c>
      <c r="L38" s="60">
        <v>-67500</v>
      </c>
      <c r="M38" s="60">
        <v>425794</v>
      </c>
      <c r="N38" s="60">
        <v>425794</v>
      </c>
      <c r="O38" s="60">
        <v>425794</v>
      </c>
    </row>
    <row r="39" spans="2:15" ht="22.5">
      <c r="B39" s="57" t="s">
        <v>79</v>
      </c>
      <c r="C39" s="58" t="s">
        <v>35</v>
      </c>
      <c r="D39" s="59" t="s">
        <v>80</v>
      </c>
      <c r="E39" s="60">
        <v>0</v>
      </c>
      <c r="F39" s="60">
        <v>23050000000</v>
      </c>
      <c r="G39" s="60">
        <v>0</v>
      </c>
      <c r="H39" s="60">
        <v>23050000000</v>
      </c>
      <c r="I39" s="60">
        <v>0</v>
      </c>
      <c r="J39" s="60">
        <v>0</v>
      </c>
      <c r="K39" s="60">
        <v>23050000000</v>
      </c>
      <c r="L39" s="60">
        <v>0</v>
      </c>
      <c r="M39" s="60">
        <v>1413263435</v>
      </c>
      <c r="N39" s="60">
        <v>1413263435</v>
      </c>
      <c r="O39" s="60">
        <v>1413263435</v>
      </c>
    </row>
    <row r="40" spans="2:15" ht="33.75">
      <c r="B40" s="57" t="s">
        <v>81</v>
      </c>
      <c r="C40" s="58" t="s">
        <v>18</v>
      </c>
      <c r="D40" s="59" t="s">
        <v>82</v>
      </c>
      <c r="E40" s="60">
        <v>37000000000</v>
      </c>
      <c r="F40" s="60">
        <v>0</v>
      </c>
      <c r="G40" s="60">
        <v>150000000</v>
      </c>
      <c r="H40" s="60">
        <v>36850000000</v>
      </c>
      <c r="I40" s="60">
        <v>0</v>
      </c>
      <c r="J40" s="60">
        <v>-153227295</v>
      </c>
      <c r="K40" s="60">
        <v>37003227295</v>
      </c>
      <c r="L40" s="60">
        <v>-3227295</v>
      </c>
      <c r="M40" s="60">
        <v>421617708</v>
      </c>
      <c r="N40" s="60">
        <v>422685326</v>
      </c>
      <c r="O40" s="60">
        <v>422685326</v>
      </c>
    </row>
    <row r="41" spans="2:15" ht="22.5">
      <c r="B41" s="57" t="s">
        <v>83</v>
      </c>
      <c r="C41" s="58" t="s">
        <v>18</v>
      </c>
      <c r="D41" s="59" t="s">
        <v>84</v>
      </c>
      <c r="E41" s="60">
        <v>1507000000</v>
      </c>
      <c r="F41" s="60">
        <v>0</v>
      </c>
      <c r="G41" s="60">
        <v>0</v>
      </c>
      <c r="H41" s="60">
        <v>1507000000</v>
      </c>
      <c r="I41" s="60">
        <v>554000000</v>
      </c>
      <c r="J41" s="60">
        <v>0</v>
      </c>
      <c r="K41" s="60">
        <v>953000000</v>
      </c>
      <c r="L41" s="60">
        <v>0</v>
      </c>
      <c r="M41" s="60">
        <v>53859035</v>
      </c>
      <c r="N41" s="60">
        <v>53859035</v>
      </c>
      <c r="O41" s="60">
        <v>53859035</v>
      </c>
    </row>
    <row r="42" spans="2:15">
      <c r="B42" s="57" t="s">
        <v>85</v>
      </c>
      <c r="C42" s="58" t="s">
        <v>18</v>
      </c>
      <c r="D42" s="59" t="s">
        <v>86</v>
      </c>
      <c r="E42" s="60">
        <v>300000000</v>
      </c>
      <c r="F42" s="60">
        <v>0</v>
      </c>
      <c r="G42" s="60">
        <v>0</v>
      </c>
      <c r="H42" s="60">
        <v>300000000</v>
      </c>
      <c r="I42" s="60">
        <v>300000000</v>
      </c>
      <c r="J42" s="60">
        <v>0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</row>
    <row r="43" spans="2:15">
      <c r="B43" s="57" t="s">
        <v>87</v>
      </c>
      <c r="C43" s="58" t="s">
        <v>18</v>
      </c>
      <c r="D43" s="59" t="s">
        <v>88</v>
      </c>
      <c r="E43" s="60">
        <v>2000000000</v>
      </c>
      <c r="F43" s="60">
        <v>0</v>
      </c>
      <c r="G43" s="60">
        <v>0</v>
      </c>
      <c r="H43" s="60">
        <v>2000000000</v>
      </c>
      <c r="I43" s="60">
        <v>0</v>
      </c>
      <c r="J43" s="60">
        <v>-519302</v>
      </c>
      <c r="K43" s="60">
        <v>2000519302</v>
      </c>
      <c r="L43" s="60">
        <v>118222070</v>
      </c>
      <c r="M43" s="60">
        <v>233043612.27000001</v>
      </c>
      <c r="N43" s="60">
        <v>233043612.27000001</v>
      </c>
      <c r="O43" s="60">
        <v>233043612.27000001</v>
      </c>
    </row>
    <row r="44" spans="2:15" ht="22.5">
      <c r="B44" s="57" t="s">
        <v>89</v>
      </c>
      <c r="C44" s="58" t="s">
        <v>18</v>
      </c>
      <c r="D44" s="59" t="s">
        <v>90</v>
      </c>
      <c r="E44" s="60">
        <v>1673000000</v>
      </c>
      <c r="F44" s="60">
        <v>0</v>
      </c>
      <c r="G44" s="60">
        <v>0</v>
      </c>
      <c r="H44" s="60">
        <v>1673000000</v>
      </c>
      <c r="I44" s="60">
        <v>125000000</v>
      </c>
      <c r="J44" s="60">
        <v>4562332</v>
      </c>
      <c r="K44" s="60">
        <v>1543437668</v>
      </c>
      <c r="L44" s="60">
        <v>4562332</v>
      </c>
      <c r="M44" s="60">
        <v>78084429</v>
      </c>
      <c r="N44" s="60">
        <v>78084429</v>
      </c>
      <c r="O44" s="60">
        <v>78084429</v>
      </c>
    </row>
    <row r="45" spans="2:15" ht="22.5">
      <c r="B45" s="57" t="s">
        <v>91</v>
      </c>
      <c r="C45" s="58" t="s">
        <v>18</v>
      </c>
      <c r="D45" s="59" t="s">
        <v>92</v>
      </c>
      <c r="E45" s="60">
        <v>1880000000</v>
      </c>
      <c r="F45" s="60">
        <v>0</v>
      </c>
      <c r="G45" s="60">
        <v>0</v>
      </c>
      <c r="H45" s="60">
        <v>1880000000</v>
      </c>
      <c r="I45" s="60">
        <v>150000000</v>
      </c>
      <c r="J45" s="60">
        <v>-12385360</v>
      </c>
      <c r="K45" s="60">
        <v>1742385360</v>
      </c>
      <c r="L45" s="60">
        <v>12385360</v>
      </c>
      <c r="M45" s="60">
        <v>556731631</v>
      </c>
      <c r="N45" s="60">
        <v>556731631</v>
      </c>
      <c r="O45" s="60">
        <v>556731631</v>
      </c>
    </row>
    <row r="46" spans="2:15" ht="22.5">
      <c r="B46" s="57" t="s">
        <v>93</v>
      </c>
      <c r="C46" s="58" t="s">
        <v>18</v>
      </c>
      <c r="D46" s="59" t="s">
        <v>94</v>
      </c>
      <c r="E46" s="60">
        <v>260000000</v>
      </c>
      <c r="F46" s="60">
        <v>0</v>
      </c>
      <c r="G46" s="60">
        <v>0</v>
      </c>
      <c r="H46" s="60">
        <v>260000000</v>
      </c>
      <c r="I46" s="60">
        <v>0</v>
      </c>
      <c r="J46" s="60">
        <v>3401018</v>
      </c>
      <c r="K46" s="60">
        <v>256598982</v>
      </c>
      <c r="L46" s="60">
        <v>3401018</v>
      </c>
      <c r="M46" s="60">
        <v>19472455</v>
      </c>
      <c r="N46" s="60">
        <v>19472455</v>
      </c>
      <c r="O46" s="60">
        <v>19472455</v>
      </c>
    </row>
    <row r="47" spans="2:15">
      <c r="B47" s="57" t="s">
        <v>0</v>
      </c>
      <c r="C47" s="58" t="s">
        <v>0</v>
      </c>
      <c r="D47" s="59" t="s">
        <v>0</v>
      </c>
      <c r="E47" s="60">
        <v>550632814726</v>
      </c>
      <c r="F47" s="60">
        <v>33544000000</v>
      </c>
      <c r="G47" s="60">
        <v>7673000000</v>
      </c>
      <c r="H47" s="60">
        <v>576503814726</v>
      </c>
      <c r="I47" s="60">
        <v>9074000000</v>
      </c>
      <c r="J47" s="60">
        <v>2405026529.3000002</v>
      </c>
      <c r="K47" s="60">
        <v>565024788196.69995</v>
      </c>
      <c r="L47" s="60">
        <v>4982043564.2299995</v>
      </c>
      <c r="M47" s="60">
        <v>16325400301.809999</v>
      </c>
      <c r="N47" s="60">
        <v>16329592887.809999</v>
      </c>
      <c r="O47" s="60">
        <v>16329592887.809999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EJECUCIONES PRESUPUESTALES 2018</vt:lpstr>
      <vt:lpstr>Hoja2</vt:lpstr>
      <vt:lpstr>ACUMULADO A OCT</vt:lpstr>
      <vt:lpstr>ENE</vt:lpstr>
      <vt:lpstr>FEB</vt:lpstr>
      <vt:lpstr>MAR</vt:lpstr>
      <vt:lpstr>ABR</vt:lpstr>
      <vt:lpstr>MAY</vt:lpstr>
      <vt:lpstr>JUN</vt:lpstr>
      <vt:lpstr>JUL</vt:lpstr>
      <vt:lpstr>AGO</vt:lpstr>
      <vt:lpstr>SEP</vt:lpstr>
      <vt:lpstr>OCT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Liopni Esperanza Moreno Cardona</cp:lastModifiedBy>
  <dcterms:created xsi:type="dcterms:W3CDTF">2018-02-13T21:58:01Z</dcterms:created>
  <dcterms:modified xsi:type="dcterms:W3CDTF">2018-11-08T16:01:48Z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