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19440" windowHeight="9735"/>
  </bookViews>
  <sheets>
    <sheet name=" AMENAZAS sede Administrativa" sheetId="6" r:id="rId1"/>
    <sheet name="VULNERABILDAD Administrativa" sheetId="4" r:id="rId2"/>
    <sheet name="Analisis d Riesgo Administrati " sheetId="8" r:id="rId3"/>
    <sheet name="CAR " sheetId="15" r:id="rId4"/>
    <sheet name="VULNERABILDAD CAR" sheetId="13" r:id="rId5"/>
    <sheet name="Analisis d Riesgo CAR" sheetId="14" r:id="rId6"/>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18" i="14" l="1"/>
  <c r="C19" i="14"/>
  <c r="C20" i="14"/>
  <c r="C21" i="14"/>
  <c r="C22" i="14"/>
  <c r="C23" i="14"/>
  <c r="C17" i="14"/>
  <c r="C14" i="14"/>
  <c r="C15" i="14"/>
  <c r="C16" i="14"/>
  <c r="C13" i="14"/>
  <c r="C12" i="14"/>
  <c r="C11" i="14"/>
  <c r="C7" i="14"/>
  <c r="C8" i="14"/>
  <c r="C9" i="14"/>
  <c r="C10" i="14"/>
  <c r="C6" i="14"/>
  <c r="F91" i="13" l="1"/>
  <c r="Q6" i="14" s="1"/>
  <c r="Q7" i="14" s="1"/>
  <c r="Q8" i="14" s="1"/>
  <c r="Q9" i="14" s="1"/>
  <c r="Q10" i="14" s="1"/>
  <c r="Q11" i="14" s="1"/>
  <c r="Q12" i="14" s="1"/>
  <c r="Q13" i="14" s="1"/>
  <c r="Q14" i="14" s="1"/>
  <c r="Q15" i="14" s="1"/>
  <c r="Q16" i="14" s="1"/>
  <c r="Q17" i="14" s="1"/>
  <c r="Q18" i="14" s="1"/>
  <c r="Q19" i="14" s="1"/>
  <c r="Q20" i="14" s="1"/>
  <c r="Q21" i="14" s="1"/>
  <c r="Q22" i="14" s="1"/>
  <c r="Q23" i="14" s="1"/>
  <c r="F85" i="13"/>
  <c r="P6" i="14" s="1"/>
  <c r="P7" i="14" s="1"/>
  <c r="P8" i="14" s="1"/>
  <c r="P9" i="14" s="1"/>
  <c r="P10" i="14" s="1"/>
  <c r="P11" i="14" s="1"/>
  <c r="P12" i="14" s="1"/>
  <c r="P13" i="14" s="1"/>
  <c r="P14" i="14" s="1"/>
  <c r="P15" i="14" s="1"/>
  <c r="P16" i="14" s="1"/>
  <c r="P17" i="14" s="1"/>
  <c r="P18" i="14" s="1"/>
  <c r="P19" i="14" s="1"/>
  <c r="P20" i="14" s="1"/>
  <c r="P21" i="14" s="1"/>
  <c r="P22" i="14" s="1"/>
  <c r="P23" i="14" s="1"/>
  <c r="F78" i="13"/>
  <c r="F68" i="13"/>
  <c r="L6" i="14" s="1"/>
  <c r="L7" i="14" s="1"/>
  <c r="L8" i="14" s="1"/>
  <c r="L9" i="14" s="1"/>
  <c r="L10" i="14" s="1"/>
  <c r="L11" i="14" s="1"/>
  <c r="L12" i="14" s="1"/>
  <c r="L13" i="14" s="1"/>
  <c r="L14" i="14" s="1"/>
  <c r="L15" i="14" s="1"/>
  <c r="L16" i="14" s="1"/>
  <c r="L17" i="14" s="1"/>
  <c r="L18" i="14" s="1"/>
  <c r="L19" i="14" s="1"/>
  <c r="L20" i="14" s="1"/>
  <c r="L21" i="14" s="1"/>
  <c r="L22" i="14" s="1"/>
  <c r="L23" i="14" s="1"/>
  <c r="F60" i="13"/>
  <c r="K6" i="14" s="1"/>
  <c r="K7" i="14" s="1"/>
  <c r="K8" i="14" s="1"/>
  <c r="K9" i="14" s="1"/>
  <c r="K10" i="14" s="1"/>
  <c r="K11" i="14" s="1"/>
  <c r="K12" i="14" s="1"/>
  <c r="K13" i="14" s="1"/>
  <c r="K14" i="14" s="1"/>
  <c r="K15" i="14" s="1"/>
  <c r="K16" i="14" s="1"/>
  <c r="K17" i="14" s="1"/>
  <c r="K18" i="14" s="1"/>
  <c r="K19" i="14" s="1"/>
  <c r="K20" i="14" s="1"/>
  <c r="K21" i="14" s="1"/>
  <c r="K22" i="14" s="1"/>
  <c r="K23" i="14" s="1"/>
  <c r="F46" i="13"/>
  <c r="J6" i="14" s="1"/>
  <c r="J7" i="14" s="1"/>
  <c r="J8" i="14" s="1"/>
  <c r="J9" i="14" s="1"/>
  <c r="J10" i="14" s="1"/>
  <c r="J11" i="14" s="1"/>
  <c r="J12" i="14" s="1"/>
  <c r="J13" i="14" s="1"/>
  <c r="J14" i="14" s="1"/>
  <c r="J15" i="14" s="1"/>
  <c r="J16" i="14" s="1"/>
  <c r="J17" i="14" s="1"/>
  <c r="J18" i="14" s="1"/>
  <c r="J19" i="14" s="1"/>
  <c r="J20" i="14" s="1"/>
  <c r="J21" i="14" s="1"/>
  <c r="J22" i="14" s="1"/>
  <c r="J23" i="14" s="1"/>
  <c r="F32" i="13"/>
  <c r="G6" i="14" s="1"/>
  <c r="G7" i="14" s="1"/>
  <c r="G8" i="14" s="1"/>
  <c r="G9" i="14" s="1"/>
  <c r="G10" i="14" s="1"/>
  <c r="G11" i="14" s="1"/>
  <c r="G12" i="14" s="1"/>
  <c r="G13" i="14" s="1"/>
  <c r="G14" i="14" s="1"/>
  <c r="G15" i="14" s="1"/>
  <c r="G16" i="14" s="1"/>
  <c r="G17" i="14" s="1"/>
  <c r="G18" i="14" s="1"/>
  <c r="G19" i="14" s="1"/>
  <c r="G20" i="14" s="1"/>
  <c r="G21" i="14" s="1"/>
  <c r="G22" i="14" s="1"/>
  <c r="G23" i="14" s="1"/>
  <c r="F27" i="13"/>
  <c r="F6" i="14" s="1"/>
  <c r="F7" i="14" s="1"/>
  <c r="F8" i="14" s="1"/>
  <c r="F9" i="14" s="1"/>
  <c r="F10" i="14" s="1"/>
  <c r="F11" i="14" s="1"/>
  <c r="F12" i="14" s="1"/>
  <c r="F13" i="14" s="1"/>
  <c r="F14" i="14" s="1"/>
  <c r="F15" i="14" s="1"/>
  <c r="F16" i="14" s="1"/>
  <c r="F17" i="14" s="1"/>
  <c r="F18" i="14" s="1"/>
  <c r="F19" i="14" s="1"/>
  <c r="F20" i="14" s="1"/>
  <c r="F21" i="14" s="1"/>
  <c r="F22" i="14" s="1"/>
  <c r="F23" i="14" s="1"/>
  <c r="F19" i="13"/>
  <c r="E6" i="14" s="1"/>
  <c r="E7" i="14" s="1"/>
  <c r="E8" i="14" s="1"/>
  <c r="E9" i="14" s="1"/>
  <c r="E10" i="14" s="1"/>
  <c r="E11" i="14" s="1"/>
  <c r="E12" i="14" s="1"/>
  <c r="E13" i="14" s="1"/>
  <c r="E14" i="14" s="1"/>
  <c r="E15" i="14" s="1"/>
  <c r="E16" i="14" s="1"/>
  <c r="E17" i="14" s="1"/>
  <c r="E18" i="14" s="1"/>
  <c r="E19" i="14" s="1"/>
  <c r="E20" i="14" s="1"/>
  <c r="E21" i="14" s="1"/>
  <c r="E22" i="14" s="1"/>
  <c r="E23" i="14" s="1"/>
  <c r="F92" i="13" l="1"/>
  <c r="R6" i="14" s="1"/>
  <c r="R7" i="14" s="1"/>
  <c r="R8" i="14" s="1"/>
  <c r="R9" i="14" s="1"/>
  <c r="R10" i="14" s="1"/>
  <c r="R11" i="14" s="1"/>
  <c r="R12" i="14" s="1"/>
  <c r="R13" i="14" s="1"/>
  <c r="R14" i="14" s="1"/>
  <c r="R15" i="14" s="1"/>
  <c r="R16" i="14" s="1"/>
  <c r="R17" i="14" s="1"/>
  <c r="R18" i="14" s="1"/>
  <c r="R19" i="14" s="1"/>
  <c r="R20" i="14" s="1"/>
  <c r="R21" i="14" s="1"/>
  <c r="R22" i="14" s="1"/>
  <c r="R23" i="14" s="1"/>
  <c r="O6" i="14"/>
  <c r="O7" i="14" s="1"/>
  <c r="O8" i="14" s="1"/>
  <c r="O9" i="14" s="1"/>
  <c r="O10" i="14" s="1"/>
  <c r="O11" i="14" s="1"/>
  <c r="O12" i="14" s="1"/>
  <c r="O13" i="14" s="1"/>
  <c r="O14" i="14" s="1"/>
  <c r="O15" i="14" s="1"/>
  <c r="O16" i="14" s="1"/>
  <c r="O17" i="14" s="1"/>
  <c r="O18" i="14" s="1"/>
  <c r="O19" i="14" s="1"/>
  <c r="O20" i="14" s="1"/>
  <c r="O21" i="14" s="1"/>
  <c r="O22" i="14" s="1"/>
  <c r="O23" i="14" s="1"/>
  <c r="F69" i="13"/>
  <c r="M6" i="14" s="1"/>
  <c r="M7" i="14" s="1"/>
  <c r="M8" i="14" s="1"/>
  <c r="M9" i="14" s="1"/>
  <c r="M10" i="14" s="1"/>
  <c r="M11" i="14" s="1"/>
  <c r="M12" i="14" s="1"/>
  <c r="M13" i="14" s="1"/>
  <c r="M14" i="14" s="1"/>
  <c r="M15" i="14" s="1"/>
  <c r="M16" i="14" s="1"/>
  <c r="M17" i="14" s="1"/>
  <c r="M18" i="14" s="1"/>
  <c r="M19" i="14" s="1"/>
  <c r="M20" i="14" s="1"/>
  <c r="M21" i="14" s="1"/>
  <c r="M22" i="14" s="1"/>
  <c r="M23" i="14" s="1"/>
  <c r="F33" i="13"/>
  <c r="H6" i="14" s="1"/>
  <c r="H7" i="14" s="1"/>
  <c r="H8" i="14" s="1"/>
  <c r="H9" i="14" s="1"/>
  <c r="H10" i="14" s="1"/>
  <c r="H11" i="14" s="1"/>
  <c r="H12" i="14" s="1"/>
  <c r="H13" i="14" s="1"/>
  <c r="H14" i="14" s="1"/>
  <c r="H15" i="14" s="1"/>
  <c r="H16" i="14" s="1"/>
  <c r="H17" i="14" s="1"/>
  <c r="H18" i="14" s="1"/>
  <c r="H19" i="14" s="1"/>
  <c r="H20" i="14" s="1"/>
  <c r="H21" i="14" s="1"/>
  <c r="H22" i="14" s="1"/>
  <c r="H23" i="14" s="1"/>
  <c r="C18" i="8"/>
  <c r="C19" i="8"/>
  <c r="C20" i="8"/>
  <c r="C21" i="8"/>
  <c r="C22" i="8"/>
  <c r="C23" i="8"/>
  <c r="C12" i="8"/>
  <c r="C13" i="8"/>
  <c r="C14" i="8"/>
  <c r="C15" i="8"/>
  <c r="C16" i="8"/>
  <c r="C11" i="8"/>
  <c r="C7" i="8"/>
  <c r="C8" i="8"/>
  <c r="C9" i="8"/>
  <c r="C10" i="8"/>
  <c r="C6" i="8"/>
  <c r="C17" i="8"/>
  <c r="F68" i="4" l="1"/>
  <c r="L6" i="8" s="1"/>
  <c r="L7" i="8" s="1"/>
  <c r="L8" i="8" s="1"/>
  <c r="L9" i="8" s="1"/>
  <c r="L10" i="8" s="1"/>
  <c r="L11" i="8" s="1"/>
  <c r="L12" i="8" s="1"/>
  <c r="L13" i="8" s="1"/>
  <c r="L14" i="8" s="1"/>
  <c r="L15" i="8" s="1"/>
  <c r="L16" i="8" s="1"/>
  <c r="L17" i="8" s="1"/>
  <c r="L18" i="8" s="1"/>
  <c r="L19" i="8" s="1"/>
  <c r="L20" i="8" s="1"/>
  <c r="L21" i="8" s="1"/>
  <c r="L22" i="8" s="1"/>
  <c r="L23" i="8" s="1"/>
  <c r="F60" i="4"/>
  <c r="K6" i="8" s="1"/>
  <c r="K7" i="8" s="1"/>
  <c r="K8" i="8" s="1"/>
  <c r="K9" i="8" s="1"/>
  <c r="K10" i="8" s="1"/>
  <c r="K11" i="8" s="1"/>
  <c r="K12" i="8" s="1"/>
  <c r="K13" i="8" s="1"/>
  <c r="K14" i="8" s="1"/>
  <c r="K15" i="8" s="1"/>
  <c r="K16" i="8" s="1"/>
  <c r="K17" i="8" s="1"/>
  <c r="K18" i="8" s="1"/>
  <c r="K19" i="8" s="1"/>
  <c r="K20" i="8" s="1"/>
  <c r="K21" i="8" s="1"/>
  <c r="K22" i="8" s="1"/>
  <c r="K23" i="8" s="1"/>
  <c r="F91" i="4"/>
  <c r="Q6" i="8" s="1"/>
  <c r="Q7" i="8" s="1"/>
  <c r="Q8" i="8" s="1"/>
  <c r="Q9" i="8" s="1"/>
  <c r="Q10" i="8" s="1"/>
  <c r="Q11" i="8" s="1"/>
  <c r="Q12" i="8" s="1"/>
  <c r="Q13" i="8" s="1"/>
  <c r="Q14" i="8" s="1"/>
  <c r="Q15" i="8" s="1"/>
  <c r="Q16" i="8" s="1"/>
  <c r="Q17" i="8" s="1"/>
  <c r="Q18" i="8" s="1"/>
  <c r="Q19" i="8" s="1"/>
  <c r="Q20" i="8" s="1"/>
  <c r="Q21" i="8" s="1"/>
  <c r="Q22" i="8" s="1"/>
  <c r="Q23" i="8" s="1"/>
  <c r="F85" i="4"/>
  <c r="P6" i="8" s="1"/>
  <c r="P7" i="8" s="1"/>
  <c r="P8" i="8" s="1"/>
  <c r="P9" i="8" s="1"/>
  <c r="P10" i="8" s="1"/>
  <c r="P11" i="8" s="1"/>
  <c r="P12" i="8" s="1"/>
  <c r="P13" i="8" s="1"/>
  <c r="P14" i="8" s="1"/>
  <c r="P15" i="8" s="1"/>
  <c r="P16" i="8" s="1"/>
  <c r="P17" i="8" s="1"/>
  <c r="P18" i="8" s="1"/>
  <c r="P19" i="8" s="1"/>
  <c r="P20" i="8" s="1"/>
  <c r="P21" i="8" s="1"/>
  <c r="P22" i="8" s="1"/>
  <c r="P23" i="8" s="1"/>
  <c r="F78" i="4"/>
  <c r="O6" i="8" s="1"/>
  <c r="O7" i="8" s="1"/>
  <c r="O8" i="8" s="1"/>
  <c r="O9" i="8" s="1"/>
  <c r="O10" i="8" s="1"/>
  <c r="O11" i="8" s="1"/>
  <c r="O12" i="8" s="1"/>
  <c r="O13" i="8" s="1"/>
  <c r="O14" i="8" s="1"/>
  <c r="O15" i="8" s="1"/>
  <c r="O16" i="8" s="1"/>
  <c r="O17" i="8" s="1"/>
  <c r="O18" i="8" s="1"/>
  <c r="O19" i="8" s="1"/>
  <c r="O20" i="8" s="1"/>
  <c r="O21" i="8" s="1"/>
  <c r="O22" i="8" s="1"/>
  <c r="O23" i="8" s="1"/>
  <c r="F46" i="4"/>
  <c r="J6" i="8" s="1"/>
  <c r="F32" i="4"/>
  <c r="G6" i="8" s="1"/>
  <c r="G7" i="8" s="1"/>
  <c r="G8" i="8" s="1"/>
  <c r="G9" i="8" s="1"/>
  <c r="G10" i="8" s="1"/>
  <c r="G11" i="8" s="1"/>
  <c r="G12" i="8" s="1"/>
  <c r="G13" i="8" s="1"/>
  <c r="G14" i="8" s="1"/>
  <c r="G15" i="8" s="1"/>
  <c r="G16" i="8" s="1"/>
  <c r="G17" i="8" s="1"/>
  <c r="G18" i="8" s="1"/>
  <c r="G19" i="8" s="1"/>
  <c r="G20" i="8" s="1"/>
  <c r="G21" i="8" s="1"/>
  <c r="G22" i="8" s="1"/>
  <c r="G23" i="8" s="1"/>
  <c r="F27" i="4"/>
  <c r="F6" i="8" s="1"/>
  <c r="F7" i="8" s="1"/>
  <c r="F8" i="8" s="1"/>
  <c r="F9" i="8" s="1"/>
  <c r="F10" i="8" s="1"/>
  <c r="F11" i="8" s="1"/>
  <c r="F12" i="8" s="1"/>
  <c r="F13" i="8" s="1"/>
  <c r="F14" i="8" s="1"/>
  <c r="F15" i="8" s="1"/>
  <c r="F16" i="8" s="1"/>
  <c r="F17" i="8" s="1"/>
  <c r="F18" i="8" s="1"/>
  <c r="F19" i="8" s="1"/>
  <c r="F20" i="8" s="1"/>
  <c r="F21" i="8" s="1"/>
  <c r="F22" i="8" s="1"/>
  <c r="F23" i="8" s="1"/>
  <c r="F19" i="4"/>
  <c r="E6" i="8" s="1"/>
  <c r="R6" i="8" l="1"/>
  <c r="R7" i="8" s="1"/>
  <c r="R8" i="8" s="1"/>
  <c r="R9" i="8" s="1"/>
  <c r="R10" i="8" s="1"/>
  <c r="R11" i="8" s="1"/>
  <c r="R12" i="8" s="1"/>
  <c r="R13" i="8" s="1"/>
  <c r="R14" i="8" s="1"/>
  <c r="R15" i="8" s="1"/>
  <c r="R16" i="8" s="1"/>
  <c r="R17" i="8" s="1"/>
  <c r="R18" i="8" s="1"/>
  <c r="R19" i="8" s="1"/>
  <c r="R20" i="8" s="1"/>
  <c r="R21" i="8" s="1"/>
  <c r="R22" i="8" s="1"/>
  <c r="R23" i="8" s="1"/>
  <c r="J7" i="8"/>
  <c r="J8" i="8" s="1"/>
  <c r="J9" i="8" s="1"/>
  <c r="J10" i="8" s="1"/>
  <c r="J11" i="8" s="1"/>
  <c r="J12" i="8" s="1"/>
  <c r="J13" i="8" s="1"/>
  <c r="J14" i="8" s="1"/>
  <c r="J15" i="8" s="1"/>
  <c r="J16" i="8" s="1"/>
  <c r="J17" i="8" s="1"/>
  <c r="J18" i="8" s="1"/>
  <c r="J19" i="8" s="1"/>
  <c r="J20" i="8" s="1"/>
  <c r="J21" i="8" s="1"/>
  <c r="J22" i="8" s="1"/>
  <c r="J23" i="8" s="1"/>
  <c r="M6" i="8"/>
  <c r="M7" i="8" s="1"/>
  <c r="M8" i="8" s="1"/>
  <c r="M9" i="8" s="1"/>
  <c r="M10" i="8" s="1"/>
  <c r="M11" i="8" s="1"/>
  <c r="M12" i="8" s="1"/>
  <c r="M13" i="8" s="1"/>
  <c r="M14" i="8" s="1"/>
  <c r="M15" i="8" s="1"/>
  <c r="M16" i="8" s="1"/>
  <c r="M17" i="8" s="1"/>
  <c r="M18" i="8" s="1"/>
  <c r="M19" i="8" s="1"/>
  <c r="M20" i="8" s="1"/>
  <c r="M21" i="8" s="1"/>
  <c r="M22" i="8" s="1"/>
  <c r="M23" i="8" s="1"/>
  <c r="E7" i="8"/>
  <c r="E8" i="8" s="1"/>
  <c r="E9" i="8" s="1"/>
  <c r="E10" i="8" s="1"/>
  <c r="E11" i="8" s="1"/>
  <c r="E12" i="8" s="1"/>
  <c r="E13" i="8" s="1"/>
  <c r="E14" i="8" s="1"/>
  <c r="E15" i="8" s="1"/>
  <c r="E16" i="8" s="1"/>
  <c r="E17" i="8" s="1"/>
  <c r="E18" i="8" s="1"/>
  <c r="E19" i="8" s="1"/>
  <c r="E20" i="8" s="1"/>
  <c r="E21" i="8" s="1"/>
  <c r="E22" i="8" s="1"/>
  <c r="E23" i="8" s="1"/>
  <c r="H6" i="8"/>
  <c r="H7" i="8" s="1"/>
  <c r="H8" i="8" s="1"/>
  <c r="H9" i="8" s="1"/>
  <c r="H10" i="8" s="1"/>
  <c r="H11" i="8" s="1"/>
  <c r="H12" i="8" s="1"/>
  <c r="H13" i="8" s="1"/>
  <c r="H14" i="8" s="1"/>
  <c r="H15" i="8" s="1"/>
  <c r="H16" i="8" s="1"/>
  <c r="H17" i="8" s="1"/>
  <c r="H18" i="8" s="1"/>
  <c r="H19" i="8" s="1"/>
  <c r="H20" i="8" s="1"/>
  <c r="H21" i="8" s="1"/>
  <c r="H22" i="8" s="1"/>
  <c r="H23" i="8" s="1"/>
  <c r="F69" i="4"/>
  <c r="F92" i="4"/>
  <c r="F33" i="4"/>
</calcChain>
</file>

<file path=xl/sharedStrings.xml><?xml version="1.0" encoding="utf-8"?>
<sst xmlns="http://schemas.openxmlformats.org/spreadsheetml/2006/main" count="762" uniqueCount="276">
  <si>
    <t>AMENAZA</t>
  </si>
  <si>
    <t>DESCRIPCIÓN DE LA AMENAZA</t>
  </si>
  <si>
    <t>CALIFICACIÓN</t>
  </si>
  <si>
    <t>COLOR</t>
  </si>
  <si>
    <t>Movimientos Sísmicos</t>
  </si>
  <si>
    <t>X</t>
  </si>
  <si>
    <t>Posible</t>
  </si>
  <si>
    <t>Probable</t>
  </si>
  <si>
    <t>Fallas de Equipos y Sistemas</t>
  </si>
  <si>
    <t>DE ORIGEN SOCIAL</t>
  </si>
  <si>
    <r>
      <t xml:space="preserve">2.1   PUNTO A EVALUAR: </t>
    </r>
    <r>
      <rPr>
        <b/>
        <u/>
        <sz val="9"/>
        <color theme="1"/>
        <rFont val="Arial"/>
        <family val="2"/>
      </rPr>
      <t>PERSONAS</t>
    </r>
  </si>
  <si>
    <t>RESPUESTA</t>
  </si>
  <si>
    <t>OBSERVACIONES</t>
  </si>
  <si>
    <t>Gestión Organizacional</t>
  </si>
  <si>
    <t>Si</t>
  </si>
  <si>
    <t>No</t>
  </si>
  <si>
    <t>Parcial</t>
  </si>
  <si>
    <r>
      <t>¿Han establecido mecanismos de interacción con su entorno que faciliten dar respuesta apropiada a los eventos que se puedan presentar? (Comités de Ayuda Mutua-CAM).</t>
    </r>
    <r>
      <rPr>
        <i/>
        <sz val="6"/>
        <color theme="1"/>
        <rFont val="Arial"/>
        <family val="2"/>
      </rPr>
      <t xml:space="preserve"> CAM: Convenio de ayuda entre organizaciones, para prestar asistencia humana y/o técnica en caso de que un evento supere la propia capacidad.</t>
    </r>
  </si>
  <si>
    <t>Capacitación y Entrenamiento</t>
  </si>
  <si>
    <t>¿Se cuenta con mecanismos de difusión en temas de prevención y respuesta a emergencias?</t>
  </si>
  <si>
    <t>Características de seguridad</t>
  </si>
  <si>
    <t>¿Se ha identificado y clasificado el personal fijo y flotante en los diferentes horarios laborales y no laborales (menores de edad, adultos mayores, personas con discapacidad física) según aplique?</t>
  </si>
  <si>
    <t>¿Se han contemplado acciones específicas teniendo en cuenta la clasificación de la población en la preparación y respuesta a emergencias?</t>
  </si>
  <si>
    <r>
      <t xml:space="preserve">2.2   PUNTO A EVALUAR:  </t>
    </r>
    <r>
      <rPr>
        <b/>
        <u/>
        <sz val="9"/>
        <color theme="1"/>
        <rFont val="Arial"/>
        <family val="2"/>
      </rPr>
      <t>RECURSOS</t>
    </r>
  </si>
  <si>
    <t>Suministros</t>
  </si>
  <si>
    <t>¿El tipo de construcción es sismo resistente o cuenta con un refuerzo estructural?</t>
  </si>
  <si>
    <t>¿Están definidas las rutas de evacuación y salidas de emergencias, debidamente señalizadas y con iluminación alterna?</t>
  </si>
  <si>
    <t>¿Se realiza mantenimiento periódico a las instalaciones y/o edificaciones (techos) para determinar su estabilidad y seguridad, en caso de eventos atmosféricos?</t>
  </si>
  <si>
    <t>¿Se tienen asegurados o anclados enseres, gabinetes u objetos que puedan caer?</t>
  </si>
  <si>
    <t>Equipos</t>
  </si>
  <si>
    <t>¿Se cuenta con un sistema de comunicaciones internas, para la respuesta a emergencias?</t>
  </si>
  <si>
    <t>¿Se cuenta con vehículos propios de la empresa que permitan un transporte masivo en caso de emergencia?</t>
  </si>
  <si>
    <t xml:space="preserve">¿Se cuenta con un programa de mantenimiento preventivo y correctivo para los equipos de emergencia? </t>
  </si>
  <si>
    <r>
      <t xml:space="preserve">2.3  PUNTO A EVALUAR:  </t>
    </r>
    <r>
      <rPr>
        <b/>
        <u/>
        <sz val="9"/>
        <color theme="1"/>
        <rFont val="Arial"/>
        <family val="2"/>
      </rPr>
      <t>SISTEMAS Y PROCESOS</t>
    </r>
  </si>
  <si>
    <t>¿Se cuenta con un programa de recolección de basuras / programa de gestión de residuos?</t>
  </si>
  <si>
    <t>¿Se cuenta con servicio de radiocomunicaciones?</t>
  </si>
  <si>
    <t>Sistemas Alternos</t>
  </si>
  <si>
    <t>¿Se cuenta con un tanque de reserva de agua?</t>
  </si>
  <si>
    <t>Recuperación</t>
  </si>
  <si>
    <t>¿Se encuentran asegurados los equipos y todos los bienes en general?</t>
  </si>
  <si>
    <t>INTERNO</t>
  </si>
  <si>
    <t>EXTERNO</t>
  </si>
  <si>
    <t>(Que se puede generar dentro de la organización)</t>
  </si>
  <si>
    <t>(Que se puede generar fuera de la organización y afectarla porque se propaga)</t>
  </si>
  <si>
    <t>(Esta descripción debe ser lo más detallada incluyendo en lo posible la fuente que la generaría, registros históricos, o estudios que sustenten la posibilidad de ocurrencia del evento)</t>
  </si>
  <si>
    <t xml:space="preserve">DE ORIGEN NATURAL </t>
  </si>
  <si>
    <t xml:space="preserve">Fallas Estructurales </t>
  </si>
  <si>
    <t>Hurtos, Asaltos</t>
  </si>
  <si>
    <t>Incendios Forestales</t>
  </si>
  <si>
    <t>DE ORIGEN ANTRÓPICO NO INTENCIONAL</t>
  </si>
  <si>
    <t>Accidentes Personales</t>
  </si>
  <si>
    <t>Atentados Terroristas</t>
  </si>
  <si>
    <t>Las manifestaciones y/o desórdenes públicos, pueden traer como consecuencia robos. 
Intención de la delincuencia en contra de las instalaciones o de personalidades que ingresan o transitan por esta vía.
A nivel interno circulan de manera continua visitantes, los cuales en medio de ellos podrían infiltrarse personas con intenciones de hurtar.</t>
  </si>
  <si>
    <t>Posible 
Probable 
Inminente</t>
  </si>
  <si>
    <t>COLDEPORTES: SEDE ADMINISTRATIVA  - JULIO DE 2017</t>
  </si>
  <si>
    <t>Eventos Atmosféricos: Vendavales</t>
  </si>
  <si>
    <t>En Bogotá  se han presentado vendavales que han provocado caída de arboles, levantamiento de tejados, rompimiento de vidrios, personas lesionadas.</t>
  </si>
  <si>
    <t>Eventos Atmosféricos: Tormentas eléctricas</t>
  </si>
  <si>
    <t>El cambio climatico ha afectado a Bogotá.  Las granizadas y lluvias torrenciales han ocasionado inundaciones en la ciudad, por acumulación de basuras en las alcantarillas.</t>
  </si>
  <si>
    <t>Eventos Atmosféricos: Granizadas y lluvias torrenciales</t>
  </si>
  <si>
    <r>
      <t>Basado en el estudio de microzonificación sismica en Bogotá  “a</t>
    </r>
    <r>
      <rPr>
        <i/>
        <sz val="10"/>
        <rFont val="Arial"/>
        <family val="2"/>
      </rPr>
      <t xml:space="preserve">ún cuando la amenaza sísmica para Santafé de Bogotá no corresponde a valores extremos en el país, el riesgo si lo es debido al alto grado de vulnerabilidad de sus edificaciones". 
</t>
    </r>
    <r>
      <rPr>
        <sz val="10"/>
        <rFont val="Arial"/>
        <family val="2"/>
      </rPr>
      <t>Coldeportes fue construida en los años 60,  por lo que se podría considerar como una edificación vulnerable.</t>
    </r>
  </si>
  <si>
    <t>El fuego es un fenómeno que se produce cuando se le aplica calor a un cuerpo combustible (en éste caso material vegetal) en presencia del aire.
Coldeportes se encuentra ubicada en áreas próximas a zonas verdes y de vegetación; con cercanías al jardin botánico y al parque Simon Bolivar.</t>
  </si>
  <si>
    <t xml:space="preserve">La sede Administrativa cuenta con redes eléctricas, equipos energizados, sustancias químicas (productos de aseo), material combustible (la cual esta representada por mobiliario, madera, papel, elementos acolchados de las sillas, etc.) que podría generar este tipo de amenaza.
En un circuito o instalación hay sobrecarga o esta sobrecargada, cuando la suma de la potencia de los aparatos que están a él conectados, es superior a la potencia para la cual esta diseñado el circuito de la instalación. Siendo un factor influyente la carga ocupacional existente en la sede administrativa ya que supera su capacidad.
Un corto circuito se puede producir por un fallo en un aparato o línea eléctrica (en una conexión entre dos terminales de un elemento de un circuito eléctrico).
</t>
  </si>
  <si>
    <t>Incendios  (Eléctricos, térmicos)</t>
  </si>
  <si>
    <t>Inundación por deficiencias de la infraestructura hidraúlica (redes de alcantarillado)</t>
  </si>
  <si>
    <t>Falla en la red de acueducto</t>
  </si>
  <si>
    <t>Se puede presentar por falta de mantenimiento en la red de acueducto de coldeportes.</t>
  </si>
  <si>
    <t>Se podrían presentar casos de visitantes como del personal interno con comportamientos que puedan afectar al personal al interior de las instalaciones.</t>
  </si>
  <si>
    <t>Aglomeraciones de público</t>
  </si>
  <si>
    <t>El terrorismo es un acto violento e intimidatorio motivado por razones varias (políticas, económicas, etc) que busca generar miedo en la población.
Se tienen antecedentes de situaciones presentadas en la ciudad de Bogotá en diferentes lugares públicos.</t>
  </si>
  <si>
    <t>Revueltas /Asonadas / Sabotaje</t>
  </si>
  <si>
    <t>Se podrían presentar daños y taponamiento de las redes hidraúlicas, generando inundaciones al exterior  y/o interior de la edificación. Falta de mantenimiento a redes de Alcantarillado (acumulación de basuras).</t>
  </si>
  <si>
    <t>Las instalaciones de Coldeportes tiene una edificación sin remodelaciones. Según lo manifestado por funcionarios de Coldeportes, las instalaciones están presentado grietas.
Adicionalmente, las fallas estructurales podrían ser una consecuencia de un sismo o terremoto que se presentará.</t>
  </si>
  <si>
    <t xml:space="preserve">Materiales peligrosos (derrames) </t>
  </si>
  <si>
    <t xml:space="preserve">Materiales peligrosos - pérdida de contención (derrames, fugas) </t>
  </si>
  <si>
    <t>Inminente</t>
  </si>
  <si>
    <t>Gran cantidad de personas reunidas en un mismo lugar. Se puede presentar en la sede administrativa por la afluencia de visitantes y por las actividades que se lleven a cabo en el salon de eventos.
Y asociados a manifestaciones o protestas cercanas a esta área.</t>
  </si>
  <si>
    <t>IDENTIFICACIÓN DE AMENAZAS</t>
  </si>
  <si>
    <t>Calificación</t>
  </si>
  <si>
    <t xml:space="preserve">Calificación </t>
  </si>
  <si>
    <t>Interpretación</t>
  </si>
  <si>
    <t>Cuando existe o tiene un nivel bueno o cuando se dispone de los elementos en optimas condiciones</t>
  </si>
  <si>
    <t>Cuando no existe o tiene un nivel deficiente</t>
  </si>
  <si>
    <t>Cuando la implementación no esta terminada o tiene un nivel regular</t>
  </si>
  <si>
    <t>Criterio / Calificación</t>
  </si>
  <si>
    <t>NO  (0)</t>
  </si>
  <si>
    <t>SI   (1)</t>
  </si>
  <si>
    <t>PARCIAL  (0.5)</t>
  </si>
  <si>
    <t>¿Existe una política general en Gestión del Riesgo donde se indican lineamientos de prevención y preparación ante una emergencia?</t>
  </si>
  <si>
    <t>Promedio Gestión Organizacional</t>
  </si>
  <si>
    <t>Promedio Capacitación y entrenamiento</t>
  </si>
  <si>
    <t>Promedio Características de seguridad</t>
  </si>
  <si>
    <t>SUMA TOTAL DE PROMEDIOS</t>
  </si>
  <si>
    <t>Promedio Suministros</t>
  </si>
  <si>
    <t>Promedio Edificaciones</t>
  </si>
  <si>
    <t>Promedio Equipos</t>
  </si>
  <si>
    <t>Promedio Servicios</t>
  </si>
  <si>
    <t>Promedio Sistemas Alternos</t>
  </si>
  <si>
    <t>Promedio Recuperación</t>
  </si>
  <si>
    <t>Edificación</t>
  </si>
  <si>
    <t>Servicios</t>
  </si>
  <si>
    <t>¿El esquema organizacional para la respuesta a emergencias garantiza la respuesta a los eventos que se puedan presentar tanto en los horarios laborales como en los no laborales?</t>
  </si>
  <si>
    <t>¿Existen instrumentos, formatos u otros, para hacer inspecciones a las áreas para la identificación de condiciones inseguras que puedan generar emergencias?</t>
  </si>
  <si>
    <t>Se promueve y se practica el plan de emergencias pero no con la totalidad de los funcionarios.</t>
  </si>
  <si>
    <t>No todos los funcionarios y colaboradores  de Coldeportes, han adquirido responsabilidades específicas en caso de emergencia.</t>
  </si>
  <si>
    <t>¿Los funcionarios han adquirido responsabilidades específicas en caso de emergencia?  y se mantiene actualizado?</t>
  </si>
  <si>
    <t>¿Hay un área encargada de mantener el plan de emergencias actualizado y operando?</t>
  </si>
  <si>
    <t>El área responsable de mantener el plan de emergencias actualizado y operando es Talento Humano.</t>
  </si>
  <si>
    <t>¿Los miembros del comité de emergencias se han capacitado de acuerdo a su estructura organizacional y/o planes de acción?</t>
  </si>
  <si>
    <r>
      <t xml:space="preserve">¿Existe un esquema organizacional para la respuesta a emergencias (Brigadas, C.O.E - </t>
    </r>
    <r>
      <rPr>
        <sz val="7"/>
        <color theme="1"/>
        <rFont val="Arial"/>
        <family val="2"/>
      </rPr>
      <t>Comité Operativo de Emergencias: Es la estructura responsable de coordinar la ejecución de las actividades antes, durante y después de una emergencia o desastres. Así mismo, las personas que lo integren deben tener poder de decisión y aptitudes que las hagan idóneas para ocupar estos cargos.)</t>
    </r>
    <r>
      <rPr>
        <i/>
        <sz val="7"/>
        <color theme="1"/>
        <rFont val="Arial"/>
        <family val="2"/>
      </rPr>
      <t>?</t>
    </r>
  </si>
  <si>
    <t>¿Se promueve y se practica activamente con los funcionarios y colaboradores el plan de preparación para emergencias?</t>
  </si>
  <si>
    <t>¿Se cuenta con un programa de capacitación en prevención y respuesta ante emergencias para los brigadistas?</t>
  </si>
  <si>
    <t>En las instalaciones no se cuenta con el C.O.E (Comité Operativo de Emergencias)</t>
  </si>
  <si>
    <t>¿Las personas dentro de la organización han recibido alguna inducción o charla en temas de respuesta ante emergencias?</t>
  </si>
  <si>
    <t>Se cuenta con el Plan Institucional de Capacitación y con el Programa de Capacitación del Sistema de Gestión de Seguridad y Salud en el trabajo.
Los brigadistas cuentan con el apoyo y la capacitación de la ARL.</t>
  </si>
  <si>
    <t>BUENO</t>
  </si>
  <si>
    <t xml:space="preserve">REGULAR </t>
  </si>
  <si>
    <t>¿Se cuenta con mecanismos o programa de socialización para el personal flotante "visitantes, usuarios, proveedores" sobre que hacer en caso de emergencia?</t>
  </si>
  <si>
    <t>MEDIA</t>
  </si>
  <si>
    <t>¿Se cuenta con elementos  de protección personal para los brigadistas, de acuerdo con las amenazas identificadas y las necesidades de la organización?</t>
  </si>
  <si>
    <t>Se cuenta con señales, cinta y conos</t>
  </si>
  <si>
    <t>¿Se cuenta con médico, enfermera o punto de primeros auxilios?</t>
  </si>
  <si>
    <t>¿Se cuenta con camillas e inmovilizadores cervicales en número suficiente y correctamente distribuidas acordes a las necesidades de la institución?</t>
  </si>
  <si>
    <t>¿Se cuenta con botiquines portátiles o fijos dotados y en número suficiente acorde a las necesidades de la institución?</t>
  </si>
  <si>
    <t>Se cuenta con botiquines fijo en cada piso</t>
  </si>
  <si>
    <t>¿Se cuenta con paletas informativas - "número de piso"o áreas?</t>
  </si>
  <si>
    <t>¿Se cuenta sistemas de comunicación masivos "perifoneo, altavoz o megáfono" para dirigir una evacuación o emergencia?</t>
  </si>
  <si>
    <t xml:space="preserve">Se cuenta con un punto de primeros Auxilios (enfermería), con los elementos necasarios para atender primeros auxilios.
</t>
  </si>
  <si>
    <r>
      <t xml:space="preserve">¿Se cuenta con equipos e implementos para </t>
    </r>
    <r>
      <rPr>
        <u/>
        <sz val="9"/>
        <color theme="1"/>
        <rFont val="Arial"/>
        <family val="2"/>
      </rPr>
      <t>evacuación</t>
    </r>
    <r>
      <rPr>
        <sz val="9"/>
        <color theme="1"/>
        <rFont val="Arial"/>
        <family val="2"/>
      </rPr>
      <t xml:space="preserve"> y el control de la situación y población después de una emergencia con listado y copias de los documentos de los funcionarios, entre otros, acorde a las necesidades específicas?</t>
    </r>
  </si>
  <si>
    <t>REGULAR</t>
  </si>
  <si>
    <t>Se cuenta con camillas distribuidas en cada piso.  
No son suficientes para el número de trabajadores de la sede.</t>
  </si>
  <si>
    <t>No cuentan con iluminación alterna</t>
  </si>
  <si>
    <t>¿Se cuenta con elementos para señalización y delimitación "señales de pare", cinta de acordonamiento o balizamiento, conos reflectivos, entre otros?</t>
  </si>
  <si>
    <t>Las instalaciones de la sede Administrativa de Coldeportes fue construida en los años 60, lo cual no garantiza la sismo resistencia. No existe ningún documento que demuestre la sismo resistencia.</t>
  </si>
  <si>
    <t xml:space="preserve">¿Existen barreras, puertas y muros cortafuego dentro de la edificación? </t>
  </si>
  <si>
    <t>¿Las escaleras de emergencia cumplen con las características mínimas de seguridad, "con pasamanos, cintas antideslizantes, iluminación, señalización, según la normatividad vigente?</t>
  </si>
  <si>
    <t>Las escaleras se encuentran en buen estado, sin embargo no cuentan con señalización reflectiva, cintas antideslizantes, poca iluminación.</t>
  </si>
  <si>
    <t>¿Existe más de una salida de emergencia dentro de la sede según Art. 234 de la Res. 2400/79?</t>
  </si>
  <si>
    <t>Existen dos salidas: Una por la puerta principal y otra salida alterna por el área de comunicaciones, la cual no se encuentra habilitada.</t>
  </si>
  <si>
    <t>¿Están señalizados los equipos contra incendio?</t>
  </si>
  <si>
    <t>¿Las rutas de evacuación cumplen con las características mínimas de seguridad "señalizadas, iluminadas, libres de obstáculos que dificulten un proceso de evacuación en caso de emergencias, entre otros" según normatividad NFPA 101?</t>
  </si>
  <si>
    <t>¿Se cuenta con parqueaderos para los vehículos dentro de la sede?</t>
  </si>
  <si>
    <t>¿Las ventanas de la edificación cuentan con película de seguridad?</t>
  </si>
  <si>
    <t>Si, se cuenta con parqueaderos para motos, vehículos y bicicletas.</t>
  </si>
  <si>
    <t>Si, se cuenta con películas de seguridad en algunos pisos del edificio</t>
  </si>
  <si>
    <t>Al exterior del edificio en el piso uno (1) hay grietas.</t>
  </si>
  <si>
    <t>¿Se cuenta con algún sistema de alarma, con puntos de activación y señalizados en caso de emergencia?</t>
  </si>
  <si>
    <t>Se cuenta con sistema de alarma sonora con puntos de activación y señalizados.</t>
  </si>
  <si>
    <t xml:space="preserve">¿Se cuenta con sistemas automáticos de detección de incendios "detectores de humo"?
 </t>
  </si>
  <si>
    <t>En las instalaciones se tienen detectorres de humo; sin embargo se desconoce su funcionamiento.</t>
  </si>
  <si>
    <r>
      <t xml:space="preserve">¿Se cuenta con implementos para el plan </t>
    </r>
    <r>
      <rPr>
        <u/>
        <sz val="9"/>
        <color theme="1"/>
        <rFont val="Arial"/>
        <family val="2"/>
      </rPr>
      <t>contraincedios</t>
    </r>
    <r>
      <rPr>
        <sz val="9"/>
        <color theme="1"/>
        <rFont val="Arial"/>
        <family val="2"/>
      </rPr>
      <t xml:space="preserve"> tales como extintores. De acuerdo a las necesidades de la organización?</t>
    </r>
  </si>
  <si>
    <t>¿Se cuenta con redes contra incendios "roseadores y splinkers"?</t>
  </si>
  <si>
    <t>¿Se cuenta con suministro de energía?</t>
  </si>
  <si>
    <t>¿Se cuenta con suministro de gas natural propano?</t>
  </si>
  <si>
    <t>N/A</t>
  </si>
  <si>
    <t>¿Se cuenta con suministro de agua potable?</t>
  </si>
  <si>
    <t xml:space="preserve">¿Se cuenta con hidrantes dentro o fuera de las instalaciones? </t>
  </si>
  <si>
    <t>¿Se cuenta con sistemas para el suministro de energía en caso de emergencia con planta eléctrica o paneles solares?</t>
  </si>
  <si>
    <t>¿Se cuenta con un sistema de iluminación de emergencias autónomo o que funciones con baterías portátiles?</t>
  </si>
  <si>
    <t>¿Se cuenta con un esquema o sistema de seguridad física - vigilancia?</t>
  </si>
  <si>
    <t xml:space="preserve">¿Se cuenta con un sitio "propio o contratado" para reubicación de las instalaciones, así como del personal en caso de una emergencia? </t>
  </si>
  <si>
    <t>¿Se cuenta con alguna póliza de seguros para los funcionarios y/o contratistas?</t>
  </si>
  <si>
    <t>¿Se tiene asegurada la edificación en caso de terremoto, incendio, atentados terroristas, etc.?</t>
  </si>
  <si>
    <t>¿Se cuenta con un sistema alterno para asegurar los expedientes en medio magnético y con alguna compañía aseguradora?</t>
  </si>
  <si>
    <t xml:space="preserve">BAJA </t>
  </si>
  <si>
    <t>PERSONAS</t>
  </si>
  <si>
    <t>RECURSOS</t>
  </si>
  <si>
    <t>SISTEMAS Y PROCESOS</t>
  </si>
  <si>
    <t>NIVEL DE RIESGO</t>
  </si>
  <si>
    <t>Amenaza</t>
  </si>
  <si>
    <t>1. 
Gestión Organizacional</t>
  </si>
  <si>
    <t>2. 
Capacitación y Entrenamiento</t>
  </si>
  <si>
    <t>3. 
Características de Seguridad</t>
  </si>
  <si>
    <t>Total Vulnerabilidad 
de Personas</t>
  </si>
  <si>
    <t>Color 
Rombo 
Personas</t>
  </si>
  <si>
    <t>1. 
Suministros</t>
  </si>
  <si>
    <t>2. 
Edificaciones</t>
  </si>
  <si>
    <t>3. 
Equipos</t>
  </si>
  <si>
    <t>Total Vulnerabilidad de Recursos</t>
  </si>
  <si>
    <t>Color
Rombo Recursos</t>
  </si>
  <si>
    <t>1. 
Servicios</t>
  </si>
  <si>
    <t>2. 
Sistemas Alternos</t>
  </si>
  <si>
    <t>3. 
Recuperación</t>
  </si>
  <si>
    <t>Total Vulnerabilidad Sistemas y Procesos</t>
  </si>
  <si>
    <t>Color Rombo Sistemas y Procesos</t>
  </si>
  <si>
    <t>Resultado del Diamante</t>
  </si>
  <si>
    <t>ANÁLISIS DE VULNERABILIDAD</t>
  </si>
  <si>
    <t>ANÁLISIS DE AMENAZA</t>
  </si>
  <si>
    <t xml:space="preserve">Comportamientos no adaptativos </t>
  </si>
  <si>
    <t>Color 
Rombo Amenazas</t>
  </si>
  <si>
    <t>BAJO</t>
  </si>
  <si>
    <t>¿Se ha socializado o divulgado el plan de emergencias o planes de acción en caso de emergencias a los funcionarios de la organización?</t>
  </si>
  <si>
    <t>MEDIO</t>
  </si>
  <si>
    <t>El fuego es un fenómeno que se produce cuando se le aplica calor a un cuerpo combustible (en éste caso material vegetal) en presencia del aire. La sede del centro de alto rendimiento se encuentra ubicada en áreas próximas a zonas verdes y de vegetación.</t>
  </si>
  <si>
    <t>COLDEPORTES: SEDE CENTRO DE ALTO RENDIMIENTO "CAR" - JULIO DE 2017</t>
  </si>
  <si>
    <r>
      <t>Basado en el estudio de microzonificación sismica en Bogotá  “a</t>
    </r>
    <r>
      <rPr>
        <i/>
        <sz val="10"/>
        <rFont val="Arial"/>
        <family val="2"/>
      </rPr>
      <t xml:space="preserve">ún cuando la amenaza sísmica para Santafé de Bogotá no corresponde a valores extremos en el país, el riesgo si lo es debido al alto grado de vulnerabilidad de sus edificaciones". </t>
    </r>
    <r>
      <rPr>
        <sz val="10"/>
        <rFont val="Arial"/>
        <family val="2"/>
      </rPr>
      <t xml:space="preserve"> EL CAR fue construido en los años 2000 por lo que se podría pensar que es una construcción sismo resistente.</t>
    </r>
    <r>
      <rPr>
        <i/>
        <sz val="10"/>
        <rFont val="Arial"/>
        <family val="2"/>
      </rPr>
      <t xml:space="preserve">
</t>
    </r>
  </si>
  <si>
    <t>Según el IDEAM, Bogotá se vió afectada por el fenómeno del niño, generando afectaciones. Haciendo mención al peligro que los rayos puedan representar.</t>
  </si>
  <si>
    <t>Incendios  (Eléctricos, térmicos, por productos químicos)</t>
  </si>
  <si>
    <t>Se podrían presentar daños y taponamiento de las redes hidraúlicas, generando inundaciones al exterior  y/o interior de la edificación. 
Acumulación de basuras en el alcantarillado y falta de mantenimiento a redes.</t>
  </si>
  <si>
    <t>Falta de mantenimiento e inspecciones a los equipos y sistemas contraincendios. Cambio de equipos defectuosos.
Extintores sin carga vigente
Gabinetes contra incendio, sin las pruebas hidrostáticas correspondientes.</t>
  </si>
  <si>
    <t>Se puede presentar por falta de mantenimiento en la red de acueducto.</t>
  </si>
  <si>
    <t>El CAR esta ubicado sobre avenidas principales de la ciudad, vías de alto tráfico vehícular (Calle 63 y carrera 60).  Adicionalmente cerca a la cicloruta. 
A nivel interno la entrada vehícular y parqueadero, se convierte en zona de transito para el personal y visitantes, que podría verse afectada en una colisión automovilística.</t>
  </si>
  <si>
    <t>Al interior hay escaleras y afluencia continua de visitantes.
Practican de deportes de diferentes niveles de riesgo.</t>
  </si>
  <si>
    <t>El CAR por estar ubicado cerca al parque Simon Bolivar donde se realizan de forma continua eventos, que podrían convertirse en desórdenes públicos en la zona.</t>
  </si>
  <si>
    <t>Las manifestaciones y/o desórdenes públicos, pueden traer como consecuencia robos. 
Intención de la delincuencia en contra de las instalaciones o de personalidades que ingresan o transitan por las vías aledañas.
A nivel interno circulan de manera continua visitantes, los cuales en medio de ellos podrían infiltrarse personas con intenciones de hurtar.</t>
  </si>
  <si>
    <t>Gran cantidad de personas reunidas en un mismo lugar.  En la sede el CAR por la afluencia de visitantes y deportistas por la esencia misma de la institución se convierte en un lugar de aglomeración de público.</t>
  </si>
  <si>
    <t>Falta de mantenimiento e inspecciones a los equipos y sistemas contraincendios. 
Extintores sin carga vigente
Gabinetes sin pruebas correspondientes (hidrostáticas)</t>
  </si>
  <si>
    <t>Derrames de productos de aseo</t>
  </si>
  <si>
    <t>Se podrían presentar casos de visitantes como de personal interno con comportamientos que puedan afectar al personal al interior de las instalaciones.</t>
  </si>
  <si>
    <t>Se pueden presentar caídas, uso, e ingreso de bicicletas.</t>
  </si>
  <si>
    <t>Por estar ubicada al frente del parque Simon Bolivar,  donde se realizan de forma continua eventos,  que podrían convertirse en desórdenes públicos en la zona.</t>
  </si>
  <si>
    <t>Se cuenta con políticas internas, y la política de gestión del riesgo esta en proceso de aprobación</t>
  </si>
  <si>
    <t xml:space="preserve">Se cuenta con brigada de emergencias, conformada por 23 funcionarios 14 contratistas de Coldeportes. 
</t>
  </si>
  <si>
    <t>Se cuenta con personal competente de seguridad y planta en horario laboral como fuera del mismo para dar respuesta a una emergencia</t>
  </si>
  <si>
    <t>Existen 4 formatos de inspeccion para la identificación de condiciones inseguras que puedan generar emergencias.
Orden y aseo
Centros de Trabajo
Vehicular
Baños y Lavamanos
Extintores</t>
  </si>
  <si>
    <t>Se contempla lideres de piso conformado por brigadistas con el fin de optimizar la preparación y respuesta a emergencias en poblacion especifica</t>
  </si>
  <si>
    <t>Se ha venido realizando diferentes adecuaciones locativas en la vigencia 2017</t>
  </si>
  <si>
    <t>Si, existen varias salidas de emergencia.</t>
  </si>
  <si>
    <t>No todos los funcionarios y colaboradores  de Coldeportes Sede el CAR, han adquirido responsabilidades específicas en caso de emergencia.</t>
  </si>
  <si>
    <t>¿El estado actual de la edificación esta en optimas condiciones? 
Verificar si las columnas, vigas, muros, entrepisos, fachadas y cubiertas, presentan algún deterioro físico considerable como fisuras, grietas, orificios, desprendimientos y/o caída de escombros sobre la población, funcionarios, visitantes o usuarios</t>
  </si>
  <si>
    <t>En las instalaciones se tienen detectores de humo; sin embargo se desconoce su funcionamiento.</t>
  </si>
  <si>
    <t>Se desconoce su funcionamiento</t>
  </si>
  <si>
    <t xml:space="preserve">Las fallas estructurales podrían ser una consecuencia de un sismo o terremoto que se presentará.
En la sede el CAR - Centro de Ciencias del Deporte " En un área del Laboratorio control al dopaje" el techo se encuentra en condiciones deficientes . </t>
  </si>
  <si>
    <t>BAJA</t>
  </si>
  <si>
    <t>Interpretación Riesgo</t>
  </si>
  <si>
    <t xml:space="preserve">EL CAR cuenta con redes eléctricas, equipos energizados, sustancias químicas (productos de aseo), material combustible (la cual esta representada por mobiliario, madera, papel, elementos acolchados de las sillas, etc.) que podría generar este tipo de amenaza.
Un corto circuito se puede producir por un fallo en un aparato o línea eléctrica (en una conexión entre dos terminales de un elemento de un circuito eléctrico).
En la Bodega 7 del restaurante se almacenan productos químicos.
También hay líquidos inflamables - Tanque de ACPM -  junto al área señalizada como "calderas".
En el área "Almacen e Insumos" hay productos químicos sin rotulación,  ni protocolo de almacenamiento. 
En el Centro de Ciencias del Deporte - Laboratorio control al dopaje - Se manipulan productos químicos y cuentan con un área de cilindros de gases con propiedades explosivas.
</t>
  </si>
  <si>
    <t>No se cuenta  con el C.O.E</t>
  </si>
  <si>
    <t xml:space="preserve">Derrames de productos industriales de aseo. 
Derrames de la Bodega 7 del restaurante se almacenan productos químicos, de líquidos inflamables y del área "Almacen e Insumos".
En el Centro de Ciencias del Deporte - Laboratorio control al dopaje - Se manipulan productos químicos.
</t>
  </si>
  <si>
    <t>Se cuenta con la política de gestión del riesgo en estado borrador, el cual se encuentra pendiente para su aprobación y socialización</t>
  </si>
  <si>
    <t xml:space="preserve">El COPASST cuenta con instrumentos para las inspecciones en la sede el CAR (cuenta con 6 formatos de inspecciones vigentes).
</t>
  </si>
  <si>
    <t>Se cuenta con el Plan Institucional de Capacitación y con el Programa de Capacitación del Sistema de Gestión de Seguridad y Salud en el trabajo.
Los brigadistas cuentan con el apoyo y la capacitación de POSITIVA ARL.</t>
  </si>
  <si>
    <t xml:space="preserve">Aún no se ha conformado el C.O.E (Comité Operativo de Emergencias). </t>
  </si>
  <si>
    <t xml:space="preserve">Se realizan charlas periódicas en temas de respuesta ante situaciones de emergencia. 
Se realiza inducción, al ingreso de funcionarios nuevos, sobre que hacer en caso de emergencia dentro de la instalaciones.
</t>
  </si>
  <si>
    <t>Se ha realizado charla introductoria del plan de emergencias la cual fue realizada en la semana de la salud para toda la entidad (Junio de 2017).</t>
  </si>
  <si>
    <t>Se cuenta con área de comunicaciones con los canales corporativos, se emplea el correo electrónico corporativo y se emplean comunicaciones en los protectores de pantalla de los computadores de Coldeportes.</t>
  </si>
  <si>
    <t>Se cuenta con botiquines fijos y portátiles en las diferentes áreas del CAR.</t>
  </si>
  <si>
    <t xml:space="preserve">En el centro de ciencias del deporte, existe un megafono en la parte superior de la pared. </t>
  </si>
  <si>
    <t>Los extintores se encuentran con la carga vencida.</t>
  </si>
  <si>
    <t>Si se cuenta con extintores. Sin embargo se encuentran con la carga vencida.</t>
  </si>
  <si>
    <t>Se cuenta con listados actualizados de los funcionarios del CAR.</t>
  </si>
  <si>
    <t>Las escaleras del CAR se encuentran en buen estado. 
Sin embargo no cuentan con cintas antideslizantes.
Las escaleras internas del área del restaurante cuentan con poca iluminación.</t>
  </si>
  <si>
    <t>Las escaleras internas del restaurante se encuentran obstaculizadas, así como la salida de emergencia del gimnasio.</t>
  </si>
  <si>
    <t>Se cuenta con 8 vehículos propios de la entidad, en caso de estar disponibles se emplearían en caso de una emergencia.</t>
  </si>
  <si>
    <t xml:space="preserve">ANÁLISIS VULNERABILIDAD </t>
  </si>
  <si>
    <t>MALO</t>
  </si>
  <si>
    <t>CONSOLIDADO ANÁLISIS DE RIESGO - SEDE ADMINISTRATIVA</t>
  </si>
  <si>
    <t>CONSOLIDADO ANÁLISIS DE RIESGO -  SEDE CENTRO DE ALTO RENDIMIENTO "CAR" -  JULIO DE 2017</t>
  </si>
  <si>
    <t>Existe un apoyo reciproco bilateral con el comité olimpico colombiano para componentes de brigadas y primeros auxilios, el cual deberá ser formalizado.
se cuenta con el servicio de EMERMEDICA para zona segura y atención asistencial en caso de emergencia</t>
  </si>
  <si>
    <t>Se tiene programado capacitaciones periódicas en temas de respuesta ante situaciones de emergencia, asi como en inducción de ingreso se les menciona que hacer en caso de emergencia dentro de la instalaciones.</t>
  </si>
  <si>
    <t>Aún esta en construcción y actualización</t>
  </si>
  <si>
    <t>Se esta desarrollando una estrategia de comunicación para el personal flotante con apoyo del personal de seguridad.</t>
  </si>
  <si>
    <t>Se cuenta con el área de comunicaciones con los canales corporativos, se emplea el correo electrónico corporativo y se emplean comunicaciones en los protectores de pantalla de los computadores de Coldeportes.</t>
  </si>
  <si>
    <t>Se clasifica el personal fijo y flotante en los diferentes horarios laborales y no laborales de acuerdo al ingreso al personal;  el cual es realizado en el área de recepción.</t>
  </si>
  <si>
    <t>Se cuenta con la empresa de Seguridad con vigilancia las 24 horas en las instalaciones de la Sede Administrativa y se cuenta con cámaras de Seguridad.</t>
  </si>
  <si>
    <t>Se cuenta con paletas informativas de  "pare"</t>
  </si>
  <si>
    <t>Se cuenta con dos megafonos, ubicados en el punto de primeros auxilios</t>
  </si>
  <si>
    <t>Se cuenta con listados actualizados de la poblacion flotante de la entidad en la SEDE ADMINITRATIVA</t>
  </si>
  <si>
    <t>El whatsap esta establecido como un medio de comunicación interno.
Hay brigadistas en cada piso.
Se cuenta con radios de comunicación, sin embargo se ponen en funcionamiento en eventos especiales  y masivos.</t>
  </si>
  <si>
    <t>Se cuenta con 8 vehiculos propios de la entidad, disponibles en caso de una emergencia</t>
  </si>
  <si>
    <t>Se cuenta con radios; sin embargo se emplean en eventos especiales y masivos</t>
  </si>
  <si>
    <t xml:space="preserve">Se contempla lideres de zona conformado por brigadistas con el fin de optimizar la preparación y respuesta a emergencias en poblacion especifica. </t>
  </si>
  <si>
    <t>Se cuenta con camillas distribuidas en las diferentes áreas.</t>
  </si>
  <si>
    <t>Las ventanas de la edificación están diseñadas para golpes de impacto, permitiendo seguridad en caso de emergencia.</t>
  </si>
  <si>
    <t>El whatsap esta establecido como un medio de comunicación interno.
Hay brigadistas en cada zona.
Se cuenta con radios de comunicación, sin embargo se ponen en funcionamiento en eventos especiales  y masivos.</t>
  </si>
  <si>
    <t>Se cuenta con un cronograma establecido para mantenimiento preventivo para los equipos de emergencia, el cual esta en gestión con la programación para el último trimestre de 2017.</t>
  </si>
  <si>
    <t xml:space="preserve">Accidentes de vehículos </t>
  </si>
  <si>
    <t>Coldeportes esta ubicado sobre una avenida principal de la ciudad, vía de alto tráfico vehícular (Av. Cra 68). 
Adicionalmente esta la cicloruta. A nivel interno la entrada vehícular y parqueadero, es zona de transito para el personal, por lo cual se podría ver afectada en una colisión automovilística.
El aeropuerto esta ubicado en una zona cercana a Coldeportes, en el espacio aéreo hay transito de aviones.</t>
  </si>
  <si>
    <t>Accidentes de vehículos</t>
  </si>
  <si>
    <t>El gas propano es empleado para labores en el restaurante.</t>
  </si>
  <si>
    <t>Existe planta eléctrica que alimenta de energía los coliseos.</t>
  </si>
  <si>
    <t>Se apalanca con el personal de seguridad y demas funcionarios en horarios flexibles.
En caso de un accidente en horario no laboral, el personal de seguridad han tenido inducciones y se encuentra en proceso de capacitacion, para dar soporte ante una emergencia.</t>
  </si>
  <si>
    <t xml:space="preserve">Se cuenta con servicio de "Emermedica" que puede dar respuesta apropiada a los eventos que se puedan presentar. 
En el área donde esta ubicado el CAR, también se encuentra una sede del I.D.R.D. (Instituto Distrital de Recreación y Deporte) con quienes no se ha establecido ningún acercamiento de apoyo en caso de emergencia. </t>
  </si>
  <si>
    <t>Se cuenta con la empresa de Seguridad con vigilancia las 24 horas en las instalaciones de la Sede EL CAR y se cuenta con cámaras de Seguridad.</t>
  </si>
  <si>
    <t>La sede del CAR se encuentra en buenas condiciones. Sin embargo hay áreas que requieren ser verificadas tales como escaleras internas del restaurante, el área del almacen e insumos, techo del laboratorio de control al dopaje.</t>
  </si>
  <si>
    <t>Se cuenta con sistema de alarma sonora con puntos de activación y señalizados. Sin embargo en la sede del CAR se desconoce su funcionamiento.</t>
  </si>
  <si>
    <r>
      <rPr>
        <b/>
        <sz val="7"/>
        <rFont val="Arial"/>
        <family val="2"/>
      </rPr>
      <t>Posible:</t>
    </r>
    <r>
      <rPr>
        <sz val="7"/>
        <rFont val="Arial"/>
        <family val="2"/>
      </rPr>
      <t xml:space="preserve"> Es aquel fenomeno que nunca ha sucedido, pude suceder o es factible
</t>
    </r>
    <r>
      <rPr>
        <b/>
        <sz val="7"/>
        <rFont val="Arial"/>
        <family val="2"/>
      </rPr>
      <t xml:space="preserve">Probable: </t>
    </r>
    <r>
      <rPr>
        <sz val="7"/>
        <rFont val="Arial"/>
        <family val="2"/>
      </rPr>
      <t xml:space="preserve">Es aquel fenomeno que ya ha ocurrido en el lugar en unas condiciones similares, es decir que existen razones y argumentos para creer que sucederá 
</t>
    </r>
    <r>
      <rPr>
        <b/>
        <sz val="7"/>
        <rFont val="Arial"/>
        <family val="2"/>
      </rPr>
      <t xml:space="preserve">Inminente: </t>
    </r>
    <r>
      <rPr>
        <sz val="7"/>
        <rFont val="Arial"/>
        <family val="2"/>
      </rPr>
      <t>Es aquel fenomeno esperado que tiene alta probabilidad de ocurrir o con informacion que la hace evidente</t>
    </r>
  </si>
</sst>
</file>

<file path=xl/styles.xml><?xml version="1.0" encoding="utf-8"?>
<styleSheet xmlns="http://schemas.openxmlformats.org/spreadsheetml/2006/main" xmlns:mc="http://schemas.openxmlformats.org/markup-compatibility/2006" xmlns:x14ac="http://schemas.microsoft.com/office/spreadsheetml/2009/9/ac" mc:Ignorable="x14ac">
  <fonts count="29" x14ac:knownFonts="1">
    <font>
      <sz val="11"/>
      <color theme="1"/>
      <name val="Calibri"/>
      <family val="2"/>
      <scheme val="minor"/>
    </font>
    <font>
      <sz val="11"/>
      <color theme="1"/>
      <name val="Arial"/>
      <family val="2"/>
    </font>
    <font>
      <b/>
      <sz val="10"/>
      <color theme="1"/>
      <name val="Arial"/>
      <family val="2"/>
    </font>
    <font>
      <b/>
      <sz val="9"/>
      <color theme="1"/>
      <name val="Arial"/>
      <family val="2"/>
    </font>
    <font>
      <sz val="9"/>
      <color theme="1"/>
      <name val="Arial"/>
      <family val="2"/>
    </font>
    <font>
      <sz val="11"/>
      <name val="Arial"/>
      <family val="2"/>
    </font>
    <font>
      <b/>
      <u/>
      <sz val="9"/>
      <color theme="1"/>
      <name val="Arial"/>
      <family val="2"/>
    </font>
    <font>
      <b/>
      <sz val="11"/>
      <name val="Arial"/>
      <family val="2"/>
    </font>
    <font>
      <i/>
      <sz val="6"/>
      <color theme="1"/>
      <name val="Arial"/>
      <family val="2"/>
    </font>
    <font>
      <sz val="9"/>
      <color rgb="FF0000FF"/>
      <name val="Arial"/>
      <family val="2"/>
    </font>
    <font>
      <b/>
      <sz val="10"/>
      <name val="Arial"/>
      <family val="2"/>
    </font>
    <font>
      <sz val="8"/>
      <name val="Arial"/>
      <family val="2"/>
    </font>
    <font>
      <sz val="10"/>
      <name val="Arial"/>
      <family val="2"/>
    </font>
    <font>
      <b/>
      <sz val="8"/>
      <name val="Arial"/>
      <family val="2"/>
    </font>
    <font>
      <sz val="10"/>
      <color theme="1"/>
      <name val="Arial"/>
      <family val="2"/>
    </font>
    <font>
      <i/>
      <sz val="10"/>
      <name val="Arial"/>
      <family val="2"/>
    </font>
    <font>
      <b/>
      <sz val="9"/>
      <color theme="0"/>
      <name val="Arial"/>
      <family val="2"/>
    </font>
    <font>
      <sz val="9"/>
      <name val="Arial"/>
      <family val="2"/>
    </font>
    <font>
      <sz val="7"/>
      <color theme="1"/>
      <name val="Arial"/>
      <family val="2"/>
    </font>
    <font>
      <i/>
      <sz val="7"/>
      <color theme="1"/>
      <name val="Arial"/>
      <family val="2"/>
    </font>
    <font>
      <b/>
      <sz val="6"/>
      <color theme="1"/>
      <name val="Arial"/>
      <family val="2"/>
    </font>
    <font>
      <b/>
      <sz val="9"/>
      <name val="Arial"/>
      <family val="2"/>
    </font>
    <font>
      <u/>
      <sz val="9"/>
      <color theme="1"/>
      <name val="Arial"/>
      <family val="2"/>
    </font>
    <font>
      <sz val="11"/>
      <color theme="8" tint="-0.249977111117893"/>
      <name val="Arial"/>
      <family val="2"/>
    </font>
    <font>
      <b/>
      <sz val="9"/>
      <color theme="8" tint="-0.249977111117893"/>
      <name val="Arial"/>
      <family val="2"/>
    </font>
    <font>
      <sz val="9"/>
      <color theme="8" tint="-0.249977111117893"/>
      <name val="Arial"/>
      <family val="2"/>
    </font>
    <font>
      <b/>
      <sz val="6"/>
      <name val="Arial"/>
      <family val="2"/>
    </font>
    <font>
      <b/>
      <sz val="7"/>
      <name val="Arial"/>
      <family val="2"/>
    </font>
    <font>
      <sz val="7"/>
      <name val="Arial"/>
      <family val="2"/>
    </font>
  </fonts>
  <fills count="17">
    <fill>
      <patternFill patternType="none"/>
    </fill>
    <fill>
      <patternFill patternType="gray125"/>
    </fill>
    <fill>
      <patternFill patternType="solid">
        <fgColor rgb="FFD9D9D9"/>
        <bgColor indexed="64"/>
      </patternFill>
    </fill>
    <fill>
      <patternFill patternType="solid">
        <fgColor rgb="FFE0E0E0"/>
        <bgColor indexed="64"/>
      </patternFill>
    </fill>
    <fill>
      <patternFill patternType="solid">
        <fgColor theme="0" tint="-0.14999847407452621"/>
        <bgColor indexed="64"/>
      </patternFill>
    </fill>
    <fill>
      <patternFill patternType="solid">
        <fgColor rgb="FFC0C0C0"/>
        <bgColor indexed="64"/>
      </patternFill>
    </fill>
    <fill>
      <patternFill patternType="solid">
        <fgColor theme="0" tint="-4.9989318521683403E-2"/>
        <bgColor indexed="64"/>
      </patternFill>
    </fill>
    <fill>
      <patternFill patternType="solid">
        <fgColor theme="0" tint="-0.249977111117893"/>
        <bgColor indexed="64"/>
      </patternFill>
    </fill>
    <fill>
      <patternFill patternType="solid">
        <fgColor theme="3" tint="0.79998168889431442"/>
        <bgColor indexed="64"/>
      </patternFill>
    </fill>
    <fill>
      <patternFill patternType="solid">
        <fgColor rgb="FFFFFF00"/>
        <bgColor indexed="64"/>
      </patternFill>
    </fill>
    <fill>
      <patternFill patternType="solid">
        <fgColor rgb="FF33FD23"/>
        <bgColor indexed="64"/>
      </patternFill>
    </fill>
    <fill>
      <patternFill patternType="solid">
        <fgColor theme="0" tint="-0.34998626667073579"/>
        <bgColor indexed="64"/>
      </patternFill>
    </fill>
    <fill>
      <patternFill patternType="solid">
        <fgColor theme="0" tint="-0.499984740745262"/>
        <bgColor indexed="64"/>
      </patternFill>
    </fill>
    <fill>
      <patternFill patternType="solid">
        <fgColor theme="8" tint="0.79998168889431442"/>
        <bgColor indexed="64"/>
      </patternFill>
    </fill>
    <fill>
      <patternFill patternType="solid">
        <fgColor theme="3" tint="0.59999389629810485"/>
        <bgColor indexed="64"/>
      </patternFill>
    </fill>
    <fill>
      <patternFill patternType="lightHorizontal">
        <bgColor theme="0" tint="-4.9989318521683403E-2"/>
      </patternFill>
    </fill>
    <fill>
      <patternFill patternType="solid">
        <fgColor theme="9" tint="0.59999389629810485"/>
        <bgColor indexed="64"/>
      </patternFill>
    </fill>
  </fills>
  <borders count="29">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style="medium">
        <color auto="1"/>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thin">
        <color indexed="64"/>
      </right>
      <top/>
      <bottom style="thin">
        <color indexed="64"/>
      </bottom>
      <diagonal/>
    </border>
  </borders>
  <cellStyleXfs count="2">
    <xf numFmtId="0" fontId="0" fillId="0" borderId="0"/>
    <xf numFmtId="0" fontId="1" fillId="0" borderId="0"/>
  </cellStyleXfs>
  <cellXfs count="172">
    <xf numFmtId="0" fontId="0" fillId="0" borderId="0" xfId="0"/>
    <xf numFmtId="0" fontId="1" fillId="0" borderId="0" xfId="1" applyFill="1"/>
    <xf numFmtId="0" fontId="1" fillId="0" borderId="0" xfId="1"/>
    <xf numFmtId="0" fontId="3" fillId="3" borderId="8" xfId="1" applyFont="1" applyFill="1" applyBorder="1" applyAlignment="1">
      <alignment horizontal="justify" vertical="center" wrapText="1"/>
    </xf>
    <xf numFmtId="0" fontId="4" fillId="0" borderId="12" xfId="1" applyFont="1" applyFill="1" applyBorder="1" applyAlignment="1">
      <alignment horizontal="justify" vertical="center" wrapText="1"/>
    </xf>
    <xf numFmtId="0" fontId="4" fillId="0" borderId="12" xfId="1" applyFont="1" applyBorder="1" applyAlignment="1">
      <alignment horizontal="justify" vertical="center" wrapText="1"/>
    </xf>
    <xf numFmtId="0" fontId="4" fillId="0" borderId="8" xfId="1" applyFont="1" applyFill="1" applyBorder="1" applyAlignment="1">
      <alignment horizontal="justify" vertical="center" wrapText="1"/>
    </xf>
    <xf numFmtId="0" fontId="4" fillId="0" borderId="0" xfId="1" applyFont="1" applyFill="1" applyBorder="1" applyAlignment="1">
      <alignment horizontal="justify" vertical="center" wrapText="1"/>
    </xf>
    <xf numFmtId="0" fontId="3" fillId="4" borderId="12" xfId="1" applyFont="1" applyFill="1" applyBorder="1" applyAlignment="1">
      <alignment horizontal="justify" vertical="center" wrapText="1"/>
    </xf>
    <xf numFmtId="0" fontId="4" fillId="0" borderId="8" xfId="1" applyFont="1" applyBorder="1" applyAlignment="1">
      <alignment horizontal="justify" vertical="center" wrapText="1"/>
    </xf>
    <xf numFmtId="0" fontId="3" fillId="2" borderId="8" xfId="1" applyFont="1" applyFill="1" applyBorder="1" applyAlignment="1">
      <alignment horizontal="justify" vertical="center" wrapText="1"/>
    </xf>
    <xf numFmtId="0" fontId="4" fillId="4" borderId="12" xfId="1" applyFont="1" applyFill="1" applyBorder="1" applyAlignment="1">
      <alignment horizontal="justify" vertical="center" wrapText="1"/>
    </xf>
    <xf numFmtId="0" fontId="4" fillId="0" borderId="0" xfId="1" applyFont="1" applyBorder="1" applyAlignment="1">
      <alignment horizontal="justify" vertical="center" wrapText="1"/>
    </xf>
    <xf numFmtId="0" fontId="9" fillId="4" borderId="12" xfId="1" applyFont="1" applyFill="1" applyBorder="1" applyAlignment="1">
      <alignment horizontal="justify" vertical="center" wrapText="1"/>
    </xf>
    <xf numFmtId="0" fontId="9" fillId="2" borderId="12" xfId="1" applyFont="1" applyFill="1" applyBorder="1" applyAlignment="1">
      <alignment horizontal="justify" vertical="center" wrapText="1"/>
    </xf>
    <xf numFmtId="0" fontId="3" fillId="5" borderId="7" xfId="1" applyFont="1" applyFill="1" applyBorder="1" applyAlignment="1">
      <alignment horizontal="center" vertical="center" wrapText="1"/>
    </xf>
    <xf numFmtId="0" fontId="3" fillId="7" borderId="12" xfId="1" applyFont="1" applyFill="1" applyBorder="1" applyAlignment="1">
      <alignment horizontal="justify" vertical="center" wrapText="1"/>
    </xf>
    <xf numFmtId="0" fontId="5" fillId="0" borderId="0" xfId="1" applyFont="1"/>
    <xf numFmtId="0" fontId="12" fillId="0" borderId="12" xfId="1" applyFont="1" applyFill="1" applyBorder="1" applyAlignment="1">
      <alignment horizontal="center" vertical="center" wrapText="1"/>
    </xf>
    <xf numFmtId="0" fontId="12" fillId="0" borderId="12" xfId="1" applyFont="1" applyFill="1" applyBorder="1" applyAlignment="1">
      <alignment horizontal="justify" vertical="center" wrapText="1"/>
    </xf>
    <xf numFmtId="0" fontId="5" fillId="0" borderId="0" xfId="1" applyFont="1" applyFill="1"/>
    <xf numFmtId="0" fontId="13" fillId="6" borderId="8" xfId="1" applyFont="1" applyFill="1" applyBorder="1" applyAlignment="1">
      <alignment horizontal="center" vertical="center" wrapText="1"/>
    </xf>
    <xf numFmtId="0" fontId="11" fillId="6" borderId="12" xfId="1" applyFont="1" applyFill="1" applyBorder="1" applyAlignment="1">
      <alignment horizontal="center" vertical="center" wrapText="1"/>
    </xf>
    <xf numFmtId="0" fontId="10" fillId="8" borderId="7" xfId="1" applyFont="1" applyFill="1" applyBorder="1" applyAlignment="1">
      <alignment horizontal="center" vertical="center" wrapText="1"/>
    </xf>
    <xf numFmtId="0" fontId="10" fillId="8" borderId="11" xfId="1" applyFont="1" applyFill="1" applyBorder="1" applyAlignment="1">
      <alignment horizontal="center" vertical="center" wrapText="1"/>
    </xf>
    <xf numFmtId="0" fontId="14" fillId="0" borderId="8" xfId="1" applyFont="1" applyFill="1" applyBorder="1" applyAlignment="1">
      <alignment horizontal="justify" vertical="center" wrapText="1"/>
    </xf>
    <xf numFmtId="0" fontId="1" fillId="0" borderId="0" xfId="1" applyBorder="1"/>
    <xf numFmtId="0" fontId="11" fillId="6" borderId="25" xfId="1" applyFont="1" applyFill="1" applyBorder="1" applyAlignment="1">
      <alignment horizontal="center" vertical="center" wrapText="1"/>
    </xf>
    <xf numFmtId="0" fontId="11" fillId="6" borderId="26" xfId="1" applyFont="1" applyFill="1" applyBorder="1" applyAlignment="1">
      <alignment horizontal="center" vertical="center" wrapText="1"/>
    </xf>
    <xf numFmtId="0" fontId="11" fillId="6" borderId="27" xfId="1" applyFont="1" applyFill="1" applyBorder="1" applyAlignment="1">
      <alignment horizontal="center" vertical="center" wrapText="1"/>
    </xf>
    <xf numFmtId="0" fontId="13" fillId="4" borderId="7" xfId="1" applyFont="1" applyFill="1" applyBorder="1" applyAlignment="1">
      <alignment horizontal="center" vertical="center" wrapText="1"/>
    </xf>
    <xf numFmtId="0" fontId="3" fillId="4" borderId="12" xfId="1" applyFont="1" applyFill="1" applyBorder="1" applyAlignment="1">
      <alignment horizontal="center" vertical="center" wrapText="1"/>
    </xf>
    <xf numFmtId="0" fontId="4" fillId="4" borderId="12" xfId="1" applyFont="1" applyFill="1" applyBorder="1" applyAlignment="1">
      <alignment horizontal="center" vertical="center" wrapText="1"/>
    </xf>
    <xf numFmtId="0" fontId="3" fillId="5" borderId="7" xfId="1" applyFont="1" applyFill="1" applyBorder="1" applyAlignment="1">
      <alignment vertical="center" wrapText="1"/>
    </xf>
    <xf numFmtId="0" fontId="4" fillId="0" borderId="12" xfId="1" applyFont="1" applyFill="1" applyBorder="1" applyAlignment="1">
      <alignment horizontal="center" vertical="center" wrapText="1"/>
    </xf>
    <xf numFmtId="0" fontId="1" fillId="0" borderId="0" xfId="1" applyFill="1" applyAlignment="1">
      <alignment horizontal="center"/>
    </xf>
    <xf numFmtId="0" fontId="4" fillId="0" borderId="0" xfId="1" applyFont="1" applyFill="1" applyBorder="1" applyAlignment="1">
      <alignment horizontal="center" vertical="center" wrapText="1"/>
    </xf>
    <xf numFmtId="0" fontId="9" fillId="0" borderId="12" xfId="1" applyFont="1" applyFill="1" applyBorder="1" applyAlignment="1">
      <alignment horizontal="center" vertical="center" wrapText="1"/>
    </xf>
    <xf numFmtId="0" fontId="9" fillId="4" borderId="12" xfId="1" applyFont="1" applyFill="1" applyBorder="1" applyAlignment="1">
      <alignment horizontal="center" vertical="center" wrapText="1"/>
    </xf>
    <xf numFmtId="0" fontId="3" fillId="7" borderId="12" xfId="1" applyFont="1" applyFill="1" applyBorder="1" applyAlignment="1">
      <alignment horizontal="center" vertical="center" wrapText="1"/>
    </xf>
    <xf numFmtId="2" fontId="4" fillId="11" borderId="12" xfId="1" applyNumberFormat="1" applyFont="1" applyFill="1" applyBorder="1" applyAlignment="1">
      <alignment horizontal="center" vertical="center" wrapText="1"/>
    </xf>
    <xf numFmtId="2" fontId="4" fillId="12" borderId="12" xfId="1" applyNumberFormat="1" applyFont="1" applyFill="1" applyBorder="1" applyAlignment="1">
      <alignment horizontal="center" vertical="center" wrapText="1"/>
    </xf>
    <xf numFmtId="0" fontId="3" fillId="11" borderId="12" xfId="1" applyFont="1" applyFill="1" applyBorder="1" applyAlignment="1">
      <alignment horizontal="center" vertical="center" wrapText="1"/>
    </xf>
    <xf numFmtId="2" fontId="17" fillId="11" borderId="12" xfId="1" applyNumberFormat="1" applyFont="1" applyFill="1" applyBorder="1" applyAlignment="1">
      <alignment horizontal="center" vertical="center" wrapText="1"/>
    </xf>
    <xf numFmtId="0" fontId="21" fillId="11" borderId="12" xfId="1" applyFont="1" applyFill="1" applyBorder="1" applyAlignment="1">
      <alignment horizontal="center" vertical="center" wrapText="1"/>
    </xf>
    <xf numFmtId="0" fontId="3" fillId="9" borderId="12" xfId="1" applyFont="1" applyFill="1" applyBorder="1" applyAlignment="1">
      <alignment horizontal="center" vertical="center" wrapText="1"/>
    </xf>
    <xf numFmtId="0" fontId="17" fillId="0" borderId="12" xfId="1" applyFont="1" applyFill="1" applyBorder="1" applyAlignment="1">
      <alignment horizontal="center" vertical="center" wrapText="1"/>
    </xf>
    <xf numFmtId="0" fontId="17" fillId="0" borderId="12" xfId="1" applyFont="1" applyBorder="1" applyAlignment="1">
      <alignment horizontal="justify" vertical="center" wrapText="1"/>
    </xf>
    <xf numFmtId="0" fontId="3" fillId="10" borderId="12" xfId="1" applyFont="1" applyFill="1" applyBorder="1" applyAlignment="1">
      <alignment horizontal="center" vertical="center" wrapText="1"/>
    </xf>
    <xf numFmtId="0" fontId="12" fillId="0" borderId="0" xfId="1" applyFont="1"/>
    <xf numFmtId="0" fontId="12" fillId="4" borderId="14" xfId="1" applyFont="1" applyFill="1" applyBorder="1" applyAlignment="1">
      <alignment horizontal="center" vertical="center" wrapText="1"/>
    </xf>
    <xf numFmtId="0" fontId="12" fillId="0" borderId="0" xfId="1" applyFont="1" applyFill="1" applyBorder="1"/>
    <xf numFmtId="0" fontId="12" fillId="0" borderId="14" xfId="1" applyFont="1" applyBorder="1"/>
    <xf numFmtId="0" fontId="14" fillId="4" borderId="14" xfId="1" applyFont="1" applyFill="1" applyBorder="1" applyAlignment="1">
      <alignment horizontal="center" vertical="center" wrapText="1"/>
    </xf>
    <xf numFmtId="0" fontId="12" fillId="0" borderId="14" xfId="1" applyFont="1" applyFill="1" applyBorder="1" applyAlignment="1">
      <alignment horizontal="center" vertical="center" wrapText="1"/>
    </xf>
    <xf numFmtId="0" fontId="12" fillId="0" borderId="0" xfId="1" applyFont="1" applyFill="1"/>
    <xf numFmtId="0" fontId="12" fillId="0" borderId="0" xfId="1" applyFont="1" applyBorder="1"/>
    <xf numFmtId="0" fontId="12" fillId="4" borderId="14" xfId="1" applyFont="1" applyFill="1" applyBorder="1"/>
    <xf numFmtId="0" fontId="17" fillId="0" borderId="0" xfId="1" applyFont="1"/>
    <xf numFmtId="0" fontId="17" fillId="4" borderId="14" xfId="1" applyFont="1" applyFill="1" applyBorder="1" applyAlignment="1">
      <alignment horizontal="center" vertical="center" wrapText="1"/>
    </xf>
    <xf numFmtId="0" fontId="17" fillId="8" borderId="14" xfId="1" applyFont="1" applyFill="1" applyBorder="1" applyAlignment="1">
      <alignment horizontal="center" vertical="center" wrapText="1"/>
    </xf>
    <xf numFmtId="0" fontId="12" fillId="13" borderId="14" xfId="1" applyFont="1" applyFill="1" applyBorder="1"/>
    <xf numFmtId="2" fontId="14" fillId="0" borderId="14" xfId="1" applyNumberFormat="1" applyFont="1" applyFill="1" applyBorder="1" applyAlignment="1">
      <alignment horizontal="center" vertical="center" wrapText="1"/>
    </xf>
    <xf numFmtId="2" fontId="12" fillId="0" borderId="14" xfId="1" applyNumberFormat="1" applyFont="1" applyFill="1" applyBorder="1" applyAlignment="1">
      <alignment horizontal="center" vertical="center" wrapText="1"/>
    </xf>
    <xf numFmtId="0" fontId="12" fillId="0" borderId="0" xfId="1" applyFont="1" applyFill="1" applyBorder="1" applyAlignment="1">
      <alignment horizontal="center" vertical="center" wrapText="1"/>
    </xf>
    <xf numFmtId="0" fontId="12" fillId="0" borderId="0" xfId="1" applyFont="1" applyFill="1" applyBorder="1" applyAlignment="1">
      <alignment horizontal="justify" vertical="center" wrapText="1"/>
    </xf>
    <xf numFmtId="0" fontId="5" fillId="0" borderId="0" xfId="1" applyFont="1" applyFill="1" applyBorder="1"/>
    <xf numFmtId="0" fontId="23" fillId="0" borderId="0" xfId="1" applyFont="1" applyFill="1"/>
    <xf numFmtId="0" fontId="23" fillId="0" borderId="0" xfId="1" applyFont="1" applyFill="1" applyAlignment="1">
      <alignment horizontal="center"/>
    </xf>
    <xf numFmtId="0" fontId="23" fillId="0" borderId="0" xfId="1" applyFont="1"/>
    <xf numFmtId="0" fontId="25" fillId="4" borderId="12" xfId="1" applyFont="1" applyFill="1" applyBorder="1" applyAlignment="1">
      <alignment horizontal="center" vertical="center" wrapText="1"/>
    </xf>
    <xf numFmtId="0" fontId="25" fillId="0" borderId="12" xfId="1" applyFont="1" applyFill="1" applyBorder="1" applyAlignment="1">
      <alignment horizontal="center" vertical="center" wrapText="1"/>
    </xf>
    <xf numFmtId="0" fontId="24" fillId="4" borderId="12" xfId="1" applyFont="1" applyFill="1" applyBorder="1" applyAlignment="1">
      <alignment horizontal="justify" vertical="center" wrapText="1"/>
    </xf>
    <xf numFmtId="0" fontId="24" fillId="4" borderId="12" xfId="1" applyFont="1" applyFill="1" applyBorder="1" applyAlignment="1">
      <alignment horizontal="center" vertical="center" wrapText="1"/>
    </xf>
    <xf numFmtId="0" fontId="25" fillId="4" borderId="12" xfId="1" applyFont="1" applyFill="1" applyBorder="1" applyAlignment="1">
      <alignment horizontal="justify" vertical="center" wrapText="1"/>
    </xf>
    <xf numFmtId="0" fontId="25" fillId="0" borderId="0" xfId="1" applyFont="1" applyFill="1" applyBorder="1" applyAlignment="1">
      <alignment horizontal="justify" vertical="center" wrapText="1"/>
    </xf>
    <xf numFmtId="0" fontId="25" fillId="0" borderId="0" xfId="1" applyFont="1" applyFill="1" applyBorder="1" applyAlignment="1">
      <alignment horizontal="center" vertical="center" wrapText="1"/>
    </xf>
    <xf numFmtId="0" fontId="25" fillId="0" borderId="0" xfId="1" applyFont="1" applyBorder="1" applyAlignment="1">
      <alignment horizontal="justify" vertical="center" wrapText="1"/>
    </xf>
    <xf numFmtId="0" fontId="25" fillId="2" borderId="12" xfId="1" applyFont="1" applyFill="1" applyBorder="1" applyAlignment="1">
      <alignment horizontal="justify" vertical="center" wrapText="1"/>
    </xf>
    <xf numFmtId="0" fontId="24" fillId="7" borderId="12" xfId="1" applyFont="1" applyFill="1" applyBorder="1" applyAlignment="1">
      <alignment horizontal="justify" vertical="center" wrapText="1"/>
    </xf>
    <xf numFmtId="0" fontId="24" fillId="7" borderId="12" xfId="1" applyFont="1" applyFill="1" applyBorder="1" applyAlignment="1">
      <alignment horizontal="center" vertical="center" wrapText="1"/>
    </xf>
    <xf numFmtId="0" fontId="13" fillId="15" borderId="8" xfId="1" applyFont="1" applyFill="1" applyBorder="1" applyAlignment="1">
      <alignment horizontal="center" vertical="center" wrapText="1"/>
    </xf>
    <xf numFmtId="0" fontId="17" fillId="4" borderId="12" xfId="1" applyFont="1" applyFill="1" applyBorder="1" applyAlignment="1">
      <alignment horizontal="center" vertical="center" wrapText="1"/>
    </xf>
    <xf numFmtId="0" fontId="17" fillId="0" borderId="12" xfId="1" applyFont="1" applyFill="1" applyBorder="1" applyAlignment="1">
      <alignment horizontal="justify" vertical="center" wrapText="1"/>
    </xf>
    <xf numFmtId="0" fontId="1" fillId="0" borderId="0" xfId="1" applyFill="1" applyBorder="1"/>
    <xf numFmtId="0" fontId="21" fillId="3" borderId="8" xfId="1" applyFont="1" applyFill="1" applyBorder="1" applyAlignment="1">
      <alignment horizontal="justify" vertical="center" wrapText="1"/>
    </xf>
    <xf numFmtId="0" fontId="21" fillId="4" borderId="12" xfId="1" applyFont="1" applyFill="1" applyBorder="1" applyAlignment="1">
      <alignment horizontal="justify" vertical="center" wrapText="1"/>
    </xf>
    <xf numFmtId="0" fontId="21" fillId="4" borderId="12" xfId="1" applyFont="1" applyFill="1" applyBorder="1" applyAlignment="1">
      <alignment horizontal="center" vertical="center" wrapText="1"/>
    </xf>
    <xf numFmtId="0" fontId="17" fillId="0" borderId="8" xfId="1" applyFont="1" applyBorder="1" applyAlignment="1">
      <alignment horizontal="justify" vertical="center" wrapText="1"/>
    </xf>
    <xf numFmtId="0" fontId="12" fillId="16" borderId="14" xfId="1" applyFont="1" applyFill="1" applyBorder="1" applyAlignment="1">
      <alignment wrapText="1"/>
    </xf>
    <xf numFmtId="0" fontId="12" fillId="16" borderId="14" xfId="1" applyFont="1" applyFill="1" applyBorder="1"/>
    <xf numFmtId="0" fontId="12" fillId="0" borderId="28" xfId="1" applyFont="1" applyBorder="1"/>
    <xf numFmtId="2" fontId="17" fillId="12" borderId="12" xfId="1" applyNumberFormat="1" applyFont="1" applyFill="1" applyBorder="1" applyAlignment="1">
      <alignment horizontal="center" vertical="center" wrapText="1"/>
    </xf>
    <xf numFmtId="0" fontId="17" fillId="0" borderId="8" xfId="1" applyFont="1" applyFill="1" applyBorder="1" applyAlignment="1">
      <alignment horizontal="justify" vertical="center" wrapText="1"/>
    </xf>
    <xf numFmtId="0" fontId="5" fillId="0" borderId="7" xfId="1" applyFont="1" applyFill="1" applyBorder="1"/>
    <xf numFmtId="0" fontId="4" fillId="0" borderId="7" xfId="1" applyFont="1" applyFill="1" applyBorder="1" applyAlignment="1">
      <alignment horizontal="justify" vertical="center" wrapText="1"/>
    </xf>
    <xf numFmtId="0" fontId="17" fillId="0" borderId="11" xfId="1" applyFont="1" applyFill="1" applyBorder="1" applyAlignment="1">
      <alignment horizontal="center" vertical="center" wrapText="1"/>
    </xf>
    <xf numFmtId="0" fontId="17" fillId="6" borderId="12" xfId="1" applyFont="1" applyFill="1" applyBorder="1" applyAlignment="1">
      <alignment horizontal="justify" vertical="center" wrapText="1"/>
    </xf>
    <xf numFmtId="0" fontId="21" fillId="9" borderId="12" xfId="1" applyFont="1" applyFill="1" applyBorder="1" applyAlignment="1">
      <alignment horizontal="center" vertical="center" wrapText="1"/>
    </xf>
    <xf numFmtId="0" fontId="21" fillId="10" borderId="12" xfId="1" applyFont="1" applyFill="1" applyBorder="1" applyAlignment="1">
      <alignment horizontal="center" vertical="center" wrapText="1"/>
    </xf>
    <xf numFmtId="0" fontId="12" fillId="8" borderId="14" xfId="1" applyFont="1" applyFill="1" applyBorder="1" applyAlignment="1">
      <alignment wrapText="1"/>
    </xf>
    <xf numFmtId="0" fontId="12" fillId="8" borderId="14" xfId="1" applyFont="1" applyFill="1" applyBorder="1"/>
    <xf numFmtId="0" fontId="17" fillId="4" borderId="12" xfId="1" applyFont="1" applyFill="1" applyBorder="1" applyAlignment="1">
      <alignment horizontal="justify" vertical="center" wrapText="1"/>
    </xf>
    <xf numFmtId="0" fontId="21" fillId="8" borderId="14" xfId="1" applyFont="1" applyFill="1" applyBorder="1" applyAlignment="1">
      <alignment horizontal="center" vertical="center" wrapText="1"/>
    </xf>
    <xf numFmtId="0" fontId="10" fillId="8" borderId="11" xfId="1" applyFont="1" applyFill="1" applyBorder="1" applyAlignment="1">
      <alignment horizontal="center" vertical="center" wrapText="1"/>
    </xf>
    <xf numFmtId="0" fontId="28" fillId="6" borderId="12" xfId="1" applyFont="1" applyFill="1" applyBorder="1" applyAlignment="1">
      <alignment horizontal="justify" vertical="top" wrapText="1"/>
    </xf>
    <xf numFmtId="0" fontId="7" fillId="4" borderId="9" xfId="1" applyFont="1" applyFill="1" applyBorder="1" applyAlignment="1">
      <alignment horizontal="center"/>
    </xf>
    <xf numFmtId="0" fontId="7" fillId="4" borderId="10" xfId="1" applyFont="1" applyFill="1" applyBorder="1" applyAlignment="1">
      <alignment horizontal="center"/>
    </xf>
    <xf numFmtId="0" fontId="7" fillId="4" borderId="11" xfId="1" applyFont="1" applyFill="1" applyBorder="1" applyAlignment="1">
      <alignment horizontal="center"/>
    </xf>
    <xf numFmtId="0" fontId="7" fillId="6" borderId="9" xfId="1" applyFont="1" applyFill="1" applyBorder="1" applyAlignment="1">
      <alignment horizontal="center"/>
    </xf>
    <xf numFmtId="0" fontId="7" fillId="6" borderId="10" xfId="1" applyFont="1" applyFill="1" applyBorder="1" applyAlignment="1">
      <alignment horizontal="center"/>
    </xf>
    <xf numFmtId="0" fontId="7" fillId="6" borderId="11" xfId="1" applyFont="1" applyFill="1" applyBorder="1" applyAlignment="1">
      <alignment horizontal="center"/>
    </xf>
    <xf numFmtId="0" fontId="10" fillId="8" borderId="9" xfId="1" applyFont="1" applyFill="1" applyBorder="1" applyAlignment="1">
      <alignment horizontal="center" vertical="center" wrapText="1"/>
    </xf>
    <xf numFmtId="0" fontId="10" fillId="8" borderId="10" xfId="1" applyFont="1" applyFill="1" applyBorder="1" applyAlignment="1">
      <alignment horizontal="center" vertical="center" wrapText="1"/>
    </xf>
    <xf numFmtId="0" fontId="10" fillId="8" borderId="11" xfId="1" applyFont="1" applyFill="1" applyBorder="1" applyAlignment="1">
      <alignment horizontal="center" vertical="center" wrapText="1"/>
    </xf>
    <xf numFmtId="0" fontId="2" fillId="8" borderId="9" xfId="1" applyFont="1" applyFill="1" applyBorder="1" applyAlignment="1">
      <alignment horizontal="center" vertical="center" wrapText="1"/>
    </xf>
    <xf numFmtId="0" fontId="2" fillId="8" borderId="10" xfId="1" applyFont="1" applyFill="1" applyBorder="1" applyAlignment="1">
      <alignment horizontal="center" vertical="center" wrapText="1"/>
    </xf>
    <xf numFmtId="0" fontId="2" fillId="8" borderId="11" xfId="1" applyFont="1" applyFill="1" applyBorder="1" applyAlignment="1">
      <alignment horizontal="center" vertical="center" wrapText="1"/>
    </xf>
    <xf numFmtId="0" fontId="7" fillId="8" borderId="9" xfId="1" applyFont="1" applyFill="1" applyBorder="1" applyAlignment="1">
      <alignment horizontal="center" vertical="center" wrapText="1"/>
    </xf>
    <xf numFmtId="0" fontId="7" fillId="8" borderId="10" xfId="1" applyFont="1" applyFill="1" applyBorder="1" applyAlignment="1">
      <alignment horizontal="center" vertical="center" wrapText="1"/>
    </xf>
    <xf numFmtId="0" fontId="7" fillId="8" borderId="11" xfId="1" applyFont="1" applyFill="1" applyBorder="1" applyAlignment="1">
      <alignment horizontal="center" vertical="center" wrapText="1"/>
    </xf>
    <xf numFmtId="0" fontId="13" fillId="4" borderId="9" xfId="1" applyFont="1" applyFill="1" applyBorder="1" applyAlignment="1">
      <alignment horizontal="center" vertical="center" wrapText="1"/>
    </xf>
    <xf numFmtId="0" fontId="13" fillId="4" borderId="10" xfId="1" applyFont="1" applyFill="1" applyBorder="1" applyAlignment="1">
      <alignment horizontal="center" vertical="center" wrapText="1"/>
    </xf>
    <xf numFmtId="0" fontId="13" fillId="4" borderId="11" xfId="1" applyFont="1" applyFill="1" applyBorder="1" applyAlignment="1">
      <alignment horizontal="center" vertical="center" wrapText="1"/>
    </xf>
    <xf numFmtId="0" fontId="3" fillId="5" borderId="9" xfId="1" applyFont="1" applyFill="1" applyBorder="1" applyAlignment="1">
      <alignment horizontal="center" vertical="center" wrapText="1"/>
    </xf>
    <xf numFmtId="0" fontId="3" fillId="5" borderId="10" xfId="1" applyFont="1" applyFill="1" applyBorder="1" applyAlignment="1">
      <alignment horizontal="center" vertical="center" wrapText="1"/>
    </xf>
    <xf numFmtId="0" fontId="3" fillId="5" borderId="11" xfId="1" applyFont="1" applyFill="1" applyBorder="1" applyAlignment="1">
      <alignment horizontal="center" vertical="center" wrapText="1"/>
    </xf>
    <xf numFmtId="0" fontId="3" fillId="5" borderId="13" xfId="1" applyFont="1" applyFill="1" applyBorder="1" applyAlignment="1">
      <alignment horizontal="center" vertical="center" wrapText="1"/>
    </xf>
    <xf numFmtId="0" fontId="3" fillId="5" borderId="8" xfId="1" applyFont="1" applyFill="1" applyBorder="1" applyAlignment="1">
      <alignment horizontal="center" vertical="center" wrapText="1"/>
    </xf>
    <xf numFmtId="0" fontId="17" fillId="11" borderId="9" xfId="1" applyFont="1" applyFill="1" applyBorder="1" applyAlignment="1">
      <alignment horizontal="left" vertical="center" wrapText="1"/>
    </xf>
    <xf numFmtId="0" fontId="17" fillId="11" borderId="10" xfId="1" applyFont="1" applyFill="1" applyBorder="1" applyAlignment="1">
      <alignment horizontal="left" vertical="center" wrapText="1"/>
    </xf>
    <xf numFmtId="0" fontId="17" fillId="11" borderId="11" xfId="1" applyFont="1" applyFill="1" applyBorder="1" applyAlignment="1">
      <alignment horizontal="left" vertical="center" wrapText="1"/>
    </xf>
    <xf numFmtId="0" fontId="16" fillId="11" borderId="9" xfId="1" applyFont="1" applyFill="1" applyBorder="1" applyAlignment="1">
      <alignment horizontal="left" vertical="center" wrapText="1"/>
    </xf>
    <xf numFmtId="0" fontId="16" fillId="11" borderId="10" xfId="1" applyFont="1" applyFill="1" applyBorder="1" applyAlignment="1">
      <alignment horizontal="left" vertical="center" wrapText="1"/>
    </xf>
    <xf numFmtId="0" fontId="16" fillId="11" borderId="11" xfId="1" applyFont="1" applyFill="1" applyBorder="1" applyAlignment="1">
      <alignment horizontal="left" vertical="center" wrapText="1"/>
    </xf>
    <xf numFmtId="0" fontId="16" fillId="12" borderId="9" xfId="1" applyFont="1" applyFill="1" applyBorder="1" applyAlignment="1">
      <alignment horizontal="left" vertical="center" wrapText="1"/>
    </xf>
    <xf numFmtId="0" fontId="16" fillId="12" borderId="10" xfId="1" applyFont="1" applyFill="1" applyBorder="1" applyAlignment="1">
      <alignment horizontal="left" vertical="center" wrapText="1"/>
    </xf>
    <xf numFmtId="0" fontId="16" fillId="12" borderId="11" xfId="1" applyFont="1" applyFill="1" applyBorder="1" applyAlignment="1">
      <alignment horizontal="left" vertical="center" wrapText="1"/>
    </xf>
    <xf numFmtId="0" fontId="20" fillId="5" borderId="13" xfId="1" applyFont="1" applyFill="1" applyBorder="1" applyAlignment="1">
      <alignment horizontal="center" vertical="center" wrapText="1"/>
    </xf>
    <xf numFmtId="0" fontId="20" fillId="5" borderId="8" xfId="1" applyFont="1" applyFill="1" applyBorder="1" applyAlignment="1">
      <alignment horizontal="center" vertical="center" wrapText="1"/>
    </xf>
    <xf numFmtId="0" fontId="11" fillId="6" borderId="23" xfId="1" applyFont="1" applyFill="1" applyBorder="1" applyAlignment="1">
      <alignment horizontal="left" vertical="center" wrapText="1"/>
    </xf>
    <xf numFmtId="0" fontId="11" fillId="6" borderId="20" xfId="1" applyFont="1" applyFill="1" applyBorder="1" applyAlignment="1">
      <alignment horizontal="left" vertical="center" wrapText="1"/>
    </xf>
    <xf numFmtId="0" fontId="11" fillId="6" borderId="21" xfId="1" applyFont="1" applyFill="1" applyBorder="1" applyAlignment="1">
      <alignment horizontal="left" vertical="center" wrapText="1"/>
    </xf>
    <xf numFmtId="0" fontId="11" fillId="6" borderId="16" xfId="1" applyFont="1" applyFill="1" applyBorder="1" applyAlignment="1">
      <alignment horizontal="left" vertical="center" wrapText="1"/>
    </xf>
    <xf numFmtId="0" fontId="11" fillId="6" borderId="14" xfId="1" applyFont="1" applyFill="1" applyBorder="1" applyAlignment="1">
      <alignment horizontal="left" vertical="center" wrapText="1"/>
    </xf>
    <xf numFmtId="0" fontId="11" fillId="6" borderId="22" xfId="1" applyFont="1" applyFill="1" applyBorder="1" applyAlignment="1">
      <alignment horizontal="left" vertical="center" wrapText="1"/>
    </xf>
    <xf numFmtId="0" fontId="11" fillId="6" borderId="24" xfId="1" applyFont="1" applyFill="1" applyBorder="1" applyAlignment="1">
      <alignment horizontal="left" vertical="center" wrapText="1"/>
    </xf>
    <xf numFmtId="0" fontId="11" fillId="6" borderId="18" xfId="1" applyFont="1" applyFill="1" applyBorder="1" applyAlignment="1">
      <alignment horizontal="left" vertical="center" wrapText="1"/>
    </xf>
    <xf numFmtId="0" fontId="11" fillId="6" borderId="19" xfId="1" applyFont="1" applyFill="1" applyBorder="1" applyAlignment="1">
      <alignment horizontal="left" vertical="center" wrapText="1"/>
    </xf>
    <xf numFmtId="0" fontId="10" fillId="11" borderId="17" xfId="1" applyFont="1" applyFill="1" applyBorder="1" applyAlignment="1">
      <alignment horizontal="center"/>
    </xf>
    <xf numFmtId="0" fontId="10" fillId="11" borderId="16" xfId="1" applyFont="1" applyFill="1" applyBorder="1" applyAlignment="1">
      <alignment horizontal="center"/>
    </xf>
    <xf numFmtId="0" fontId="10" fillId="4" borderId="14" xfId="1" applyFont="1" applyFill="1" applyBorder="1" applyAlignment="1">
      <alignment horizontal="center"/>
    </xf>
    <xf numFmtId="0" fontId="10" fillId="11" borderId="15" xfId="1" applyFont="1" applyFill="1" applyBorder="1" applyAlignment="1">
      <alignment horizontal="center"/>
    </xf>
    <xf numFmtId="0" fontId="10" fillId="14" borderId="1" xfId="1" applyFont="1" applyFill="1" applyBorder="1" applyAlignment="1">
      <alignment horizontal="center" vertical="center"/>
    </xf>
    <xf numFmtId="0" fontId="10" fillId="14" borderId="2" xfId="1" applyFont="1" applyFill="1" applyBorder="1" applyAlignment="1">
      <alignment horizontal="center" vertical="center"/>
    </xf>
    <xf numFmtId="0" fontId="10" fillId="14" borderId="3" xfId="1" applyFont="1" applyFill="1" applyBorder="1" applyAlignment="1">
      <alignment horizontal="center" vertical="center"/>
    </xf>
    <xf numFmtId="0" fontId="10" fillId="14" borderId="4" xfId="1" applyFont="1" applyFill="1" applyBorder="1" applyAlignment="1">
      <alignment horizontal="center" vertical="center"/>
    </xf>
    <xf numFmtId="0" fontId="10" fillId="14" borderId="5" xfId="1" applyFont="1" applyFill="1" applyBorder="1" applyAlignment="1">
      <alignment horizontal="center" vertical="center"/>
    </xf>
    <xf numFmtId="0" fontId="10" fillId="14" borderId="6" xfId="1" applyFont="1" applyFill="1" applyBorder="1" applyAlignment="1">
      <alignment horizontal="center" vertical="center"/>
    </xf>
    <xf numFmtId="0" fontId="10" fillId="7" borderId="17" xfId="1" applyFont="1" applyFill="1" applyBorder="1" applyAlignment="1">
      <alignment horizontal="center" vertical="center" wrapText="1"/>
    </xf>
    <xf numFmtId="0" fontId="10" fillId="7" borderId="15" xfId="1" applyFont="1" applyFill="1" applyBorder="1" applyAlignment="1">
      <alignment horizontal="center" vertical="center" wrapText="1"/>
    </xf>
    <xf numFmtId="0" fontId="10" fillId="7" borderId="16" xfId="1" applyFont="1" applyFill="1" applyBorder="1" applyAlignment="1">
      <alignment horizontal="center" vertical="center" wrapText="1"/>
    </xf>
    <xf numFmtId="0" fontId="21" fillId="5" borderId="9" xfId="1" applyFont="1" applyFill="1" applyBorder="1" applyAlignment="1">
      <alignment horizontal="center" vertical="center" wrapText="1"/>
    </xf>
    <xf numFmtId="0" fontId="21" fillId="5" borderId="10" xfId="1" applyFont="1" applyFill="1" applyBorder="1" applyAlignment="1">
      <alignment horizontal="center" vertical="center" wrapText="1"/>
    </xf>
    <xf numFmtId="0" fontId="21" fillId="5" borderId="11" xfId="1" applyFont="1" applyFill="1" applyBorder="1" applyAlignment="1">
      <alignment horizontal="center" vertical="center" wrapText="1"/>
    </xf>
    <xf numFmtId="0" fontId="26" fillId="5" borderId="13" xfId="1" applyFont="1" applyFill="1" applyBorder="1" applyAlignment="1">
      <alignment horizontal="center" vertical="center" wrapText="1"/>
    </xf>
    <xf numFmtId="0" fontId="26" fillId="5" borderId="8" xfId="1" applyFont="1" applyFill="1" applyBorder="1" applyAlignment="1">
      <alignment horizontal="center" vertical="center" wrapText="1"/>
    </xf>
    <xf numFmtId="0" fontId="21" fillId="5" borderId="13" xfId="1" applyFont="1" applyFill="1" applyBorder="1" applyAlignment="1">
      <alignment horizontal="center" vertical="center" wrapText="1"/>
    </xf>
    <xf numFmtId="0" fontId="21" fillId="5" borderId="8" xfId="1" applyFont="1" applyFill="1" applyBorder="1" applyAlignment="1">
      <alignment horizontal="center" vertical="center" wrapText="1"/>
    </xf>
    <xf numFmtId="0" fontId="21" fillId="11" borderId="9" xfId="1" applyFont="1" applyFill="1" applyBorder="1" applyAlignment="1">
      <alignment horizontal="left" vertical="center" wrapText="1"/>
    </xf>
    <xf numFmtId="0" fontId="21" fillId="11" borderId="10" xfId="1" applyFont="1" applyFill="1" applyBorder="1" applyAlignment="1">
      <alignment horizontal="left" vertical="center" wrapText="1"/>
    </xf>
    <xf numFmtId="0" fontId="21" fillId="11" borderId="11" xfId="1" applyFont="1" applyFill="1" applyBorder="1" applyAlignment="1">
      <alignment horizontal="left" vertical="center" wrapText="1"/>
    </xf>
  </cellXfs>
  <cellStyles count="2">
    <cellStyle name="Normal" xfId="0" builtinId="0"/>
    <cellStyle name="Normal 2" xfId="1"/>
  </cellStyles>
  <dxfs count="0"/>
  <tableStyles count="0" defaultTableStyle="TableStyleMedium2" defaultPivotStyle="PivotStyleLight16"/>
  <colors>
    <mruColors>
      <color rgb="FF28F868"/>
      <color rgb="FF33FD2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2.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4.emf"/></Relationships>
</file>

<file path=xl/drawings/drawing1.xml><?xml version="1.0" encoding="utf-8"?>
<xdr:wsDr xmlns:xdr="http://schemas.openxmlformats.org/drawingml/2006/spreadsheetDrawing" xmlns:a="http://schemas.openxmlformats.org/drawingml/2006/main">
  <xdr:twoCellAnchor>
    <xdr:from>
      <xdr:col>6</xdr:col>
      <xdr:colOff>82193</xdr:colOff>
      <xdr:row>13</xdr:row>
      <xdr:rowOff>1632080</xdr:rowOff>
    </xdr:from>
    <xdr:to>
      <xdr:col>6</xdr:col>
      <xdr:colOff>539393</xdr:colOff>
      <xdr:row>13</xdr:row>
      <xdr:rowOff>1974980</xdr:rowOff>
    </xdr:to>
    <xdr:sp macro="" textlink="">
      <xdr:nvSpPr>
        <xdr:cNvPr id="2" name="Diamond 2"/>
        <xdr:cNvSpPr>
          <a:spLocks noChangeArrowheads="1"/>
        </xdr:cNvSpPr>
      </xdr:nvSpPr>
      <xdr:spPr bwMode="auto">
        <a:xfrm>
          <a:off x="7378343" y="16510130"/>
          <a:ext cx="457200"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99974</xdr:colOff>
      <xdr:row>7</xdr:row>
      <xdr:rowOff>565658</xdr:rowOff>
    </xdr:from>
    <xdr:to>
      <xdr:col>6</xdr:col>
      <xdr:colOff>547649</xdr:colOff>
      <xdr:row>7</xdr:row>
      <xdr:rowOff>908558</xdr:rowOff>
    </xdr:to>
    <xdr:sp macro="" textlink="">
      <xdr:nvSpPr>
        <xdr:cNvPr id="3" name="Diamond 2"/>
        <xdr:cNvSpPr>
          <a:spLocks noChangeArrowheads="1"/>
        </xdr:cNvSpPr>
      </xdr:nvSpPr>
      <xdr:spPr bwMode="auto">
        <a:xfrm>
          <a:off x="7396124" y="2746883"/>
          <a:ext cx="44767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80288</xdr:colOff>
      <xdr:row>8</xdr:row>
      <xdr:rowOff>695450</xdr:rowOff>
    </xdr:from>
    <xdr:to>
      <xdr:col>6</xdr:col>
      <xdr:colOff>537488</xdr:colOff>
      <xdr:row>8</xdr:row>
      <xdr:rowOff>1038350</xdr:rowOff>
    </xdr:to>
    <xdr:sp macro="" textlink="">
      <xdr:nvSpPr>
        <xdr:cNvPr id="4" name="Diamond 2"/>
        <xdr:cNvSpPr>
          <a:spLocks noChangeArrowheads="1"/>
        </xdr:cNvSpPr>
      </xdr:nvSpPr>
      <xdr:spPr bwMode="auto">
        <a:xfrm>
          <a:off x="7375044" y="4575145"/>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70777</xdr:colOff>
      <xdr:row>15</xdr:row>
      <xdr:rowOff>290959</xdr:rowOff>
    </xdr:from>
    <xdr:to>
      <xdr:col>6</xdr:col>
      <xdr:colOff>499402</xdr:colOff>
      <xdr:row>15</xdr:row>
      <xdr:rowOff>633859</xdr:rowOff>
    </xdr:to>
    <xdr:sp macro="" textlink="">
      <xdr:nvSpPr>
        <xdr:cNvPr id="5" name="Diamond 2"/>
        <xdr:cNvSpPr>
          <a:spLocks noChangeArrowheads="1"/>
        </xdr:cNvSpPr>
      </xdr:nvSpPr>
      <xdr:spPr bwMode="auto">
        <a:xfrm>
          <a:off x="7366927" y="20455384"/>
          <a:ext cx="42862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72915</xdr:colOff>
      <xdr:row>24</xdr:row>
      <xdr:rowOff>579819</xdr:rowOff>
    </xdr:from>
    <xdr:to>
      <xdr:col>6</xdr:col>
      <xdr:colOff>530115</xdr:colOff>
      <xdr:row>24</xdr:row>
      <xdr:rowOff>922719</xdr:rowOff>
    </xdr:to>
    <xdr:sp macro="" textlink="">
      <xdr:nvSpPr>
        <xdr:cNvPr id="6" name="Diamond 2"/>
        <xdr:cNvSpPr>
          <a:spLocks noChangeArrowheads="1"/>
        </xdr:cNvSpPr>
      </xdr:nvSpPr>
      <xdr:spPr bwMode="auto">
        <a:xfrm>
          <a:off x="7367671" y="24311008"/>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107023</xdr:colOff>
      <xdr:row>20</xdr:row>
      <xdr:rowOff>139130</xdr:rowOff>
    </xdr:from>
    <xdr:to>
      <xdr:col>6</xdr:col>
      <xdr:colOff>535648</xdr:colOff>
      <xdr:row>20</xdr:row>
      <xdr:rowOff>482030</xdr:rowOff>
    </xdr:to>
    <xdr:sp macro="" textlink="">
      <xdr:nvSpPr>
        <xdr:cNvPr id="7" name="Diamond 2"/>
        <xdr:cNvSpPr>
          <a:spLocks noChangeArrowheads="1"/>
        </xdr:cNvSpPr>
      </xdr:nvSpPr>
      <xdr:spPr bwMode="auto">
        <a:xfrm>
          <a:off x="7403173" y="25247030"/>
          <a:ext cx="42862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88185</xdr:colOff>
      <xdr:row>25</xdr:row>
      <xdr:rowOff>727041</xdr:rowOff>
    </xdr:from>
    <xdr:to>
      <xdr:col>6</xdr:col>
      <xdr:colOff>545385</xdr:colOff>
      <xdr:row>25</xdr:row>
      <xdr:rowOff>1069941</xdr:rowOff>
    </xdr:to>
    <xdr:sp macro="" textlink="">
      <xdr:nvSpPr>
        <xdr:cNvPr id="11" name="Diamond 2"/>
        <xdr:cNvSpPr>
          <a:spLocks noChangeArrowheads="1"/>
        </xdr:cNvSpPr>
      </xdr:nvSpPr>
      <xdr:spPr bwMode="auto">
        <a:xfrm>
          <a:off x="7384335" y="31235616"/>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264831</xdr:colOff>
      <xdr:row>5</xdr:row>
      <xdr:rowOff>104938</xdr:rowOff>
    </xdr:from>
    <xdr:to>
      <xdr:col>6</xdr:col>
      <xdr:colOff>417568</xdr:colOff>
      <xdr:row>5</xdr:row>
      <xdr:rowOff>265471</xdr:rowOff>
    </xdr:to>
    <xdr:sp macro="" textlink="">
      <xdr:nvSpPr>
        <xdr:cNvPr id="12" name="Diamond 2"/>
        <xdr:cNvSpPr>
          <a:spLocks noChangeArrowheads="1"/>
        </xdr:cNvSpPr>
      </xdr:nvSpPr>
      <xdr:spPr bwMode="auto">
        <a:xfrm flipH="1">
          <a:off x="9373112" y="1305485"/>
          <a:ext cx="152737" cy="160533"/>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267736</xdr:colOff>
      <xdr:row>5</xdr:row>
      <xdr:rowOff>657411</xdr:rowOff>
    </xdr:from>
    <xdr:to>
      <xdr:col>6</xdr:col>
      <xdr:colOff>410713</xdr:colOff>
      <xdr:row>5</xdr:row>
      <xdr:rowOff>771196</xdr:rowOff>
    </xdr:to>
    <xdr:sp macro="" textlink="">
      <xdr:nvSpPr>
        <xdr:cNvPr id="13" name="Diamond 2"/>
        <xdr:cNvSpPr>
          <a:spLocks noChangeArrowheads="1"/>
        </xdr:cNvSpPr>
      </xdr:nvSpPr>
      <xdr:spPr bwMode="auto">
        <a:xfrm>
          <a:off x="9376017" y="1857958"/>
          <a:ext cx="142977" cy="11378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273960</xdr:colOff>
      <xdr:row>5</xdr:row>
      <xdr:rowOff>932775</xdr:rowOff>
    </xdr:from>
    <xdr:to>
      <xdr:col>6</xdr:col>
      <xdr:colOff>406640</xdr:colOff>
      <xdr:row>5</xdr:row>
      <xdr:rowOff>1029305</xdr:rowOff>
    </xdr:to>
    <xdr:sp macro="" textlink="">
      <xdr:nvSpPr>
        <xdr:cNvPr id="14" name="Diamond 2"/>
        <xdr:cNvSpPr>
          <a:spLocks noChangeArrowheads="1"/>
        </xdr:cNvSpPr>
      </xdr:nvSpPr>
      <xdr:spPr bwMode="auto">
        <a:xfrm>
          <a:off x="8439663" y="2133322"/>
          <a:ext cx="132680" cy="9653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solidFill>
              <a:srgbClr val="FF0000"/>
            </a:solidFill>
          </a:endParaRPr>
        </a:p>
      </xdr:txBody>
    </xdr:sp>
    <xdr:clientData/>
  </xdr:twoCellAnchor>
  <xdr:twoCellAnchor>
    <xdr:from>
      <xdr:col>6</xdr:col>
      <xdr:colOff>68672</xdr:colOff>
      <xdr:row>9</xdr:row>
      <xdr:rowOff>323743</xdr:rowOff>
    </xdr:from>
    <xdr:to>
      <xdr:col>6</xdr:col>
      <xdr:colOff>525872</xdr:colOff>
      <xdr:row>9</xdr:row>
      <xdr:rowOff>666643</xdr:rowOff>
    </xdr:to>
    <xdr:sp macro="" textlink="">
      <xdr:nvSpPr>
        <xdr:cNvPr id="15" name="Diamond 2"/>
        <xdr:cNvSpPr>
          <a:spLocks noChangeArrowheads="1"/>
        </xdr:cNvSpPr>
      </xdr:nvSpPr>
      <xdr:spPr bwMode="auto">
        <a:xfrm>
          <a:off x="7364822" y="7048393"/>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57596</xdr:colOff>
      <xdr:row>10</xdr:row>
      <xdr:rowOff>368046</xdr:rowOff>
    </xdr:from>
    <xdr:to>
      <xdr:col>6</xdr:col>
      <xdr:colOff>514796</xdr:colOff>
      <xdr:row>10</xdr:row>
      <xdr:rowOff>710946</xdr:rowOff>
    </xdr:to>
    <xdr:sp macro="" textlink="">
      <xdr:nvSpPr>
        <xdr:cNvPr id="16" name="Diamond 2"/>
        <xdr:cNvSpPr>
          <a:spLocks noChangeArrowheads="1"/>
        </xdr:cNvSpPr>
      </xdr:nvSpPr>
      <xdr:spPr bwMode="auto">
        <a:xfrm>
          <a:off x="7353746" y="8283321"/>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101898</xdr:colOff>
      <xdr:row>11</xdr:row>
      <xdr:rowOff>589558</xdr:rowOff>
    </xdr:from>
    <xdr:to>
      <xdr:col>6</xdr:col>
      <xdr:colOff>559098</xdr:colOff>
      <xdr:row>11</xdr:row>
      <xdr:rowOff>932458</xdr:rowOff>
    </xdr:to>
    <xdr:sp macro="" textlink="">
      <xdr:nvSpPr>
        <xdr:cNvPr id="17" name="Diamond 2"/>
        <xdr:cNvSpPr>
          <a:spLocks noChangeArrowheads="1"/>
        </xdr:cNvSpPr>
      </xdr:nvSpPr>
      <xdr:spPr bwMode="auto">
        <a:xfrm>
          <a:off x="7398048" y="9695458"/>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60557</xdr:colOff>
      <xdr:row>16</xdr:row>
      <xdr:rowOff>504702</xdr:rowOff>
    </xdr:from>
    <xdr:to>
      <xdr:col>6</xdr:col>
      <xdr:colOff>517757</xdr:colOff>
      <xdr:row>16</xdr:row>
      <xdr:rowOff>847602</xdr:rowOff>
    </xdr:to>
    <xdr:sp macro="" textlink="">
      <xdr:nvSpPr>
        <xdr:cNvPr id="18" name="Diamond 2"/>
        <xdr:cNvSpPr>
          <a:spLocks noChangeArrowheads="1"/>
        </xdr:cNvSpPr>
      </xdr:nvSpPr>
      <xdr:spPr bwMode="auto">
        <a:xfrm>
          <a:off x="7356707" y="21802602"/>
          <a:ext cx="457200" cy="34290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83789</xdr:colOff>
      <xdr:row>17</xdr:row>
      <xdr:rowOff>504702</xdr:rowOff>
    </xdr:from>
    <xdr:to>
      <xdr:col>6</xdr:col>
      <xdr:colOff>540989</xdr:colOff>
      <xdr:row>17</xdr:row>
      <xdr:rowOff>847602</xdr:rowOff>
    </xdr:to>
    <xdr:sp macro="" textlink="">
      <xdr:nvSpPr>
        <xdr:cNvPr id="19" name="Diamond 2"/>
        <xdr:cNvSpPr>
          <a:spLocks noChangeArrowheads="1"/>
        </xdr:cNvSpPr>
      </xdr:nvSpPr>
      <xdr:spPr bwMode="auto">
        <a:xfrm>
          <a:off x="7379939" y="23298027"/>
          <a:ext cx="457200" cy="34290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94008</xdr:colOff>
      <xdr:row>18</xdr:row>
      <xdr:rowOff>174800</xdr:rowOff>
    </xdr:from>
    <xdr:to>
      <xdr:col>6</xdr:col>
      <xdr:colOff>522633</xdr:colOff>
      <xdr:row>18</xdr:row>
      <xdr:rowOff>470075</xdr:rowOff>
    </xdr:to>
    <xdr:sp macro="" textlink="">
      <xdr:nvSpPr>
        <xdr:cNvPr id="20" name="Diamond 2"/>
        <xdr:cNvSpPr>
          <a:spLocks noChangeArrowheads="1"/>
        </xdr:cNvSpPr>
      </xdr:nvSpPr>
      <xdr:spPr bwMode="auto">
        <a:xfrm>
          <a:off x="7390158" y="24463550"/>
          <a:ext cx="428625" cy="295275"/>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64953</xdr:colOff>
      <xdr:row>26</xdr:row>
      <xdr:rowOff>471492</xdr:rowOff>
    </xdr:from>
    <xdr:to>
      <xdr:col>6</xdr:col>
      <xdr:colOff>522153</xdr:colOff>
      <xdr:row>26</xdr:row>
      <xdr:rowOff>814392</xdr:rowOff>
    </xdr:to>
    <xdr:sp macro="" textlink="">
      <xdr:nvSpPr>
        <xdr:cNvPr id="21" name="Diamond 2"/>
        <xdr:cNvSpPr>
          <a:spLocks noChangeArrowheads="1"/>
        </xdr:cNvSpPr>
      </xdr:nvSpPr>
      <xdr:spPr bwMode="auto">
        <a:xfrm>
          <a:off x="7359709" y="27699053"/>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70777</xdr:colOff>
      <xdr:row>14</xdr:row>
      <xdr:rowOff>290959</xdr:rowOff>
    </xdr:from>
    <xdr:to>
      <xdr:col>6</xdr:col>
      <xdr:colOff>499402</xdr:colOff>
      <xdr:row>14</xdr:row>
      <xdr:rowOff>633859</xdr:rowOff>
    </xdr:to>
    <xdr:sp macro="" textlink="">
      <xdr:nvSpPr>
        <xdr:cNvPr id="24" name="Diamond 2"/>
        <xdr:cNvSpPr>
          <a:spLocks noChangeArrowheads="1"/>
        </xdr:cNvSpPr>
      </xdr:nvSpPr>
      <xdr:spPr bwMode="auto">
        <a:xfrm>
          <a:off x="8238191" y="16012683"/>
          <a:ext cx="42862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73867</xdr:colOff>
      <xdr:row>21</xdr:row>
      <xdr:rowOff>861889</xdr:rowOff>
    </xdr:from>
    <xdr:to>
      <xdr:col>6</xdr:col>
      <xdr:colOff>531067</xdr:colOff>
      <xdr:row>21</xdr:row>
      <xdr:rowOff>1204789</xdr:rowOff>
    </xdr:to>
    <xdr:sp macro="" textlink="">
      <xdr:nvSpPr>
        <xdr:cNvPr id="25" name="Diamond 2"/>
        <xdr:cNvSpPr>
          <a:spLocks noChangeArrowheads="1"/>
        </xdr:cNvSpPr>
      </xdr:nvSpPr>
      <xdr:spPr bwMode="auto">
        <a:xfrm>
          <a:off x="8239570" y="22352670"/>
          <a:ext cx="457200" cy="34290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72915</xdr:colOff>
      <xdr:row>22</xdr:row>
      <xdr:rowOff>252397</xdr:rowOff>
    </xdr:from>
    <xdr:to>
      <xdr:col>6</xdr:col>
      <xdr:colOff>530115</xdr:colOff>
      <xdr:row>22</xdr:row>
      <xdr:rowOff>535781</xdr:rowOff>
    </xdr:to>
    <xdr:sp macro="" textlink="">
      <xdr:nvSpPr>
        <xdr:cNvPr id="26" name="Diamond 2"/>
        <xdr:cNvSpPr>
          <a:spLocks noChangeArrowheads="1"/>
        </xdr:cNvSpPr>
      </xdr:nvSpPr>
      <xdr:spPr bwMode="auto">
        <a:xfrm>
          <a:off x="8238618" y="23816850"/>
          <a:ext cx="457200" cy="28338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53071</xdr:colOff>
      <xdr:row>23</xdr:row>
      <xdr:rowOff>282163</xdr:rowOff>
    </xdr:from>
    <xdr:to>
      <xdr:col>6</xdr:col>
      <xdr:colOff>510271</xdr:colOff>
      <xdr:row>23</xdr:row>
      <xdr:rowOff>625063</xdr:rowOff>
    </xdr:to>
    <xdr:sp macro="" textlink="">
      <xdr:nvSpPr>
        <xdr:cNvPr id="27" name="Diamond 2"/>
        <xdr:cNvSpPr>
          <a:spLocks noChangeArrowheads="1"/>
        </xdr:cNvSpPr>
      </xdr:nvSpPr>
      <xdr:spPr bwMode="auto">
        <a:xfrm>
          <a:off x="8218774" y="24590757"/>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20050</xdr:colOff>
      <xdr:row>61</xdr:row>
      <xdr:rowOff>11768</xdr:rowOff>
    </xdr:from>
    <xdr:to>
      <xdr:col>16</xdr:col>
      <xdr:colOff>110290</xdr:colOff>
      <xdr:row>64</xdr:row>
      <xdr:rowOff>571500</xdr:rowOff>
    </xdr:to>
    <xdr:pic>
      <xdr:nvPicPr>
        <xdr:cNvPr id="20" name="Imagen 19"/>
        <xdr:cNvPicPr>
          <a:picLocks noChangeAspect="1"/>
        </xdr:cNvPicPr>
      </xdr:nvPicPr>
      <xdr:blipFill>
        <a:blip xmlns:r="http://schemas.openxmlformats.org/officeDocument/2006/relationships" r:embed="rId1"/>
        <a:stretch>
          <a:fillRect/>
        </a:stretch>
      </xdr:blipFill>
      <xdr:spPr>
        <a:xfrm>
          <a:off x="6898103" y="34281715"/>
          <a:ext cx="4742450" cy="2976074"/>
        </a:xfrm>
        <a:prstGeom prst="rect">
          <a:avLst/>
        </a:prstGeom>
      </xdr:spPr>
    </xdr:pic>
    <xdr:clientData/>
  </xdr:twoCellAnchor>
  <xdr:twoCellAnchor editAs="oneCell">
    <xdr:from>
      <xdr:col>7</xdr:col>
      <xdr:colOff>70183</xdr:colOff>
      <xdr:row>49</xdr:row>
      <xdr:rowOff>370974</xdr:rowOff>
    </xdr:from>
    <xdr:to>
      <xdr:col>14</xdr:col>
      <xdr:colOff>691816</xdr:colOff>
      <xdr:row>54</xdr:row>
      <xdr:rowOff>50131</xdr:rowOff>
    </xdr:to>
    <xdr:pic>
      <xdr:nvPicPr>
        <xdr:cNvPr id="22" name="Imagen 4" descr="Resultado de imagen para iluminación alterna en caso de emergencia"/>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948236" y="27201395"/>
          <a:ext cx="3749843" cy="3058025"/>
        </a:xfrm>
        <a:prstGeom prst="rect">
          <a:avLst/>
        </a:prstGeom>
        <a:noFill/>
        <a:ln>
          <a:noFill/>
        </a:ln>
      </xdr:spPr>
    </xdr:pic>
    <xdr:clientData/>
  </xdr:twoCellAnchor>
  <xdr:twoCellAnchor editAs="oneCell">
    <xdr:from>
      <xdr:col>7</xdr:col>
      <xdr:colOff>90237</xdr:colOff>
      <xdr:row>44</xdr:row>
      <xdr:rowOff>481264</xdr:rowOff>
    </xdr:from>
    <xdr:to>
      <xdr:col>14</xdr:col>
      <xdr:colOff>511342</xdr:colOff>
      <xdr:row>49</xdr:row>
      <xdr:rowOff>272890</xdr:rowOff>
    </xdr:to>
    <xdr:pic>
      <xdr:nvPicPr>
        <xdr:cNvPr id="23" name="Imagen 22" descr="Resultado de imagen para PUERTAS CORTAFUEGO"/>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6968290" y="24815132"/>
          <a:ext cx="3549315" cy="2288179"/>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xdr:from>
      <xdr:col>3</xdr:col>
      <xdr:colOff>161925</xdr:colOff>
      <xdr:row>7</xdr:row>
      <xdr:rowOff>95250</xdr:rowOff>
    </xdr:from>
    <xdr:to>
      <xdr:col>3</xdr:col>
      <xdr:colOff>550007</xdr:colOff>
      <xdr:row>7</xdr:row>
      <xdr:rowOff>350471</xdr:rowOff>
    </xdr:to>
    <xdr:sp macro="" textlink="">
      <xdr:nvSpPr>
        <xdr:cNvPr id="71" name="Diamond 2"/>
        <xdr:cNvSpPr>
          <a:spLocks noChangeArrowheads="1"/>
        </xdr:cNvSpPr>
      </xdr:nvSpPr>
      <xdr:spPr bwMode="auto">
        <a:xfrm>
          <a:off x="3219450" y="3181350"/>
          <a:ext cx="388082" cy="255221"/>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148737</xdr:colOff>
      <xdr:row>5</xdr:row>
      <xdr:rowOff>157773</xdr:rowOff>
    </xdr:from>
    <xdr:to>
      <xdr:col>3</xdr:col>
      <xdr:colOff>557579</xdr:colOff>
      <xdr:row>5</xdr:row>
      <xdr:rowOff>448897</xdr:rowOff>
    </xdr:to>
    <xdr:sp macro="" textlink="">
      <xdr:nvSpPr>
        <xdr:cNvPr id="75" name="Diamond 2"/>
        <xdr:cNvSpPr>
          <a:spLocks noChangeArrowheads="1"/>
        </xdr:cNvSpPr>
      </xdr:nvSpPr>
      <xdr:spPr bwMode="auto">
        <a:xfrm>
          <a:off x="3206262" y="2167548"/>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6</xdr:row>
      <xdr:rowOff>24423</xdr:rowOff>
    </xdr:from>
    <xdr:to>
      <xdr:col>3</xdr:col>
      <xdr:colOff>548054</xdr:colOff>
      <xdr:row>6</xdr:row>
      <xdr:rowOff>315547</xdr:rowOff>
    </xdr:to>
    <xdr:sp macro="" textlink="">
      <xdr:nvSpPr>
        <xdr:cNvPr id="76" name="Diamond 2"/>
        <xdr:cNvSpPr>
          <a:spLocks noChangeArrowheads="1"/>
        </xdr:cNvSpPr>
      </xdr:nvSpPr>
      <xdr:spPr bwMode="auto">
        <a:xfrm>
          <a:off x="2815737" y="1538898"/>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9</xdr:row>
      <xdr:rowOff>24423</xdr:rowOff>
    </xdr:from>
    <xdr:to>
      <xdr:col>3</xdr:col>
      <xdr:colOff>548054</xdr:colOff>
      <xdr:row>9</xdr:row>
      <xdr:rowOff>315547</xdr:rowOff>
    </xdr:to>
    <xdr:sp macro="" textlink="">
      <xdr:nvSpPr>
        <xdr:cNvPr id="78" name="Diamond 2"/>
        <xdr:cNvSpPr>
          <a:spLocks noChangeArrowheads="1"/>
        </xdr:cNvSpPr>
      </xdr:nvSpPr>
      <xdr:spPr bwMode="auto">
        <a:xfrm>
          <a:off x="2815737" y="187227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142875</xdr:colOff>
      <xdr:row>8</xdr:row>
      <xdr:rowOff>38100</xdr:rowOff>
    </xdr:from>
    <xdr:to>
      <xdr:col>3</xdr:col>
      <xdr:colOff>530957</xdr:colOff>
      <xdr:row>8</xdr:row>
      <xdr:rowOff>293321</xdr:rowOff>
    </xdr:to>
    <xdr:sp macro="" textlink="">
      <xdr:nvSpPr>
        <xdr:cNvPr id="80" name="Diamond 2"/>
        <xdr:cNvSpPr>
          <a:spLocks noChangeArrowheads="1"/>
        </xdr:cNvSpPr>
      </xdr:nvSpPr>
      <xdr:spPr bwMode="auto">
        <a:xfrm>
          <a:off x="2819400" y="2219325"/>
          <a:ext cx="388082" cy="255221"/>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8</xdr:row>
      <xdr:rowOff>24423</xdr:rowOff>
    </xdr:from>
    <xdr:to>
      <xdr:col>3</xdr:col>
      <xdr:colOff>548054</xdr:colOff>
      <xdr:row>8</xdr:row>
      <xdr:rowOff>315547</xdr:rowOff>
    </xdr:to>
    <xdr:sp macro="" textlink="">
      <xdr:nvSpPr>
        <xdr:cNvPr id="81" name="Diamond 2"/>
        <xdr:cNvSpPr>
          <a:spLocks noChangeArrowheads="1"/>
        </xdr:cNvSpPr>
      </xdr:nvSpPr>
      <xdr:spPr bwMode="auto">
        <a:xfrm>
          <a:off x="2815737" y="2205648"/>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10</xdr:row>
      <xdr:rowOff>24423</xdr:rowOff>
    </xdr:from>
    <xdr:to>
      <xdr:col>3</xdr:col>
      <xdr:colOff>548054</xdr:colOff>
      <xdr:row>10</xdr:row>
      <xdr:rowOff>315547</xdr:rowOff>
    </xdr:to>
    <xdr:sp macro="" textlink="">
      <xdr:nvSpPr>
        <xdr:cNvPr id="82" name="Diamond 2"/>
        <xdr:cNvSpPr>
          <a:spLocks noChangeArrowheads="1"/>
        </xdr:cNvSpPr>
      </xdr:nvSpPr>
      <xdr:spPr bwMode="auto">
        <a:xfrm>
          <a:off x="2815737" y="1538898"/>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148737</xdr:colOff>
      <xdr:row>11</xdr:row>
      <xdr:rowOff>24423</xdr:rowOff>
    </xdr:from>
    <xdr:to>
      <xdr:col>3</xdr:col>
      <xdr:colOff>557579</xdr:colOff>
      <xdr:row>11</xdr:row>
      <xdr:rowOff>315547</xdr:rowOff>
    </xdr:to>
    <xdr:sp macro="" textlink="">
      <xdr:nvSpPr>
        <xdr:cNvPr id="83" name="Diamond 2"/>
        <xdr:cNvSpPr>
          <a:spLocks noChangeArrowheads="1"/>
        </xdr:cNvSpPr>
      </xdr:nvSpPr>
      <xdr:spPr bwMode="auto">
        <a:xfrm>
          <a:off x="3206262" y="45583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148737</xdr:colOff>
      <xdr:row>12</xdr:row>
      <xdr:rowOff>176823</xdr:rowOff>
    </xdr:from>
    <xdr:to>
      <xdr:col>3</xdr:col>
      <xdr:colOff>557579</xdr:colOff>
      <xdr:row>12</xdr:row>
      <xdr:rowOff>467947</xdr:rowOff>
    </xdr:to>
    <xdr:sp macro="" textlink="">
      <xdr:nvSpPr>
        <xdr:cNvPr id="84" name="Diamond 2"/>
        <xdr:cNvSpPr>
          <a:spLocks noChangeArrowheads="1"/>
        </xdr:cNvSpPr>
      </xdr:nvSpPr>
      <xdr:spPr bwMode="auto">
        <a:xfrm>
          <a:off x="2825262" y="4024923"/>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13</xdr:row>
      <xdr:rowOff>62523</xdr:rowOff>
    </xdr:from>
    <xdr:to>
      <xdr:col>3</xdr:col>
      <xdr:colOff>548054</xdr:colOff>
      <xdr:row>13</xdr:row>
      <xdr:rowOff>353647</xdr:rowOff>
    </xdr:to>
    <xdr:sp macro="" textlink="">
      <xdr:nvSpPr>
        <xdr:cNvPr id="85" name="Diamond 2"/>
        <xdr:cNvSpPr>
          <a:spLocks noChangeArrowheads="1"/>
        </xdr:cNvSpPr>
      </xdr:nvSpPr>
      <xdr:spPr bwMode="auto">
        <a:xfrm>
          <a:off x="3196737" y="5558448"/>
          <a:ext cx="408842" cy="291124"/>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15</xdr:row>
      <xdr:rowOff>24423</xdr:rowOff>
    </xdr:from>
    <xdr:to>
      <xdr:col>3</xdr:col>
      <xdr:colOff>548054</xdr:colOff>
      <xdr:row>15</xdr:row>
      <xdr:rowOff>315547</xdr:rowOff>
    </xdr:to>
    <xdr:sp macro="" textlink="">
      <xdr:nvSpPr>
        <xdr:cNvPr id="87" name="Diamond 2"/>
        <xdr:cNvSpPr>
          <a:spLocks noChangeArrowheads="1"/>
        </xdr:cNvSpPr>
      </xdr:nvSpPr>
      <xdr:spPr bwMode="auto">
        <a:xfrm>
          <a:off x="2815737" y="3539148"/>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14</xdr:row>
      <xdr:rowOff>24423</xdr:rowOff>
    </xdr:from>
    <xdr:to>
      <xdr:col>3</xdr:col>
      <xdr:colOff>548054</xdr:colOff>
      <xdr:row>14</xdr:row>
      <xdr:rowOff>315547</xdr:rowOff>
    </xdr:to>
    <xdr:sp macro="" textlink="">
      <xdr:nvSpPr>
        <xdr:cNvPr id="88" name="Diamond 2"/>
        <xdr:cNvSpPr>
          <a:spLocks noChangeArrowheads="1"/>
        </xdr:cNvSpPr>
      </xdr:nvSpPr>
      <xdr:spPr bwMode="auto">
        <a:xfrm>
          <a:off x="2815737" y="4501173"/>
          <a:ext cx="408842" cy="291124"/>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16</xdr:row>
      <xdr:rowOff>24423</xdr:rowOff>
    </xdr:from>
    <xdr:to>
      <xdr:col>3</xdr:col>
      <xdr:colOff>548054</xdr:colOff>
      <xdr:row>16</xdr:row>
      <xdr:rowOff>315547</xdr:rowOff>
    </xdr:to>
    <xdr:sp macro="" textlink="">
      <xdr:nvSpPr>
        <xdr:cNvPr id="89" name="Diamond 2"/>
        <xdr:cNvSpPr>
          <a:spLocks noChangeArrowheads="1"/>
        </xdr:cNvSpPr>
      </xdr:nvSpPr>
      <xdr:spPr bwMode="auto">
        <a:xfrm>
          <a:off x="3082437" y="51679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17</xdr:row>
      <xdr:rowOff>24423</xdr:rowOff>
    </xdr:from>
    <xdr:to>
      <xdr:col>3</xdr:col>
      <xdr:colOff>548054</xdr:colOff>
      <xdr:row>17</xdr:row>
      <xdr:rowOff>315547</xdr:rowOff>
    </xdr:to>
    <xdr:sp macro="" textlink="">
      <xdr:nvSpPr>
        <xdr:cNvPr id="90" name="Diamond 2"/>
        <xdr:cNvSpPr>
          <a:spLocks noChangeArrowheads="1"/>
        </xdr:cNvSpPr>
      </xdr:nvSpPr>
      <xdr:spPr bwMode="auto">
        <a:xfrm>
          <a:off x="3082437" y="5167923"/>
          <a:ext cx="408842" cy="291124"/>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18</xdr:row>
      <xdr:rowOff>24423</xdr:rowOff>
    </xdr:from>
    <xdr:to>
      <xdr:col>3</xdr:col>
      <xdr:colOff>548054</xdr:colOff>
      <xdr:row>18</xdr:row>
      <xdr:rowOff>315547</xdr:rowOff>
    </xdr:to>
    <xdr:sp macro="" textlink="">
      <xdr:nvSpPr>
        <xdr:cNvPr id="91" name="Diamond 2"/>
        <xdr:cNvSpPr>
          <a:spLocks noChangeArrowheads="1"/>
        </xdr:cNvSpPr>
      </xdr:nvSpPr>
      <xdr:spPr bwMode="auto">
        <a:xfrm>
          <a:off x="3082437" y="51679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19</xdr:row>
      <xdr:rowOff>24423</xdr:rowOff>
    </xdr:from>
    <xdr:to>
      <xdr:col>3</xdr:col>
      <xdr:colOff>548054</xdr:colOff>
      <xdr:row>19</xdr:row>
      <xdr:rowOff>315547</xdr:rowOff>
    </xdr:to>
    <xdr:sp macro="" textlink="">
      <xdr:nvSpPr>
        <xdr:cNvPr id="92" name="Diamond 2"/>
        <xdr:cNvSpPr>
          <a:spLocks noChangeArrowheads="1"/>
        </xdr:cNvSpPr>
      </xdr:nvSpPr>
      <xdr:spPr bwMode="auto">
        <a:xfrm>
          <a:off x="3082437" y="51679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20</xdr:row>
      <xdr:rowOff>24423</xdr:rowOff>
    </xdr:from>
    <xdr:to>
      <xdr:col>3</xdr:col>
      <xdr:colOff>548054</xdr:colOff>
      <xdr:row>20</xdr:row>
      <xdr:rowOff>315547</xdr:rowOff>
    </xdr:to>
    <xdr:sp macro="" textlink="">
      <xdr:nvSpPr>
        <xdr:cNvPr id="93" name="Diamond 2"/>
        <xdr:cNvSpPr>
          <a:spLocks noChangeArrowheads="1"/>
        </xdr:cNvSpPr>
      </xdr:nvSpPr>
      <xdr:spPr bwMode="auto">
        <a:xfrm>
          <a:off x="3082437" y="51679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21</xdr:row>
      <xdr:rowOff>24423</xdr:rowOff>
    </xdr:from>
    <xdr:to>
      <xdr:col>3</xdr:col>
      <xdr:colOff>548054</xdr:colOff>
      <xdr:row>21</xdr:row>
      <xdr:rowOff>315547</xdr:rowOff>
    </xdr:to>
    <xdr:sp macro="" textlink="">
      <xdr:nvSpPr>
        <xdr:cNvPr id="94" name="Diamond 2"/>
        <xdr:cNvSpPr>
          <a:spLocks noChangeArrowheads="1"/>
        </xdr:cNvSpPr>
      </xdr:nvSpPr>
      <xdr:spPr bwMode="auto">
        <a:xfrm>
          <a:off x="3082437" y="51679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22</xdr:row>
      <xdr:rowOff>24423</xdr:rowOff>
    </xdr:from>
    <xdr:to>
      <xdr:col>3</xdr:col>
      <xdr:colOff>548054</xdr:colOff>
      <xdr:row>22</xdr:row>
      <xdr:rowOff>315547</xdr:rowOff>
    </xdr:to>
    <xdr:sp macro="" textlink="">
      <xdr:nvSpPr>
        <xdr:cNvPr id="95" name="Diamond 2"/>
        <xdr:cNvSpPr>
          <a:spLocks noChangeArrowheads="1"/>
        </xdr:cNvSpPr>
      </xdr:nvSpPr>
      <xdr:spPr bwMode="auto">
        <a:xfrm>
          <a:off x="3082437" y="51679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5</xdr:row>
      <xdr:rowOff>110148</xdr:rowOff>
    </xdr:from>
    <xdr:to>
      <xdr:col>8</xdr:col>
      <xdr:colOff>643304</xdr:colOff>
      <xdr:row>5</xdr:row>
      <xdr:rowOff>401272</xdr:rowOff>
    </xdr:to>
    <xdr:sp macro="" textlink="">
      <xdr:nvSpPr>
        <xdr:cNvPr id="96" name="Diamond 2"/>
        <xdr:cNvSpPr>
          <a:spLocks noChangeArrowheads="1"/>
        </xdr:cNvSpPr>
      </xdr:nvSpPr>
      <xdr:spPr bwMode="auto">
        <a:xfrm>
          <a:off x="7282962" y="21199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263037</xdr:colOff>
      <xdr:row>5</xdr:row>
      <xdr:rowOff>148248</xdr:rowOff>
    </xdr:from>
    <xdr:to>
      <xdr:col>13</xdr:col>
      <xdr:colOff>671879</xdr:colOff>
      <xdr:row>5</xdr:row>
      <xdr:rowOff>439372</xdr:rowOff>
    </xdr:to>
    <xdr:sp macro="" textlink="">
      <xdr:nvSpPr>
        <xdr:cNvPr id="97" name="Diamond 2"/>
        <xdr:cNvSpPr>
          <a:spLocks noChangeArrowheads="1"/>
        </xdr:cNvSpPr>
      </xdr:nvSpPr>
      <xdr:spPr bwMode="auto">
        <a:xfrm>
          <a:off x="11454912" y="21580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205887</xdr:colOff>
      <xdr:row>5</xdr:row>
      <xdr:rowOff>129198</xdr:rowOff>
    </xdr:from>
    <xdr:to>
      <xdr:col>18</xdr:col>
      <xdr:colOff>614729</xdr:colOff>
      <xdr:row>5</xdr:row>
      <xdr:rowOff>420322</xdr:rowOff>
    </xdr:to>
    <xdr:sp macro="" textlink="">
      <xdr:nvSpPr>
        <xdr:cNvPr id="98" name="Diamond 2"/>
        <xdr:cNvSpPr>
          <a:spLocks noChangeArrowheads="1"/>
        </xdr:cNvSpPr>
      </xdr:nvSpPr>
      <xdr:spPr bwMode="auto">
        <a:xfrm>
          <a:off x="15541137" y="2138973"/>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6</xdr:row>
      <xdr:rowOff>81573</xdr:rowOff>
    </xdr:from>
    <xdr:to>
      <xdr:col>8</xdr:col>
      <xdr:colOff>633779</xdr:colOff>
      <xdr:row>6</xdr:row>
      <xdr:rowOff>372697</xdr:rowOff>
    </xdr:to>
    <xdr:sp macro="" textlink="">
      <xdr:nvSpPr>
        <xdr:cNvPr id="32" name="Diamond 2"/>
        <xdr:cNvSpPr>
          <a:spLocks noChangeArrowheads="1"/>
        </xdr:cNvSpPr>
      </xdr:nvSpPr>
      <xdr:spPr bwMode="auto">
        <a:xfrm>
          <a:off x="7273437" y="26914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6</xdr:row>
      <xdr:rowOff>76200</xdr:rowOff>
    </xdr:from>
    <xdr:to>
      <xdr:col>13</xdr:col>
      <xdr:colOff>685067</xdr:colOff>
      <xdr:row>6</xdr:row>
      <xdr:rowOff>367324</xdr:rowOff>
    </xdr:to>
    <xdr:sp macro="" textlink="">
      <xdr:nvSpPr>
        <xdr:cNvPr id="33"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6</xdr:row>
      <xdr:rowOff>66675</xdr:rowOff>
    </xdr:from>
    <xdr:to>
      <xdr:col>18</xdr:col>
      <xdr:colOff>618392</xdr:colOff>
      <xdr:row>6</xdr:row>
      <xdr:rowOff>357799</xdr:rowOff>
    </xdr:to>
    <xdr:sp macro="" textlink="">
      <xdr:nvSpPr>
        <xdr:cNvPr id="34" name="Diamond 2"/>
        <xdr:cNvSpPr>
          <a:spLocks noChangeArrowheads="1"/>
        </xdr:cNvSpPr>
      </xdr:nvSpPr>
      <xdr:spPr bwMode="auto">
        <a:xfrm>
          <a:off x="15544800" y="26765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19</xdr:col>
      <xdr:colOff>247650</xdr:colOff>
      <xdr:row>5</xdr:row>
      <xdr:rowOff>66675</xdr:rowOff>
    </xdr:from>
    <xdr:to>
      <xdr:col>19</xdr:col>
      <xdr:colOff>647700</xdr:colOff>
      <xdr:row>5</xdr:row>
      <xdr:rowOff>466725</xdr:rowOff>
    </xdr:to>
    <xdr:grpSp>
      <xdr:nvGrpSpPr>
        <xdr:cNvPr id="143" name="Grupo 142"/>
        <xdr:cNvGrpSpPr/>
      </xdr:nvGrpSpPr>
      <xdr:grpSpPr>
        <a:xfrm>
          <a:off x="16344900" y="2076450"/>
          <a:ext cx="400050" cy="400050"/>
          <a:chOff x="20764500" y="2305050"/>
          <a:chExt cx="733425" cy="714375"/>
        </a:xfrm>
      </xdr:grpSpPr>
      <xdr:sp macro="" textlink="">
        <xdr:nvSpPr>
          <xdr:cNvPr id="14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14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146"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14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8</xdr:col>
      <xdr:colOff>224937</xdr:colOff>
      <xdr:row>7</xdr:row>
      <xdr:rowOff>62523</xdr:rowOff>
    </xdr:from>
    <xdr:to>
      <xdr:col>8</xdr:col>
      <xdr:colOff>633779</xdr:colOff>
      <xdr:row>7</xdr:row>
      <xdr:rowOff>353647</xdr:rowOff>
    </xdr:to>
    <xdr:sp macro="" textlink="">
      <xdr:nvSpPr>
        <xdr:cNvPr id="148"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8</xdr:row>
      <xdr:rowOff>38100</xdr:rowOff>
    </xdr:from>
    <xdr:to>
      <xdr:col>8</xdr:col>
      <xdr:colOff>643304</xdr:colOff>
      <xdr:row>8</xdr:row>
      <xdr:rowOff>296497</xdr:rowOff>
    </xdr:to>
    <xdr:sp macro="" textlink="">
      <xdr:nvSpPr>
        <xdr:cNvPr id="149" name="Diamond 2"/>
        <xdr:cNvSpPr>
          <a:spLocks noChangeArrowheads="1"/>
        </xdr:cNvSpPr>
      </xdr:nvSpPr>
      <xdr:spPr bwMode="auto">
        <a:xfrm>
          <a:off x="7282962" y="357187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9</xdr:row>
      <xdr:rowOff>38100</xdr:rowOff>
    </xdr:from>
    <xdr:to>
      <xdr:col>8</xdr:col>
      <xdr:colOff>643304</xdr:colOff>
      <xdr:row>9</xdr:row>
      <xdr:rowOff>296497</xdr:rowOff>
    </xdr:to>
    <xdr:sp macro="" textlink="">
      <xdr:nvSpPr>
        <xdr:cNvPr id="150" name="Diamond 2"/>
        <xdr:cNvSpPr>
          <a:spLocks noChangeArrowheads="1"/>
        </xdr:cNvSpPr>
      </xdr:nvSpPr>
      <xdr:spPr bwMode="auto">
        <a:xfrm>
          <a:off x="7282962" y="357187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10</xdr:row>
      <xdr:rowOff>38100</xdr:rowOff>
    </xdr:from>
    <xdr:to>
      <xdr:col>8</xdr:col>
      <xdr:colOff>643304</xdr:colOff>
      <xdr:row>10</xdr:row>
      <xdr:rowOff>296497</xdr:rowOff>
    </xdr:to>
    <xdr:sp macro="" textlink="">
      <xdr:nvSpPr>
        <xdr:cNvPr id="151" name="Diamond 2"/>
        <xdr:cNvSpPr>
          <a:spLocks noChangeArrowheads="1"/>
        </xdr:cNvSpPr>
      </xdr:nvSpPr>
      <xdr:spPr bwMode="auto">
        <a:xfrm>
          <a:off x="7282962" y="357187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11</xdr:row>
      <xdr:rowOff>38100</xdr:rowOff>
    </xdr:from>
    <xdr:to>
      <xdr:col>8</xdr:col>
      <xdr:colOff>643304</xdr:colOff>
      <xdr:row>11</xdr:row>
      <xdr:rowOff>296497</xdr:rowOff>
    </xdr:to>
    <xdr:sp macro="" textlink="">
      <xdr:nvSpPr>
        <xdr:cNvPr id="152" name="Diamond 2"/>
        <xdr:cNvSpPr>
          <a:spLocks noChangeArrowheads="1"/>
        </xdr:cNvSpPr>
      </xdr:nvSpPr>
      <xdr:spPr bwMode="auto">
        <a:xfrm>
          <a:off x="7282962" y="357187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12</xdr:row>
      <xdr:rowOff>110148</xdr:rowOff>
    </xdr:from>
    <xdr:to>
      <xdr:col>8</xdr:col>
      <xdr:colOff>643304</xdr:colOff>
      <xdr:row>12</xdr:row>
      <xdr:rowOff>401272</xdr:rowOff>
    </xdr:to>
    <xdr:sp macro="" textlink="">
      <xdr:nvSpPr>
        <xdr:cNvPr id="153" name="Diamond 2"/>
        <xdr:cNvSpPr>
          <a:spLocks noChangeArrowheads="1"/>
        </xdr:cNvSpPr>
      </xdr:nvSpPr>
      <xdr:spPr bwMode="auto">
        <a:xfrm>
          <a:off x="7282962" y="21199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13</xdr:row>
      <xdr:rowOff>110148</xdr:rowOff>
    </xdr:from>
    <xdr:to>
      <xdr:col>8</xdr:col>
      <xdr:colOff>643304</xdr:colOff>
      <xdr:row>13</xdr:row>
      <xdr:rowOff>401272</xdr:rowOff>
    </xdr:to>
    <xdr:sp macro="" textlink="">
      <xdr:nvSpPr>
        <xdr:cNvPr id="154" name="Diamond 2"/>
        <xdr:cNvSpPr>
          <a:spLocks noChangeArrowheads="1"/>
        </xdr:cNvSpPr>
      </xdr:nvSpPr>
      <xdr:spPr bwMode="auto">
        <a:xfrm>
          <a:off x="7282962" y="49774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14</xdr:row>
      <xdr:rowOff>24423</xdr:rowOff>
    </xdr:from>
    <xdr:to>
      <xdr:col>8</xdr:col>
      <xdr:colOff>633779</xdr:colOff>
      <xdr:row>14</xdr:row>
      <xdr:rowOff>296497</xdr:rowOff>
    </xdr:to>
    <xdr:sp macro="" textlink="">
      <xdr:nvSpPr>
        <xdr:cNvPr id="155" name="Diamond 2"/>
        <xdr:cNvSpPr>
          <a:spLocks noChangeArrowheads="1"/>
        </xdr:cNvSpPr>
      </xdr:nvSpPr>
      <xdr:spPr bwMode="auto">
        <a:xfrm>
          <a:off x="7273437" y="60061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15</xdr:row>
      <xdr:rowOff>33948</xdr:rowOff>
    </xdr:from>
    <xdr:to>
      <xdr:col>8</xdr:col>
      <xdr:colOff>643304</xdr:colOff>
      <xdr:row>15</xdr:row>
      <xdr:rowOff>306022</xdr:rowOff>
    </xdr:to>
    <xdr:sp macro="" textlink="">
      <xdr:nvSpPr>
        <xdr:cNvPr id="156" name="Diamond 2"/>
        <xdr:cNvSpPr>
          <a:spLocks noChangeArrowheads="1"/>
        </xdr:cNvSpPr>
      </xdr:nvSpPr>
      <xdr:spPr bwMode="auto">
        <a:xfrm>
          <a:off x="7282962" y="63490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16</xdr:row>
      <xdr:rowOff>62523</xdr:rowOff>
    </xdr:from>
    <xdr:to>
      <xdr:col>8</xdr:col>
      <xdr:colOff>633779</xdr:colOff>
      <xdr:row>16</xdr:row>
      <xdr:rowOff>353647</xdr:rowOff>
    </xdr:to>
    <xdr:sp macro="" textlink="">
      <xdr:nvSpPr>
        <xdr:cNvPr id="157"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17</xdr:row>
      <xdr:rowOff>62523</xdr:rowOff>
    </xdr:from>
    <xdr:to>
      <xdr:col>8</xdr:col>
      <xdr:colOff>633779</xdr:colOff>
      <xdr:row>17</xdr:row>
      <xdr:rowOff>353647</xdr:rowOff>
    </xdr:to>
    <xdr:sp macro="" textlink="">
      <xdr:nvSpPr>
        <xdr:cNvPr id="158"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18</xdr:row>
      <xdr:rowOff>62523</xdr:rowOff>
    </xdr:from>
    <xdr:to>
      <xdr:col>8</xdr:col>
      <xdr:colOff>633779</xdr:colOff>
      <xdr:row>18</xdr:row>
      <xdr:rowOff>353647</xdr:rowOff>
    </xdr:to>
    <xdr:sp macro="" textlink="">
      <xdr:nvSpPr>
        <xdr:cNvPr id="159"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19</xdr:row>
      <xdr:rowOff>62523</xdr:rowOff>
    </xdr:from>
    <xdr:to>
      <xdr:col>8</xdr:col>
      <xdr:colOff>633779</xdr:colOff>
      <xdr:row>19</xdr:row>
      <xdr:rowOff>353647</xdr:rowOff>
    </xdr:to>
    <xdr:sp macro="" textlink="">
      <xdr:nvSpPr>
        <xdr:cNvPr id="160"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20</xdr:row>
      <xdr:rowOff>62523</xdr:rowOff>
    </xdr:from>
    <xdr:to>
      <xdr:col>8</xdr:col>
      <xdr:colOff>633779</xdr:colOff>
      <xdr:row>20</xdr:row>
      <xdr:rowOff>353647</xdr:rowOff>
    </xdr:to>
    <xdr:sp macro="" textlink="">
      <xdr:nvSpPr>
        <xdr:cNvPr id="161"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21</xdr:row>
      <xdr:rowOff>62523</xdr:rowOff>
    </xdr:from>
    <xdr:to>
      <xdr:col>8</xdr:col>
      <xdr:colOff>633779</xdr:colOff>
      <xdr:row>21</xdr:row>
      <xdr:rowOff>353647</xdr:rowOff>
    </xdr:to>
    <xdr:sp macro="" textlink="">
      <xdr:nvSpPr>
        <xdr:cNvPr id="162"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22</xdr:row>
      <xdr:rowOff>62523</xdr:rowOff>
    </xdr:from>
    <xdr:to>
      <xdr:col>8</xdr:col>
      <xdr:colOff>633779</xdr:colOff>
      <xdr:row>22</xdr:row>
      <xdr:rowOff>353647</xdr:rowOff>
    </xdr:to>
    <xdr:sp macro="" textlink="">
      <xdr:nvSpPr>
        <xdr:cNvPr id="163"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7</xdr:row>
      <xdr:rowOff>76200</xdr:rowOff>
    </xdr:from>
    <xdr:to>
      <xdr:col>13</xdr:col>
      <xdr:colOff>685067</xdr:colOff>
      <xdr:row>7</xdr:row>
      <xdr:rowOff>367324</xdr:rowOff>
    </xdr:to>
    <xdr:sp macro="" textlink="">
      <xdr:nvSpPr>
        <xdr:cNvPr id="164"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8</xdr:row>
      <xdr:rowOff>47625</xdr:rowOff>
    </xdr:from>
    <xdr:to>
      <xdr:col>13</xdr:col>
      <xdr:colOff>685067</xdr:colOff>
      <xdr:row>8</xdr:row>
      <xdr:rowOff>300649</xdr:rowOff>
    </xdr:to>
    <xdr:sp macro="" textlink="">
      <xdr:nvSpPr>
        <xdr:cNvPr id="165" name="Diamond 2"/>
        <xdr:cNvSpPr>
          <a:spLocks noChangeArrowheads="1"/>
        </xdr:cNvSpPr>
      </xdr:nvSpPr>
      <xdr:spPr bwMode="auto">
        <a:xfrm>
          <a:off x="11468100" y="35814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9</xdr:row>
      <xdr:rowOff>38100</xdr:rowOff>
    </xdr:from>
    <xdr:to>
      <xdr:col>13</xdr:col>
      <xdr:colOff>685067</xdr:colOff>
      <xdr:row>9</xdr:row>
      <xdr:rowOff>291124</xdr:rowOff>
    </xdr:to>
    <xdr:sp macro="" textlink="">
      <xdr:nvSpPr>
        <xdr:cNvPr id="166" name="Diamond 2"/>
        <xdr:cNvSpPr>
          <a:spLocks noChangeArrowheads="1"/>
        </xdr:cNvSpPr>
      </xdr:nvSpPr>
      <xdr:spPr bwMode="auto">
        <a:xfrm>
          <a:off x="11468100" y="39052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10</xdr:row>
      <xdr:rowOff>38100</xdr:rowOff>
    </xdr:from>
    <xdr:to>
      <xdr:col>13</xdr:col>
      <xdr:colOff>685067</xdr:colOff>
      <xdr:row>10</xdr:row>
      <xdr:rowOff>291124</xdr:rowOff>
    </xdr:to>
    <xdr:sp macro="" textlink="">
      <xdr:nvSpPr>
        <xdr:cNvPr id="167" name="Diamond 2"/>
        <xdr:cNvSpPr>
          <a:spLocks noChangeArrowheads="1"/>
        </xdr:cNvSpPr>
      </xdr:nvSpPr>
      <xdr:spPr bwMode="auto">
        <a:xfrm>
          <a:off x="11468100" y="42386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11</xdr:row>
      <xdr:rowOff>28575</xdr:rowOff>
    </xdr:from>
    <xdr:to>
      <xdr:col>13</xdr:col>
      <xdr:colOff>685067</xdr:colOff>
      <xdr:row>11</xdr:row>
      <xdr:rowOff>281599</xdr:rowOff>
    </xdr:to>
    <xdr:sp macro="" textlink="">
      <xdr:nvSpPr>
        <xdr:cNvPr id="168" name="Diamond 2"/>
        <xdr:cNvSpPr>
          <a:spLocks noChangeArrowheads="1"/>
        </xdr:cNvSpPr>
      </xdr:nvSpPr>
      <xdr:spPr bwMode="auto">
        <a:xfrm>
          <a:off x="11468100" y="45624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12</xdr:row>
      <xdr:rowOff>76200</xdr:rowOff>
    </xdr:from>
    <xdr:to>
      <xdr:col>13</xdr:col>
      <xdr:colOff>685067</xdr:colOff>
      <xdr:row>12</xdr:row>
      <xdr:rowOff>367324</xdr:rowOff>
    </xdr:to>
    <xdr:sp macro="" textlink="">
      <xdr:nvSpPr>
        <xdr:cNvPr id="169"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13</xdr:row>
      <xdr:rowOff>76200</xdr:rowOff>
    </xdr:from>
    <xdr:to>
      <xdr:col>13</xdr:col>
      <xdr:colOff>685067</xdr:colOff>
      <xdr:row>13</xdr:row>
      <xdr:rowOff>367324</xdr:rowOff>
    </xdr:to>
    <xdr:sp macro="" textlink="">
      <xdr:nvSpPr>
        <xdr:cNvPr id="170"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14</xdr:row>
      <xdr:rowOff>47625</xdr:rowOff>
    </xdr:from>
    <xdr:to>
      <xdr:col>13</xdr:col>
      <xdr:colOff>685067</xdr:colOff>
      <xdr:row>14</xdr:row>
      <xdr:rowOff>300649</xdr:rowOff>
    </xdr:to>
    <xdr:sp macro="" textlink="">
      <xdr:nvSpPr>
        <xdr:cNvPr id="171" name="Diamond 2"/>
        <xdr:cNvSpPr>
          <a:spLocks noChangeArrowheads="1"/>
        </xdr:cNvSpPr>
      </xdr:nvSpPr>
      <xdr:spPr bwMode="auto">
        <a:xfrm>
          <a:off x="11468100" y="60293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15</xdr:row>
      <xdr:rowOff>38100</xdr:rowOff>
    </xdr:from>
    <xdr:to>
      <xdr:col>13</xdr:col>
      <xdr:colOff>685067</xdr:colOff>
      <xdr:row>15</xdr:row>
      <xdr:rowOff>291124</xdr:rowOff>
    </xdr:to>
    <xdr:sp macro="" textlink="">
      <xdr:nvSpPr>
        <xdr:cNvPr id="172" name="Diamond 2"/>
        <xdr:cNvSpPr>
          <a:spLocks noChangeArrowheads="1"/>
        </xdr:cNvSpPr>
      </xdr:nvSpPr>
      <xdr:spPr bwMode="auto">
        <a:xfrm>
          <a:off x="11468100" y="63531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16</xdr:row>
      <xdr:rowOff>47625</xdr:rowOff>
    </xdr:from>
    <xdr:to>
      <xdr:col>13</xdr:col>
      <xdr:colOff>685067</xdr:colOff>
      <xdr:row>16</xdr:row>
      <xdr:rowOff>300649</xdr:rowOff>
    </xdr:to>
    <xdr:sp macro="" textlink="">
      <xdr:nvSpPr>
        <xdr:cNvPr id="173" name="Diamond 2"/>
        <xdr:cNvSpPr>
          <a:spLocks noChangeArrowheads="1"/>
        </xdr:cNvSpPr>
      </xdr:nvSpPr>
      <xdr:spPr bwMode="auto">
        <a:xfrm>
          <a:off x="11468100" y="66960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17</xdr:row>
      <xdr:rowOff>38100</xdr:rowOff>
    </xdr:from>
    <xdr:to>
      <xdr:col>13</xdr:col>
      <xdr:colOff>685067</xdr:colOff>
      <xdr:row>17</xdr:row>
      <xdr:rowOff>291124</xdr:rowOff>
    </xdr:to>
    <xdr:sp macro="" textlink="">
      <xdr:nvSpPr>
        <xdr:cNvPr id="174" name="Diamond 2"/>
        <xdr:cNvSpPr>
          <a:spLocks noChangeArrowheads="1"/>
        </xdr:cNvSpPr>
      </xdr:nvSpPr>
      <xdr:spPr bwMode="auto">
        <a:xfrm>
          <a:off x="11468100" y="70199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18</xdr:row>
      <xdr:rowOff>38100</xdr:rowOff>
    </xdr:from>
    <xdr:to>
      <xdr:col>13</xdr:col>
      <xdr:colOff>685067</xdr:colOff>
      <xdr:row>18</xdr:row>
      <xdr:rowOff>291124</xdr:rowOff>
    </xdr:to>
    <xdr:sp macro="" textlink="">
      <xdr:nvSpPr>
        <xdr:cNvPr id="175" name="Diamond 2"/>
        <xdr:cNvSpPr>
          <a:spLocks noChangeArrowheads="1"/>
        </xdr:cNvSpPr>
      </xdr:nvSpPr>
      <xdr:spPr bwMode="auto">
        <a:xfrm>
          <a:off x="11468100" y="73533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19</xdr:row>
      <xdr:rowOff>47625</xdr:rowOff>
    </xdr:from>
    <xdr:to>
      <xdr:col>13</xdr:col>
      <xdr:colOff>685067</xdr:colOff>
      <xdr:row>19</xdr:row>
      <xdr:rowOff>300649</xdr:rowOff>
    </xdr:to>
    <xdr:sp macro="" textlink="">
      <xdr:nvSpPr>
        <xdr:cNvPr id="176" name="Diamond 2"/>
        <xdr:cNvSpPr>
          <a:spLocks noChangeArrowheads="1"/>
        </xdr:cNvSpPr>
      </xdr:nvSpPr>
      <xdr:spPr bwMode="auto">
        <a:xfrm>
          <a:off x="11468100" y="76962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20</xdr:row>
      <xdr:rowOff>38100</xdr:rowOff>
    </xdr:from>
    <xdr:to>
      <xdr:col>13</xdr:col>
      <xdr:colOff>685067</xdr:colOff>
      <xdr:row>20</xdr:row>
      <xdr:rowOff>291124</xdr:rowOff>
    </xdr:to>
    <xdr:sp macro="" textlink="">
      <xdr:nvSpPr>
        <xdr:cNvPr id="177" name="Diamond 2"/>
        <xdr:cNvSpPr>
          <a:spLocks noChangeArrowheads="1"/>
        </xdr:cNvSpPr>
      </xdr:nvSpPr>
      <xdr:spPr bwMode="auto">
        <a:xfrm>
          <a:off x="11468100" y="80200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21</xdr:row>
      <xdr:rowOff>47625</xdr:rowOff>
    </xdr:from>
    <xdr:to>
      <xdr:col>13</xdr:col>
      <xdr:colOff>685067</xdr:colOff>
      <xdr:row>21</xdr:row>
      <xdr:rowOff>300649</xdr:rowOff>
    </xdr:to>
    <xdr:sp macro="" textlink="">
      <xdr:nvSpPr>
        <xdr:cNvPr id="178" name="Diamond 2"/>
        <xdr:cNvSpPr>
          <a:spLocks noChangeArrowheads="1"/>
        </xdr:cNvSpPr>
      </xdr:nvSpPr>
      <xdr:spPr bwMode="auto">
        <a:xfrm>
          <a:off x="11468100" y="83629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22</xdr:row>
      <xdr:rowOff>76200</xdr:rowOff>
    </xdr:from>
    <xdr:to>
      <xdr:col>13</xdr:col>
      <xdr:colOff>685067</xdr:colOff>
      <xdr:row>22</xdr:row>
      <xdr:rowOff>367324</xdr:rowOff>
    </xdr:to>
    <xdr:sp macro="" textlink="">
      <xdr:nvSpPr>
        <xdr:cNvPr id="179"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7</xdr:row>
      <xdr:rowOff>47625</xdr:rowOff>
    </xdr:from>
    <xdr:to>
      <xdr:col>18</xdr:col>
      <xdr:colOff>618392</xdr:colOff>
      <xdr:row>7</xdr:row>
      <xdr:rowOff>338749</xdr:rowOff>
    </xdr:to>
    <xdr:sp macro="" textlink="">
      <xdr:nvSpPr>
        <xdr:cNvPr id="180" name="Diamond 2"/>
        <xdr:cNvSpPr>
          <a:spLocks noChangeArrowheads="1"/>
        </xdr:cNvSpPr>
      </xdr:nvSpPr>
      <xdr:spPr bwMode="auto">
        <a:xfrm>
          <a:off x="15544800" y="31337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8</xdr:row>
      <xdr:rowOff>19050</xdr:rowOff>
    </xdr:from>
    <xdr:to>
      <xdr:col>18</xdr:col>
      <xdr:colOff>637442</xdr:colOff>
      <xdr:row>8</xdr:row>
      <xdr:rowOff>310174</xdr:rowOff>
    </xdr:to>
    <xdr:sp macro="" textlink="">
      <xdr:nvSpPr>
        <xdr:cNvPr id="181"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9</xdr:row>
      <xdr:rowOff>19050</xdr:rowOff>
    </xdr:from>
    <xdr:to>
      <xdr:col>18</xdr:col>
      <xdr:colOff>637442</xdr:colOff>
      <xdr:row>9</xdr:row>
      <xdr:rowOff>310174</xdr:rowOff>
    </xdr:to>
    <xdr:sp macro="" textlink="">
      <xdr:nvSpPr>
        <xdr:cNvPr id="182"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10</xdr:row>
      <xdr:rowOff>19050</xdr:rowOff>
    </xdr:from>
    <xdr:to>
      <xdr:col>18</xdr:col>
      <xdr:colOff>637442</xdr:colOff>
      <xdr:row>10</xdr:row>
      <xdr:rowOff>310174</xdr:rowOff>
    </xdr:to>
    <xdr:sp macro="" textlink="">
      <xdr:nvSpPr>
        <xdr:cNvPr id="183"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11</xdr:row>
      <xdr:rowOff>19050</xdr:rowOff>
    </xdr:from>
    <xdr:to>
      <xdr:col>18</xdr:col>
      <xdr:colOff>637442</xdr:colOff>
      <xdr:row>11</xdr:row>
      <xdr:rowOff>310174</xdr:rowOff>
    </xdr:to>
    <xdr:sp macro="" textlink="">
      <xdr:nvSpPr>
        <xdr:cNvPr id="184"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12</xdr:row>
      <xdr:rowOff>161925</xdr:rowOff>
    </xdr:from>
    <xdr:to>
      <xdr:col>18</xdr:col>
      <xdr:colOff>618392</xdr:colOff>
      <xdr:row>12</xdr:row>
      <xdr:rowOff>453049</xdr:rowOff>
    </xdr:to>
    <xdr:sp macro="" textlink="">
      <xdr:nvSpPr>
        <xdr:cNvPr id="185" name="Diamond 2"/>
        <xdr:cNvSpPr>
          <a:spLocks noChangeArrowheads="1"/>
        </xdr:cNvSpPr>
      </xdr:nvSpPr>
      <xdr:spPr bwMode="auto">
        <a:xfrm>
          <a:off x="15544800" y="502920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219075</xdr:colOff>
      <xdr:row>13</xdr:row>
      <xdr:rowOff>57150</xdr:rowOff>
    </xdr:from>
    <xdr:to>
      <xdr:col>18</xdr:col>
      <xdr:colOff>627917</xdr:colOff>
      <xdr:row>13</xdr:row>
      <xdr:rowOff>348274</xdr:rowOff>
    </xdr:to>
    <xdr:sp macro="" textlink="">
      <xdr:nvSpPr>
        <xdr:cNvPr id="186" name="Diamond 2"/>
        <xdr:cNvSpPr>
          <a:spLocks noChangeArrowheads="1"/>
        </xdr:cNvSpPr>
      </xdr:nvSpPr>
      <xdr:spPr bwMode="auto">
        <a:xfrm>
          <a:off x="15554325" y="555307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14</xdr:row>
      <xdr:rowOff>19050</xdr:rowOff>
    </xdr:from>
    <xdr:to>
      <xdr:col>18</xdr:col>
      <xdr:colOff>637442</xdr:colOff>
      <xdr:row>14</xdr:row>
      <xdr:rowOff>310174</xdr:rowOff>
    </xdr:to>
    <xdr:sp macro="" textlink="">
      <xdr:nvSpPr>
        <xdr:cNvPr id="187"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15</xdr:row>
      <xdr:rowOff>19050</xdr:rowOff>
    </xdr:from>
    <xdr:to>
      <xdr:col>18</xdr:col>
      <xdr:colOff>637442</xdr:colOff>
      <xdr:row>15</xdr:row>
      <xdr:rowOff>310174</xdr:rowOff>
    </xdr:to>
    <xdr:sp macro="" textlink="">
      <xdr:nvSpPr>
        <xdr:cNvPr id="188"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16</xdr:row>
      <xdr:rowOff>19050</xdr:rowOff>
    </xdr:from>
    <xdr:to>
      <xdr:col>18</xdr:col>
      <xdr:colOff>637442</xdr:colOff>
      <xdr:row>16</xdr:row>
      <xdr:rowOff>310174</xdr:rowOff>
    </xdr:to>
    <xdr:sp macro="" textlink="">
      <xdr:nvSpPr>
        <xdr:cNvPr id="189"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17</xdr:row>
      <xdr:rowOff>19050</xdr:rowOff>
    </xdr:from>
    <xdr:to>
      <xdr:col>18</xdr:col>
      <xdr:colOff>637442</xdr:colOff>
      <xdr:row>17</xdr:row>
      <xdr:rowOff>310174</xdr:rowOff>
    </xdr:to>
    <xdr:sp macro="" textlink="">
      <xdr:nvSpPr>
        <xdr:cNvPr id="190"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18</xdr:row>
      <xdr:rowOff>19050</xdr:rowOff>
    </xdr:from>
    <xdr:to>
      <xdr:col>18</xdr:col>
      <xdr:colOff>637442</xdr:colOff>
      <xdr:row>18</xdr:row>
      <xdr:rowOff>310174</xdr:rowOff>
    </xdr:to>
    <xdr:sp macro="" textlink="">
      <xdr:nvSpPr>
        <xdr:cNvPr id="191"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19</xdr:row>
      <xdr:rowOff>19050</xdr:rowOff>
    </xdr:from>
    <xdr:to>
      <xdr:col>18</xdr:col>
      <xdr:colOff>637442</xdr:colOff>
      <xdr:row>19</xdr:row>
      <xdr:rowOff>310174</xdr:rowOff>
    </xdr:to>
    <xdr:sp macro="" textlink="">
      <xdr:nvSpPr>
        <xdr:cNvPr id="192"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20</xdr:row>
      <xdr:rowOff>19050</xdr:rowOff>
    </xdr:from>
    <xdr:to>
      <xdr:col>18</xdr:col>
      <xdr:colOff>637442</xdr:colOff>
      <xdr:row>20</xdr:row>
      <xdr:rowOff>310174</xdr:rowOff>
    </xdr:to>
    <xdr:sp macro="" textlink="">
      <xdr:nvSpPr>
        <xdr:cNvPr id="193"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21</xdr:row>
      <xdr:rowOff>19050</xdr:rowOff>
    </xdr:from>
    <xdr:to>
      <xdr:col>18</xdr:col>
      <xdr:colOff>637442</xdr:colOff>
      <xdr:row>21</xdr:row>
      <xdr:rowOff>310174</xdr:rowOff>
    </xdr:to>
    <xdr:sp macro="" textlink="">
      <xdr:nvSpPr>
        <xdr:cNvPr id="194"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22</xdr:row>
      <xdr:rowOff>19050</xdr:rowOff>
    </xdr:from>
    <xdr:to>
      <xdr:col>18</xdr:col>
      <xdr:colOff>637442</xdr:colOff>
      <xdr:row>22</xdr:row>
      <xdr:rowOff>310174</xdr:rowOff>
    </xdr:to>
    <xdr:sp macro="" textlink="">
      <xdr:nvSpPr>
        <xdr:cNvPr id="195"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19</xdr:col>
      <xdr:colOff>304800</xdr:colOff>
      <xdr:row>10</xdr:row>
      <xdr:rowOff>19050</xdr:rowOff>
    </xdr:from>
    <xdr:to>
      <xdr:col>19</xdr:col>
      <xdr:colOff>628650</xdr:colOff>
      <xdr:row>10</xdr:row>
      <xdr:rowOff>323850</xdr:rowOff>
    </xdr:to>
    <xdr:grpSp>
      <xdr:nvGrpSpPr>
        <xdr:cNvPr id="196" name="Grupo 195"/>
        <xdr:cNvGrpSpPr/>
      </xdr:nvGrpSpPr>
      <xdr:grpSpPr>
        <a:xfrm>
          <a:off x="16402050" y="4219575"/>
          <a:ext cx="323850" cy="304800"/>
          <a:chOff x="20764500" y="2305050"/>
          <a:chExt cx="733425" cy="714375"/>
        </a:xfrm>
      </xdr:grpSpPr>
      <xdr:sp macro="" textlink="">
        <xdr:nvSpPr>
          <xdr:cNvPr id="19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19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199"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0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247650</xdr:colOff>
      <xdr:row>12</xdr:row>
      <xdr:rowOff>66675</xdr:rowOff>
    </xdr:from>
    <xdr:to>
      <xdr:col>19</xdr:col>
      <xdr:colOff>647700</xdr:colOff>
      <xdr:row>12</xdr:row>
      <xdr:rowOff>466725</xdr:rowOff>
    </xdr:to>
    <xdr:grpSp>
      <xdr:nvGrpSpPr>
        <xdr:cNvPr id="201" name="Grupo 200"/>
        <xdr:cNvGrpSpPr/>
      </xdr:nvGrpSpPr>
      <xdr:grpSpPr>
        <a:xfrm>
          <a:off x="16344900" y="4933950"/>
          <a:ext cx="400050" cy="400050"/>
          <a:chOff x="20764500" y="2305050"/>
          <a:chExt cx="733425" cy="714375"/>
        </a:xfrm>
      </xdr:grpSpPr>
      <xdr:sp macro="" textlink="">
        <xdr:nvSpPr>
          <xdr:cNvPr id="20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0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04"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0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304800</xdr:colOff>
      <xdr:row>15</xdr:row>
      <xdr:rowOff>19050</xdr:rowOff>
    </xdr:from>
    <xdr:to>
      <xdr:col>19</xdr:col>
      <xdr:colOff>628650</xdr:colOff>
      <xdr:row>15</xdr:row>
      <xdr:rowOff>323850</xdr:rowOff>
    </xdr:to>
    <xdr:grpSp>
      <xdr:nvGrpSpPr>
        <xdr:cNvPr id="211" name="Grupo 210"/>
        <xdr:cNvGrpSpPr/>
      </xdr:nvGrpSpPr>
      <xdr:grpSpPr>
        <a:xfrm>
          <a:off x="16402050" y="6496050"/>
          <a:ext cx="323850" cy="304800"/>
          <a:chOff x="20764500" y="2305050"/>
          <a:chExt cx="733425" cy="714375"/>
        </a:xfrm>
      </xdr:grpSpPr>
      <xdr:sp macro="" textlink="">
        <xdr:nvSpPr>
          <xdr:cNvPr id="21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1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14"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1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304800</xdr:colOff>
      <xdr:row>16</xdr:row>
      <xdr:rowOff>19050</xdr:rowOff>
    </xdr:from>
    <xdr:to>
      <xdr:col>19</xdr:col>
      <xdr:colOff>628650</xdr:colOff>
      <xdr:row>16</xdr:row>
      <xdr:rowOff>323850</xdr:rowOff>
    </xdr:to>
    <xdr:grpSp>
      <xdr:nvGrpSpPr>
        <xdr:cNvPr id="216" name="Grupo 215"/>
        <xdr:cNvGrpSpPr/>
      </xdr:nvGrpSpPr>
      <xdr:grpSpPr>
        <a:xfrm>
          <a:off x="16402050" y="6829425"/>
          <a:ext cx="323850" cy="304800"/>
          <a:chOff x="20764500" y="2305050"/>
          <a:chExt cx="733425" cy="714375"/>
        </a:xfrm>
      </xdr:grpSpPr>
      <xdr:sp macro="" textlink="">
        <xdr:nvSpPr>
          <xdr:cNvPr id="21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1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19"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2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6</xdr:row>
      <xdr:rowOff>47625</xdr:rowOff>
    </xdr:from>
    <xdr:to>
      <xdr:col>19</xdr:col>
      <xdr:colOff>666750</xdr:colOff>
      <xdr:row>6</xdr:row>
      <xdr:rowOff>447675</xdr:rowOff>
    </xdr:to>
    <xdr:grpSp>
      <xdr:nvGrpSpPr>
        <xdr:cNvPr id="221" name="Grupo 220"/>
        <xdr:cNvGrpSpPr/>
      </xdr:nvGrpSpPr>
      <xdr:grpSpPr>
        <a:xfrm>
          <a:off x="16363950" y="2657475"/>
          <a:ext cx="400050" cy="400050"/>
          <a:chOff x="20764500" y="2305050"/>
          <a:chExt cx="733425" cy="714375"/>
        </a:xfrm>
      </xdr:grpSpPr>
      <xdr:sp macro="" textlink="">
        <xdr:nvSpPr>
          <xdr:cNvPr id="22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2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24"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2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7</xdr:row>
      <xdr:rowOff>47625</xdr:rowOff>
    </xdr:from>
    <xdr:to>
      <xdr:col>19</xdr:col>
      <xdr:colOff>666750</xdr:colOff>
      <xdr:row>8</xdr:row>
      <xdr:rowOff>0</xdr:rowOff>
    </xdr:to>
    <xdr:grpSp>
      <xdr:nvGrpSpPr>
        <xdr:cNvPr id="226" name="Grupo 225"/>
        <xdr:cNvGrpSpPr/>
      </xdr:nvGrpSpPr>
      <xdr:grpSpPr>
        <a:xfrm>
          <a:off x="16363950" y="3133725"/>
          <a:ext cx="400050" cy="400050"/>
          <a:chOff x="20764500" y="2305050"/>
          <a:chExt cx="733425" cy="714375"/>
        </a:xfrm>
      </xdr:grpSpPr>
      <xdr:sp macro="" textlink="">
        <xdr:nvSpPr>
          <xdr:cNvPr id="22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2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29"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3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361950</xdr:colOff>
      <xdr:row>8</xdr:row>
      <xdr:rowOff>47625</xdr:rowOff>
    </xdr:from>
    <xdr:to>
      <xdr:col>19</xdr:col>
      <xdr:colOff>666750</xdr:colOff>
      <xdr:row>8</xdr:row>
      <xdr:rowOff>295275</xdr:rowOff>
    </xdr:to>
    <xdr:grpSp>
      <xdr:nvGrpSpPr>
        <xdr:cNvPr id="231" name="Grupo 230"/>
        <xdr:cNvGrpSpPr/>
      </xdr:nvGrpSpPr>
      <xdr:grpSpPr>
        <a:xfrm>
          <a:off x="16459200" y="3581400"/>
          <a:ext cx="304800" cy="247650"/>
          <a:chOff x="20764500" y="2305050"/>
          <a:chExt cx="733425" cy="714375"/>
        </a:xfrm>
      </xdr:grpSpPr>
      <xdr:sp macro="" textlink="">
        <xdr:nvSpPr>
          <xdr:cNvPr id="23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3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34"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3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323850</xdr:colOff>
      <xdr:row>9</xdr:row>
      <xdr:rowOff>47625</xdr:rowOff>
    </xdr:from>
    <xdr:to>
      <xdr:col>19</xdr:col>
      <xdr:colOff>666750</xdr:colOff>
      <xdr:row>9</xdr:row>
      <xdr:rowOff>285750</xdr:rowOff>
    </xdr:to>
    <xdr:grpSp>
      <xdr:nvGrpSpPr>
        <xdr:cNvPr id="236" name="Grupo 235"/>
        <xdr:cNvGrpSpPr/>
      </xdr:nvGrpSpPr>
      <xdr:grpSpPr>
        <a:xfrm>
          <a:off x="16421100" y="3914775"/>
          <a:ext cx="342900" cy="238125"/>
          <a:chOff x="20764500" y="2305050"/>
          <a:chExt cx="733425" cy="714375"/>
        </a:xfrm>
      </xdr:grpSpPr>
      <xdr:sp macro="" textlink="">
        <xdr:nvSpPr>
          <xdr:cNvPr id="23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3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39"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4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304800</xdr:colOff>
      <xdr:row>11</xdr:row>
      <xdr:rowOff>19050</xdr:rowOff>
    </xdr:from>
    <xdr:to>
      <xdr:col>19</xdr:col>
      <xdr:colOff>628650</xdr:colOff>
      <xdr:row>11</xdr:row>
      <xdr:rowOff>323850</xdr:rowOff>
    </xdr:to>
    <xdr:grpSp>
      <xdr:nvGrpSpPr>
        <xdr:cNvPr id="241" name="Grupo 240"/>
        <xdr:cNvGrpSpPr/>
      </xdr:nvGrpSpPr>
      <xdr:grpSpPr>
        <a:xfrm>
          <a:off x="16402050" y="4552950"/>
          <a:ext cx="323850" cy="304800"/>
          <a:chOff x="20764500" y="2305050"/>
          <a:chExt cx="733425" cy="714375"/>
        </a:xfrm>
      </xdr:grpSpPr>
      <xdr:sp macro="" textlink="">
        <xdr:nvSpPr>
          <xdr:cNvPr id="24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4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44" name="Diamond 2"/>
          <xdr:cNvSpPr>
            <a:spLocks noChangeArrowheads="1"/>
          </xdr:cNvSpPr>
        </xdr:nvSpPr>
        <xdr:spPr bwMode="auto">
          <a:xfrm>
            <a:off x="20935950" y="2686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4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257175</xdr:colOff>
      <xdr:row>13</xdr:row>
      <xdr:rowOff>47626</xdr:rowOff>
    </xdr:from>
    <xdr:to>
      <xdr:col>19</xdr:col>
      <xdr:colOff>619125</xdr:colOff>
      <xdr:row>13</xdr:row>
      <xdr:rowOff>390526</xdr:rowOff>
    </xdr:to>
    <xdr:grpSp>
      <xdr:nvGrpSpPr>
        <xdr:cNvPr id="246" name="Grupo 245"/>
        <xdr:cNvGrpSpPr/>
      </xdr:nvGrpSpPr>
      <xdr:grpSpPr>
        <a:xfrm>
          <a:off x="16354425" y="5543551"/>
          <a:ext cx="361950" cy="342900"/>
          <a:chOff x="20764500" y="2305050"/>
          <a:chExt cx="733425" cy="714375"/>
        </a:xfrm>
      </xdr:grpSpPr>
      <xdr:sp macro="" textlink="">
        <xdr:nvSpPr>
          <xdr:cNvPr id="24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4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49"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5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238124</xdr:colOff>
      <xdr:row>14</xdr:row>
      <xdr:rowOff>38100</xdr:rowOff>
    </xdr:from>
    <xdr:to>
      <xdr:col>19</xdr:col>
      <xdr:colOff>647699</xdr:colOff>
      <xdr:row>15</xdr:row>
      <xdr:rowOff>0</xdr:rowOff>
    </xdr:to>
    <xdr:grpSp>
      <xdr:nvGrpSpPr>
        <xdr:cNvPr id="251" name="Grupo 250"/>
        <xdr:cNvGrpSpPr/>
      </xdr:nvGrpSpPr>
      <xdr:grpSpPr>
        <a:xfrm>
          <a:off x="16335374" y="6019800"/>
          <a:ext cx="409575" cy="457200"/>
          <a:chOff x="20764500" y="2305050"/>
          <a:chExt cx="733425" cy="714375"/>
        </a:xfrm>
      </xdr:grpSpPr>
      <xdr:sp macro="" textlink="">
        <xdr:nvSpPr>
          <xdr:cNvPr id="25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5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54"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5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257175</xdr:colOff>
      <xdr:row>17</xdr:row>
      <xdr:rowOff>47626</xdr:rowOff>
    </xdr:from>
    <xdr:to>
      <xdr:col>19</xdr:col>
      <xdr:colOff>619125</xdr:colOff>
      <xdr:row>18</xdr:row>
      <xdr:rowOff>1</xdr:rowOff>
    </xdr:to>
    <xdr:grpSp>
      <xdr:nvGrpSpPr>
        <xdr:cNvPr id="256" name="Grupo 255"/>
        <xdr:cNvGrpSpPr/>
      </xdr:nvGrpSpPr>
      <xdr:grpSpPr>
        <a:xfrm>
          <a:off x="16354425" y="7191376"/>
          <a:ext cx="361950" cy="361950"/>
          <a:chOff x="20764500" y="2305050"/>
          <a:chExt cx="733425" cy="714375"/>
        </a:xfrm>
      </xdr:grpSpPr>
      <xdr:sp macro="" textlink="">
        <xdr:nvSpPr>
          <xdr:cNvPr id="25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5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59"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6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18</xdr:row>
      <xdr:rowOff>47624</xdr:rowOff>
    </xdr:from>
    <xdr:to>
      <xdr:col>19</xdr:col>
      <xdr:colOff>609600</xdr:colOff>
      <xdr:row>19</xdr:row>
      <xdr:rowOff>9524</xdr:rowOff>
    </xdr:to>
    <xdr:grpSp>
      <xdr:nvGrpSpPr>
        <xdr:cNvPr id="261" name="Grupo 260"/>
        <xdr:cNvGrpSpPr/>
      </xdr:nvGrpSpPr>
      <xdr:grpSpPr>
        <a:xfrm>
          <a:off x="16363950" y="7600949"/>
          <a:ext cx="342900" cy="295275"/>
          <a:chOff x="20764500" y="2305050"/>
          <a:chExt cx="733425" cy="714375"/>
        </a:xfrm>
      </xdr:grpSpPr>
      <xdr:sp macro="" textlink="">
        <xdr:nvSpPr>
          <xdr:cNvPr id="26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6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64"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6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257175</xdr:colOff>
      <xdr:row>19</xdr:row>
      <xdr:rowOff>28575</xdr:rowOff>
    </xdr:from>
    <xdr:to>
      <xdr:col>19</xdr:col>
      <xdr:colOff>581025</xdr:colOff>
      <xdr:row>19</xdr:row>
      <xdr:rowOff>314325</xdr:rowOff>
    </xdr:to>
    <xdr:grpSp>
      <xdr:nvGrpSpPr>
        <xdr:cNvPr id="266" name="Grupo 265"/>
        <xdr:cNvGrpSpPr/>
      </xdr:nvGrpSpPr>
      <xdr:grpSpPr>
        <a:xfrm>
          <a:off x="16354425" y="7915275"/>
          <a:ext cx="323850" cy="285750"/>
          <a:chOff x="20764500" y="2305050"/>
          <a:chExt cx="733425" cy="714375"/>
        </a:xfrm>
      </xdr:grpSpPr>
      <xdr:sp macro="" textlink="">
        <xdr:nvSpPr>
          <xdr:cNvPr id="26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6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69"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7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20</xdr:row>
      <xdr:rowOff>47625</xdr:rowOff>
    </xdr:from>
    <xdr:to>
      <xdr:col>19</xdr:col>
      <xdr:colOff>590550</xdr:colOff>
      <xdr:row>20</xdr:row>
      <xdr:rowOff>276225</xdr:rowOff>
    </xdr:to>
    <xdr:grpSp>
      <xdr:nvGrpSpPr>
        <xdr:cNvPr id="271" name="Grupo 270"/>
        <xdr:cNvGrpSpPr/>
      </xdr:nvGrpSpPr>
      <xdr:grpSpPr>
        <a:xfrm>
          <a:off x="16363950" y="8267700"/>
          <a:ext cx="323850" cy="228600"/>
          <a:chOff x="20764500" y="2305050"/>
          <a:chExt cx="733425" cy="714375"/>
        </a:xfrm>
      </xdr:grpSpPr>
      <xdr:sp macro="" textlink="">
        <xdr:nvSpPr>
          <xdr:cNvPr id="27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7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74"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7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21</xdr:row>
      <xdr:rowOff>47625</xdr:rowOff>
    </xdr:from>
    <xdr:to>
      <xdr:col>19</xdr:col>
      <xdr:colOff>600075</xdr:colOff>
      <xdr:row>21</xdr:row>
      <xdr:rowOff>314325</xdr:rowOff>
    </xdr:to>
    <xdr:grpSp>
      <xdr:nvGrpSpPr>
        <xdr:cNvPr id="276" name="Grupo 275"/>
        <xdr:cNvGrpSpPr/>
      </xdr:nvGrpSpPr>
      <xdr:grpSpPr>
        <a:xfrm>
          <a:off x="16363950" y="8601075"/>
          <a:ext cx="333375" cy="266700"/>
          <a:chOff x="20764500" y="2305050"/>
          <a:chExt cx="733425" cy="714375"/>
        </a:xfrm>
      </xdr:grpSpPr>
      <xdr:sp macro="" textlink="">
        <xdr:nvSpPr>
          <xdr:cNvPr id="277"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78"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79"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80"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266700</xdr:colOff>
      <xdr:row>22</xdr:row>
      <xdr:rowOff>47625</xdr:rowOff>
    </xdr:from>
    <xdr:to>
      <xdr:col>19</xdr:col>
      <xdr:colOff>581025</xdr:colOff>
      <xdr:row>22</xdr:row>
      <xdr:rowOff>304800</xdr:rowOff>
    </xdr:to>
    <xdr:grpSp>
      <xdr:nvGrpSpPr>
        <xdr:cNvPr id="281" name="Grupo 280"/>
        <xdr:cNvGrpSpPr/>
      </xdr:nvGrpSpPr>
      <xdr:grpSpPr>
        <a:xfrm>
          <a:off x="16363950" y="8934450"/>
          <a:ext cx="314325" cy="257175"/>
          <a:chOff x="20764500" y="2305050"/>
          <a:chExt cx="733425" cy="714375"/>
        </a:xfrm>
      </xdr:grpSpPr>
      <xdr:sp macro="" textlink="">
        <xdr:nvSpPr>
          <xdr:cNvPr id="282"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83"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84"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85"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61709</xdr:colOff>
      <xdr:row>13</xdr:row>
      <xdr:rowOff>1765225</xdr:rowOff>
    </xdr:from>
    <xdr:to>
      <xdr:col>6</xdr:col>
      <xdr:colOff>518909</xdr:colOff>
      <xdr:row>13</xdr:row>
      <xdr:rowOff>2108125</xdr:rowOff>
    </xdr:to>
    <xdr:sp macro="" textlink="">
      <xdr:nvSpPr>
        <xdr:cNvPr id="2" name="Diamond 2"/>
        <xdr:cNvSpPr>
          <a:spLocks noChangeArrowheads="1"/>
        </xdr:cNvSpPr>
      </xdr:nvSpPr>
      <xdr:spPr bwMode="auto">
        <a:xfrm>
          <a:off x="7538834" y="11509300"/>
          <a:ext cx="457200"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99974</xdr:colOff>
      <xdr:row>7</xdr:row>
      <xdr:rowOff>565658</xdr:rowOff>
    </xdr:from>
    <xdr:to>
      <xdr:col>6</xdr:col>
      <xdr:colOff>547649</xdr:colOff>
      <xdr:row>7</xdr:row>
      <xdr:rowOff>908558</xdr:rowOff>
    </xdr:to>
    <xdr:sp macro="" textlink="">
      <xdr:nvSpPr>
        <xdr:cNvPr id="3" name="Diamond 2"/>
        <xdr:cNvSpPr>
          <a:spLocks noChangeArrowheads="1"/>
        </xdr:cNvSpPr>
      </xdr:nvSpPr>
      <xdr:spPr bwMode="auto">
        <a:xfrm>
          <a:off x="7577099" y="2794508"/>
          <a:ext cx="44767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80288</xdr:colOff>
      <xdr:row>8</xdr:row>
      <xdr:rowOff>695450</xdr:rowOff>
    </xdr:from>
    <xdr:to>
      <xdr:col>6</xdr:col>
      <xdr:colOff>537488</xdr:colOff>
      <xdr:row>8</xdr:row>
      <xdr:rowOff>1038350</xdr:rowOff>
    </xdr:to>
    <xdr:sp macro="" textlink="">
      <xdr:nvSpPr>
        <xdr:cNvPr id="4" name="Diamond 2"/>
        <xdr:cNvSpPr>
          <a:spLocks noChangeArrowheads="1"/>
        </xdr:cNvSpPr>
      </xdr:nvSpPr>
      <xdr:spPr bwMode="auto">
        <a:xfrm>
          <a:off x="7557413" y="4495925"/>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60535</xdr:colOff>
      <xdr:row>15</xdr:row>
      <xdr:rowOff>690394</xdr:rowOff>
    </xdr:from>
    <xdr:to>
      <xdr:col>6</xdr:col>
      <xdr:colOff>489160</xdr:colOff>
      <xdr:row>15</xdr:row>
      <xdr:rowOff>1033294</xdr:rowOff>
    </xdr:to>
    <xdr:sp macro="" textlink="">
      <xdr:nvSpPr>
        <xdr:cNvPr id="5" name="Diamond 2"/>
        <xdr:cNvSpPr>
          <a:spLocks noChangeArrowheads="1"/>
        </xdr:cNvSpPr>
      </xdr:nvSpPr>
      <xdr:spPr bwMode="auto">
        <a:xfrm>
          <a:off x="7537660" y="16578094"/>
          <a:ext cx="42862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72915</xdr:colOff>
      <xdr:row>24</xdr:row>
      <xdr:rowOff>579819</xdr:rowOff>
    </xdr:from>
    <xdr:to>
      <xdr:col>6</xdr:col>
      <xdr:colOff>530115</xdr:colOff>
      <xdr:row>24</xdr:row>
      <xdr:rowOff>922719</xdr:rowOff>
    </xdr:to>
    <xdr:sp macro="" textlink="">
      <xdr:nvSpPr>
        <xdr:cNvPr id="6" name="Diamond 2"/>
        <xdr:cNvSpPr>
          <a:spLocks noChangeArrowheads="1"/>
        </xdr:cNvSpPr>
      </xdr:nvSpPr>
      <xdr:spPr bwMode="auto">
        <a:xfrm>
          <a:off x="7550040" y="26287794"/>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107023</xdr:colOff>
      <xdr:row>20</xdr:row>
      <xdr:rowOff>139130</xdr:rowOff>
    </xdr:from>
    <xdr:to>
      <xdr:col>6</xdr:col>
      <xdr:colOff>535648</xdr:colOff>
      <xdr:row>20</xdr:row>
      <xdr:rowOff>482030</xdr:rowOff>
    </xdr:to>
    <xdr:sp macro="" textlink="">
      <xdr:nvSpPr>
        <xdr:cNvPr id="7" name="Diamond 2"/>
        <xdr:cNvSpPr>
          <a:spLocks noChangeArrowheads="1"/>
        </xdr:cNvSpPr>
      </xdr:nvSpPr>
      <xdr:spPr bwMode="auto">
        <a:xfrm>
          <a:off x="7584148" y="21837080"/>
          <a:ext cx="428625" cy="342900"/>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85618</xdr:colOff>
      <xdr:row>22</xdr:row>
      <xdr:rowOff>214046</xdr:rowOff>
    </xdr:from>
    <xdr:to>
      <xdr:col>6</xdr:col>
      <xdr:colOff>514243</xdr:colOff>
      <xdr:row>22</xdr:row>
      <xdr:rowOff>490271</xdr:rowOff>
    </xdr:to>
    <xdr:sp macro="" textlink="">
      <xdr:nvSpPr>
        <xdr:cNvPr id="8" name="Diamond 2"/>
        <xdr:cNvSpPr>
          <a:spLocks noChangeArrowheads="1"/>
        </xdr:cNvSpPr>
      </xdr:nvSpPr>
      <xdr:spPr bwMode="auto">
        <a:xfrm>
          <a:off x="7562743" y="24236096"/>
          <a:ext cx="428625" cy="276225"/>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85618</xdr:colOff>
      <xdr:row>23</xdr:row>
      <xdr:rowOff>318589</xdr:rowOff>
    </xdr:from>
    <xdr:to>
      <xdr:col>6</xdr:col>
      <xdr:colOff>514243</xdr:colOff>
      <xdr:row>23</xdr:row>
      <xdr:rowOff>594814</xdr:rowOff>
    </xdr:to>
    <xdr:sp macro="" textlink="">
      <xdr:nvSpPr>
        <xdr:cNvPr id="9" name="Diamond 2"/>
        <xdr:cNvSpPr>
          <a:spLocks noChangeArrowheads="1"/>
        </xdr:cNvSpPr>
      </xdr:nvSpPr>
      <xdr:spPr bwMode="auto">
        <a:xfrm>
          <a:off x="7562743" y="25083589"/>
          <a:ext cx="428625" cy="276225"/>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88185</xdr:colOff>
      <xdr:row>25</xdr:row>
      <xdr:rowOff>727041</xdr:rowOff>
    </xdr:from>
    <xdr:to>
      <xdr:col>6</xdr:col>
      <xdr:colOff>545385</xdr:colOff>
      <xdr:row>25</xdr:row>
      <xdr:rowOff>1069941</xdr:rowOff>
    </xdr:to>
    <xdr:sp macro="" textlink="">
      <xdr:nvSpPr>
        <xdr:cNvPr id="10" name="Diamond 2"/>
        <xdr:cNvSpPr>
          <a:spLocks noChangeArrowheads="1"/>
        </xdr:cNvSpPr>
      </xdr:nvSpPr>
      <xdr:spPr bwMode="auto">
        <a:xfrm>
          <a:off x="7565310" y="27901866"/>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232543</xdr:colOff>
      <xdr:row>5</xdr:row>
      <xdr:rowOff>2</xdr:rowOff>
    </xdr:from>
    <xdr:to>
      <xdr:col>6</xdr:col>
      <xdr:colOff>385280</xdr:colOff>
      <xdr:row>5</xdr:row>
      <xdr:rowOff>160535</xdr:rowOff>
    </xdr:to>
    <xdr:sp macro="" textlink="">
      <xdr:nvSpPr>
        <xdr:cNvPr id="11" name="Diamond 2"/>
        <xdr:cNvSpPr>
          <a:spLocks noChangeArrowheads="1"/>
        </xdr:cNvSpPr>
      </xdr:nvSpPr>
      <xdr:spPr bwMode="auto">
        <a:xfrm flipH="1">
          <a:off x="7709668" y="1200152"/>
          <a:ext cx="152737" cy="160533"/>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235448</xdr:colOff>
      <xdr:row>5</xdr:row>
      <xdr:rowOff>278026</xdr:rowOff>
    </xdr:from>
    <xdr:to>
      <xdr:col>6</xdr:col>
      <xdr:colOff>378425</xdr:colOff>
      <xdr:row>5</xdr:row>
      <xdr:rowOff>429911</xdr:rowOff>
    </xdr:to>
    <xdr:sp macro="" textlink="">
      <xdr:nvSpPr>
        <xdr:cNvPr id="12" name="Diamond 2"/>
        <xdr:cNvSpPr>
          <a:spLocks noChangeArrowheads="1"/>
        </xdr:cNvSpPr>
      </xdr:nvSpPr>
      <xdr:spPr bwMode="auto">
        <a:xfrm>
          <a:off x="7712573" y="1478176"/>
          <a:ext cx="142977" cy="15188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235450</xdr:colOff>
      <xdr:row>5</xdr:row>
      <xdr:rowOff>574074</xdr:rowOff>
    </xdr:from>
    <xdr:to>
      <xdr:col>6</xdr:col>
      <xdr:colOff>368130</xdr:colOff>
      <xdr:row>5</xdr:row>
      <xdr:rowOff>727754</xdr:rowOff>
    </xdr:to>
    <xdr:sp macro="" textlink="">
      <xdr:nvSpPr>
        <xdr:cNvPr id="13" name="Diamond 2"/>
        <xdr:cNvSpPr>
          <a:spLocks noChangeArrowheads="1"/>
        </xdr:cNvSpPr>
      </xdr:nvSpPr>
      <xdr:spPr bwMode="auto">
        <a:xfrm>
          <a:off x="7712575" y="1774224"/>
          <a:ext cx="132680" cy="15368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solidFill>
              <a:srgbClr val="FF0000"/>
            </a:solidFill>
          </a:endParaRPr>
        </a:p>
      </xdr:txBody>
    </xdr:sp>
    <xdr:clientData/>
  </xdr:twoCellAnchor>
  <xdr:twoCellAnchor>
    <xdr:from>
      <xdr:col>6</xdr:col>
      <xdr:colOff>68672</xdr:colOff>
      <xdr:row>9</xdr:row>
      <xdr:rowOff>323743</xdr:rowOff>
    </xdr:from>
    <xdr:to>
      <xdr:col>6</xdr:col>
      <xdr:colOff>525872</xdr:colOff>
      <xdr:row>9</xdr:row>
      <xdr:rowOff>666643</xdr:rowOff>
    </xdr:to>
    <xdr:sp macro="" textlink="">
      <xdr:nvSpPr>
        <xdr:cNvPr id="14" name="Diamond 2"/>
        <xdr:cNvSpPr>
          <a:spLocks noChangeArrowheads="1"/>
        </xdr:cNvSpPr>
      </xdr:nvSpPr>
      <xdr:spPr bwMode="auto">
        <a:xfrm>
          <a:off x="7545797" y="5905393"/>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57596</xdr:colOff>
      <xdr:row>10</xdr:row>
      <xdr:rowOff>368046</xdr:rowOff>
    </xdr:from>
    <xdr:to>
      <xdr:col>6</xdr:col>
      <xdr:colOff>514796</xdr:colOff>
      <xdr:row>10</xdr:row>
      <xdr:rowOff>710946</xdr:rowOff>
    </xdr:to>
    <xdr:sp macro="" textlink="">
      <xdr:nvSpPr>
        <xdr:cNvPr id="15" name="Diamond 2"/>
        <xdr:cNvSpPr>
          <a:spLocks noChangeArrowheads="1"/>
        </xdr:cNvSpPr>
      </xdr:nvSpPr>
      <xdr:spPr bwMode="auto">
        <a:xfrm>
          <a:off x="7534721" y="7140321"/>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101898</xdr:colOff>
      <xdr:row>11</xdr:row>
      <xdr:rowOff>589558</xdr:rowOff>
    </xdr:from>
    <xdr:to>
      <xdr:col>6</xdr:col>
      <xdr:colOff>559098</xdr:colOff>
      <xdr:row>11</xdr:row>
      <xdr:rowOff>932458</xdr:rowOff>
    </xdr:to>
    <xdr:sp macro="" textlink="">
      <xdr:nvSpPr>
        <xdr:cNvPr id="16" name="Diamond 2"/>
        <xdr:cNvSpPr>
          <a:spLocks noChangeArrowheads="1"/>
        </xdr:cNvSpPr>
      </xdr:nvSpPr>
      <xdr:spPr bwMode="auto">
        <a:xfrm>
          <a:off x="7579023" y="8552458"/>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60557</xdr:colOff>
      <xdr:row>16</xdr:row>
      <xdr:rowOff>504702</xdr:rowOff>
    </xdr:from>
    <xdr:to>
      <xdr:col>6</xdr:col>
      <xdr:colOff>517757</xdr:colOff>
      <xdr:row>16</xdr:row>
      <xdr:rowOff>847602</xdr:rowOff>
    </xdr:to>
    <xdr:sp macro="" textlink="">
      <xdr:nvSpPr>
        <xdr:cNvPr id="17" name="Diamond 2"/>
        <xdr:cNvSpPr>
          <a:spLocks noChangeArrowheads="1"/>
        </xdr:cNvSpPr>
      </xdr:nvSpPr>
      <xdr:spPr bwMode="auto">
        <a:xfrm>
          <a:off x="7537682" y="18392652"/>
          <a:ext cx="457200" cy="34290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83789</xdr:colOff>
      <xdr:row>17</xdr:row>
      <xdr:rowOff>504702</xdr:rowOff>
    </xdr:from>
    <xdr:to>
      <xdr:col>6</xdr:col>
      <xdr:colOff>540989</xdr:colOff>
      <xdr:row>17</xdr:row>
      <xdr:rowOff>847602</xdr:rowOff>
    </xdr:to>
    <xdr:sp macro="" textlink="">
      <xdr:nvSpPr>
        <xdr:cNvPr id="18" name="Diamond 2"/>
        <xdr:cNvSpPr>
          <a:spLocks noChangeArrowheads="1"/>
        </xdr:cNvSpPr>
      </xdr:nvSpPr>
      <xdr:spPr bwMode="auto">
        <a:xfrm>
          <a:off x="7560914" y="19888077"/>
          <a:ext cx="457200" cy="342900"/>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94008</xdr:colOff>
      <xdr:row>18</xdr:row>
      <xdr:rowOff>174800</xdr:rowOff>
    </xdr:from>
    <xdr:to>
      <xdr:col>6</xdr:col>
      <xdr:colOff>522633</xdr:colOff>
      <xdr:row>18</xdr:row>
      <xdr:rowOff>470075</xdr:rowOff>
    </xdr:to>
    <xdr:sp macro="" textlink="">
      <xdr:nvSpPr>
        <xdr:cNvPr id="19" name="Diamond 2"/>
        <xdr:cNvSpPr>
          <a:spLocks noChangeArrowheads="1"/>
        </xdr:cNvSpPr>
      </xdr:nvSpPr>
      <xdr:spPr bwMode="auto">
        <a:xfrm>
          <a:off x="7571133" y="21053600"/>
          <a:ext cx="428625" cy="295275"/>
        </a:xfrm>
        <a:prstGeom prst="diamond">
          <a:avLst/>
        </a:prstGeom>
        <a:solidFill>
          <a:srgbClr val="34D60D"/>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64953</xdr:colOff>
      <xdr:row>26</xdr:row>
      <xdr:rowOff>471492</xdr:rowOff>
    </xdr:from>
    <xdr:to>
      <xdr:col>6</xdr:col>
      <xdr:colOff>522153</xdr:colOff>
      <xdr:row>26</xdr:row>
      <xdr:rowOff>814392</xdr:rowOff>
    </xdr:to>
    <xdr:sp macro="" textlink="">
      <xdr:nvSpPr>
        <xdr:cNvPr id="20" name="Diamond 2"/>
        <xdr:cNvSpPr>
          <a:spLocks noChangeArrowheads="1"/>
        </xdr:cNvSpPr>
      </xdr:nvSpPr>
      <xdr:spPr bwMode="auto">
        <a:xfrm>
          <a:off x="7542078" y="29675142"/>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96146</xdr:colOff>
      <xdr:row>21</xdr:row>
      <xdr:rowOff>568202</xdr:rowOff>
    </xdr:from>
    <xdr:to>
      <xdr:col>6</xdr:col>
      <xdr:colOff>553346</xdr:colOff>
      <xdr:row>21</xdr:row>
      <xdr:rowOff>911102</xdr:rowOff>
    </xdr:to>
    <xdr:sp macro="" textlink="">
      <xdr:nvSpPr>
        <xdr:cNvPr id="21" name="Diamond 2"/>
        <xdr:cNvSpPr>
          <a:spLocks noChangeArrowheads="1"/>
        </xdr:cNvSpPr>
      </xdr:nvSpPr>
      <xdr:spPr bwMode="auto">
        <a:xfrm>
          <a:off x="7573271" y="23028152"/>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6</xdr:col>
      <xdr:colOff>83789</xdr:colOff>
      <xdr:row>14</xdr:row>
      <xdr:rowOff>628605</xdr:rowOff>
    </xdr:from>
    <xdr:to>
      <xdr:col>6</xdr:col>
      <xdr:colOff>540989</xdr:colOff>
      <xdr:row>14</xdr:row>
      <xdr:rowOff>971505</xdr:rowOff>
    </xdr:to>
    <xdr:sp macro="" textlink="">
      <xdr:nvSpPr>
        <xdr:cNvPr id="22" name="Diamond 2"/>
        <xdr:cNvSpPr>
          <a:spLocks noChangeArrowheads="1"/>
        </xdr:cNvSpPr>
      </xdr:nvSpPr>
      <xdr:spPr bwMode="auto">
        <a:xfrm>
          <a:off x="7560914" y="14811330"/>
          <a:ext cx="457200" cy="342900"/>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3</xdr:col>
      <xdr:colOff>161925</xdr:colOff>
      <xdr:row>7</xdr:row>
      <xdr:rowOff>95250</xdr:rowOff>
    </xdr:from>
    <xdr:to>
      <xdr:col>3</xdr:col>
      <xdr:colOff>550007</xdr:colOff>
      <xdr:row>7</xdr:row>
      <xdr:rowOff>350471</xdr:rowOff>
    </xdr:to>
    <xdr:sp macro="" textlink="">
      <xdr:nvSpPr>
        <xdr:cNvPr id="2" name="Diamond 2"/>
        <xdr:cNvSpPr>
          <a:spLocks noChangeArrowheads="1"/>
        </xdr:cNvSpPr>
      </xdr:nvSpPr>
      <xdr:spPr bwMode="auto">
        <a:xfrm>
          <a:off x="3219450" y="3181350"/>
          <a:ext cx="388082" cy="255221"/>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148737</xdr:colOff>
      <xdr:row>5</xdr:row>
      <xdr:rowOff>157773</xdr:rowOff>
    </xdr:from>
    <xdr:to>
      <xdr:col>3</xdr:col>
      <xdr:colOff>557579</xdr:colOff>
      <xdr:row>5</xdr:row>
      <xdr:rowOff>448897</xdr:rowOff>
    </xdr:to>
    <xdr:sp macro="" textlink="">
      <xdr:nvSpPr>
        <xdr:cNvPr id="3" name="Diamond 2"/>
        <xdr:cNvSpPr>
          <a:spLocks noChangeArrowheads="1"/>
        </xdr:cNvSpPr>
      </xdr:nvSpPr>
      <xdr:spPr bwMode="auto">
        <a:xfrm>
          <a:off x="3206262" y="2167548"/>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6</xdr:row>
      <xdr:rowOff>24423</xdr:rowOff>
    </xdr:from>
    <xdr:to>
      <xdr:col>3</xdr:col>
      <xdr:colOff>548054</xdr:colOff>
      <xdr:row>6</xdr:row>
      <xdr:rowOff>315547</xdr:rowOff>
    </xdr:to>
    <xdr:sp macro="" textlink="">
      <xdr:nvSpPr>
        <xdr:cNvPr id="4" name="Diamond 2"/>
        <xdr:cNvSpPr>
          <a:spLocks noChangeArrowheads="1"/>
        </xdr:cNvSpPr>
      </xdr:nvSpPr>
      <xdr:spPr bwMode="auto">
        <a:xfrm>
          <a:off x="3196737" y="263427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9</xdr:row>
      <xdr:rowOff>24423</xdr:rowOff>
    </xdr:from>
    <xdr:to>
      <xdr:col>3</xdr:col>
      <xdr:colOff>548054</xdr:colOff>
      <xdr:row>9</xdr:row>
      <xdr:rowOff>315547</xdr:rowOff>
    </xdr:to>
    <xdr:sp macro="" textlink="">
      <xdr:nvSpPr>
        <xdr:cNvPr id="5" name="Diamond 2"/>
        <xdr:cNvSpPr>
          <a:spLocks noChangeArrowheads="1"/>
        </xdr:cNvSpPr>
      </xdr:nvSpPr>
      <xdr:spPr bwMode="auto">
        <a:xfrm>
          <a:off x="3196737" y="389157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142875</xdr:colOff>
      <xdr:row>8</xdr:row>
      <xdr:rowOff>38100</xdr:rowOff>
    </xdr:from>
    <xdr:to>
      <xdr:col>3</xdr:col>
      <xdr:colOff>530957</xdr:colOff>
      <xdr:row>8</xdr:row>
      <xdr:rowOff>293321</xdr:rowOff>
    </xdr:to>
    <xdr:sp macro="" textlink="">
      <xdr:nvSpPr>
        <xdr:cNvPr id="6" name="Diamond 2"/>
        <xdr:cNvSpPr>
          <a:spLocks noChangeArrowheads="1"/>
        </xdr:cNvSpPr>
      </xdr:nvSpPr>
      <xdr:spPr bwMode="auto">
        <a:xfrm>
          <a:off x="3200400" y="3571875"/>
          <a:ext cx="388082" cy="255221"/>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8</xdr:row>
      <xdr:rowOff>24423</xdr:rowOff>
    </xdr:from>
    <xdr:to>
      <xdr:col>3</xdr:col>
      <xdr:colOff>548054</xdr:colOff>
      <xdr:row>8</xdr:row>
      <xdr:rowOff>315547</xdr:rowOff>
    </xdr:to>
    <xdr:sp macro="" textlink="">
      <xdr:nvSpPr>
        <xdr:cNvPr id="7" name="Diamond 2"/>
        <xdr:cNvSpPr>
          <a:spLocks noChangeArrowheads="1"/>
        </xdr:cNvSpPr>
      </xdr:nvSpPr>
      <xdr:spPr bwMode="auto">
        <a:xfrm>
          <a:off x="3196737" y="3558198"/>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10</xdr:row>
      <xdr:rowOff>24423</xdr:rowOff>
    </xdr:from>
    <xdr:to>
      <xdr:col>3</xdr:col>
      <xdr:colOff>548054</xdr:colOff>
      <xdr:row>10</xdr:row>
      <xdr:rowOff>315547</xdr:rowOff>
    </xdr:to>
    <xdr:sp macro="" textlink="">
      <xdr:nvSpPr>
        <xdr:cNvPr id="8" name="Diamond 2"/>
        <xdr:cNvSpPr>
          <a:spLocks noChangeArrowheads="1"/>
        </xdr:cNvSpPr>
      </xdr:nvSpPr>
      <xdr:spPr bwMode="auto">
        <a:xfrm>
          <a:off x="3196737" y="4224948"/>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148737</xdr:colOff>
      <xdr:row>12</xdr:row>
      <xdr:rowOff>176823</xdr:rowOff>
    </xdr:from>
    <xdr:to>
      <xdr:col>3</xdr:col>
      <xdr:colOff>557579</xdr:colOff>
      <xdr:row>12</xdr:row>
      <xdr:rowOff>467947</xdr:rowOff>
    </xdr:to>
    <xdr:sp macro="" textlink="">
      <xdr:nvSpPr>
        <xdr:cNvPr id="10" name="Diamond 2"/>
        <xdr:cNvSpPr>
          <a:spLocks noChangeArrowheads="1"/>
        </xdr:cNvSpPr>
      </xdr:nvSpPr>
      <xdr:spPr bwMode="auto">
        <a:xfrm>
          <a:off x="3206262" y="5044098"/>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13</xdr:row>
      <xdr:rowOff>62523</xdr:rowOff>
    </xdr:from>
    <xdr:to>
      <xdr:col>3</xdr:col>
      <xdr:colOff>548054</xdr:colOff>
      <xdr:row>13</xdr:row>
      <xdr:rowOff>353647</xdr:rowOff>
    </xdr:to>
    <xdr:sp macro="" textlink="">
      <xdr:nvSpPr>
        <xdr:cNvPr id="11" name="Diamond 2"/>
        <xdr:cNvSpPr>
          <a:spLocks noChangeArrowheads="1"/>
        </xdr:cNvSpPr>
      </xdr:nvSpPr>
      <xdr:spPr bwMode="auto">
        <a:xfrm>
          <a:off x="3196737" y="5558448"/>
          <a:ext cx="408842" cy="291124"/>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15</xdr:row>
      <xdr:rowOff>24423</xdr:rowOff>
    </xdr:from>
    <xdr:to>
      <xdr:col>3</xdr:col>
      <xdr:colOff>548054</xdr:colOff>
      <xdr:row>15</xdr:row>
      <xdr:rowOff>315547</xdr:rowOff>
    </xdr:to>
    <xdr:sp macro="" textlink="">
      <xdr:nvSpPr>
        <xdr:cNvPr id="12" name="Diamond 2"/>
        <xdr:cNvSpPr>
          <a:spLocks noChangeArrowheads="1"/>
        </xdr:cNvSpPr>
      </xdr:nvSpPr>
      <xdr:spPr bwMode="auto">
        <a:xfrm>
          <a:off x="3196737" y="6339498"/>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14</xdr:row>
      <xdr:rowOff>24423</xdr:rowOff>
    </xdr:from>
    <xdr:to>
      <xdr:col>3</xdr:col>
      <xdr:colOff>548054</xdr:colOff>
      <xdr:row>14</xdr:row>
      <xdr:rowOff>315547</xdr:rowOff>
    </xdr:to>
    <xdr:sp macro="" textlink="">
      <xdr:nvSpPr>
        <xdr:cNvPr id="13" name="Diamond 2"/>
        <xdr:cNvSpPr>
          <a:spLocks noChangeArrowheads="1"/>
        </xdr:cNvSpPr>
      </xdr:nvSpPr>
      <xdr:spPr bwMode="auto">
        <a:xfrm>
          <a:off x="3196737" y="6006123"/>
          <a:ext cx="408842" cy="291124"/>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16</xdr:row>
      <xdr:rowOff>24423</xdr:rowOff>
    </xdr:from>
    <xdr:to>
      <xdr:col>3</xdr:col>
      <xdr:colOff>548054</xdr:colOff>
      <xdr:row>16</xdr:row>
      <xdr:rowOff>315547</xdr:rowOff>
    </xdr:to>
    <xdr:sp macro="" textlink="">
      <xdr:nvSpPr>
        <xdr:cNvPr id="14" name="Diamond 2"/>
        <xdr:cNvSpPr>
          <a:spLocks noChangeArrowheads="1"/>
        </xdr:cNvSpPr>
      </xdr:nvSpPr>
      <xdr:spPr bwMode="auto">
        <a:xfrm>
          <a:off x="3196737" y="667287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18</xdr:row>
      <xdr:rowOff>24423</xdr:rowOff>
    </xdr:from>
    <xdr:to>
      <xdr:col>3</xdr:col>
      <xdr:colOff>548054</xdr:colOff>
      <xdr:row>18</xdr:row>
      <xdr:rowOff>315547</xdr:rowOff>
    </xdr:to>
    <xdr:sp macro="" textlink="">
      <xdr:nvSpPr>
        <xdr:cNvPr id="16" name="Diamond 2"/>
        <xdr:cNvSpPr>
          <a:spLocks noChangeArrowheads="1"/>
        </xdr:cNvSpPr>
      </xdr:nvSpPr>
      <xdr:spPr bwMode="auto">
        <a:xfrm>
          <a:off x="3196737" y="7339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19</xdr:row>
      <xdr:rowOff>24423</xdr:rowOff>
    </xdr:from>
    <xdr:to>
      <xdr:col>3</xdr:col>
      <xdr:colOff>548054</xdr:colOff>
      <xdr:row>19</xdr:row>
      <xdr:rowOff>315547</xdr:rowOff>
    </xdr:to>
    <xdr:sp macro="" textlink="">
      <xdr:nvSpPr>
        <xdr:cNvPr id="17" name="Diamond 2"/>
        <xdr:cNvSpPr>
          <a:spLocks noChangeArrowheads="1"/>
        </xdr:cNvSpPr>
      </xdr:nvSpPr>
      <xdr:spPr bwMode="auto">
        <a:xfrm>
          <a:off x="3196737" y="7672998"/>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20</xdr:row>
      <xdr:rowOff>24423</xdr:rowOff>
    </xdr:from>
    <xdr:to>
      <xdr:col>3</xdr:col>
      <xdr:colOff>548054</xdr:colOff>
      <xdr:row>20</xdr:row>
      <xdr:rowOff>315547</xdr:rowOff>
    </xdr:to>
    <xdr:sp macro="" textlink="">
      <xdr:nvSpPr>
        <xdr:cNvPr id="18" name="Diamond 2"/>
        <xdr:cNvSpPr>
          <a:spLocks noChangeArrowheads="1"/>
        </xdr:cNvSpPr>
      </xdr:nvSpPr>
      <xdr:spPr bwMode="auto">
        <a:xfrm>
          <a:off x="3196737" y="800637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21</xdr:row>
      <xdr:rowOff>24423</xdr:rowOff>
    </xdr:from>
    <xdr:to>
      <xdr:col>3</xdr:col>
      <xdr:colOff>548054</xdr:colOff>
      <xdr:row>21</xdr:row>
      <xdr:rowOff>315547</xdr:rowOff>
    </xdr:to>
    <xdr:sp macro="" textlink="">
      <xdr:nvSpPr>
        <xdr:cNvPr id="19" name="Diamond 2"/>
        <xdr:cNvSpPr>
          <a:spLocks noChangeArrowheads="1"/>
        </xdr:cNvSpPr>
      </xdr:nvSpPr>
      <xdr:spPr bwMode="auto">
        <a:xfrm>
          <a:off x="3196737" y="8339748"/>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22</xdr:row>
      <xdr:rowOff>24423</xdr:rowOff>
    </xdr:from>
    <xdr:to>
      <xdr:col>3</xdr:col>
      <xdr:colOff>548054</xdr:colOff>
      <xdr:row>22</xdr:row>
      <xdr:rowOff>315547</xdr:rowOff>
    </xdr:to>
    <xdr:sp macro="" textlink="">
      <xdr:nvSpPr>
        <xdr:cNvPr id="20" name="Diamond 2"/>
        <xdr:cNvSpPr>
          <a:spLocks noChangeArrowheads="1"/>
        </xdr:cNvSpPr>
      </xdr:nvSpPr>
      <xdr:spPr bwMode="auto">
        <a:xfrm>
          <a:off x="3196737" y="86731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5</xdr:row>
      <xdr:rowOff>110148</xdr:rowOff>
    </xdr:from>
    <xdr:to>
      <xdr:col>8</xdr:col>
      <xdr:colOff>643304</xdr:colOff>
      <xdr:row>5</xdr:row>
      <xdr:rowOff>401272</xdr:rowOff>
    </xdr:to>
    <xdr:sp macro="" textlink="">
      <xdr:nvSpPr>
        <xdr:cNvPr id="21" name="Diamond 2"/>
        <xdr:cNvSpPr>
          <a:spLocks noChangeArrowheads="1"/>
        </xdr:cNvSpPr>
      </xdr:nvSpPr>
      <xdr:spPr bwMode="auto">
        <a:xfrm>
          <a:off x="7282962" y="21199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263037</xdr:colOff>
      <xdr:row>5</xdr:row>
      <xdr:rowOff>148248</xdr:rowOff>
    </xdr:from>
    <xdr:to>
      <xdr:col>13</xdr:col>
      <xdr:colOff>671879</xdr:colOff>
      <xdr:row>5</xdr:row>
      <xdr:rowOff>439372</xdr:rowOff>
    </xdr:to>
    <xdr:sp macro="" textlink="">
      <xdr:nvSpPr>
        <xdr:cNvPr id="22" name="Diamond 2"/>
        <xdr:cNvSpPr>
          <a:spLocks noChangeArrowheads="1"/>
        </xdr:cNvSpPr>
      </xdr:nvSpPr>
      <xdr:spPr bwMode="auto">
        <a:xfrm>
          <a:off x="11454912" y="2158023"/>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205887</xdr:colOff>
      <xdr:row>5</xdr:row>
      <xdr:rowOff>129198</xdr:rowOff>
    </xdr:from>
    <xdr:to>
      <xdr:col>18</xdr:col>
      <xdr:colOff>614729</xdr:colOff>
      <xdr:row>5</xdr:row>
      <xdr:rowOff>420322</xdr:rowOff>
    </xdr:to>
    <xdr:sp macro="" textlink="">
      <xdr:nvSpPr>
        <xdr:cNvPr id="23" name="Diamond 2"/>
        <xdr:cNvSpPr>
          <a:spLocks noChangeArrowheads="1"/>
        </xdr:cNvSpPr>
      </xdr:nvSpPr>
      <xdr:spPr bwMode="auto">
        <a:xfrm>
          <a:off x="15541137" y="2138973"/>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editAs="oneCell">
    <xdr:from>
      <xdr:col>21</xdr:col>
      <xdr:colOff>295142</xdr:colOff>
      <xdr:row>4</xdr:row>
      <xdr:rowOff>16202</xdr:rowOff>
    </xdr:from>
    <xdr:to>
      <xdr:col>24</xdr:col>
      <xdr:colOff>173284</xdr:colOff>
      <xdr:row>6</xdr:row>
      <xdr:rowOff>385378</xdr:rowOff>
    </xdr:to>
    <xdr:pic>
      <xdr:nvPicPr>
        <xdr:cNvPr id="24" name="Imagen 23"/>
        <xdr:cNvPicPr/>
      </xdr:nvPicPr>
      <xdr:blipFill>
        <a:blip xmlns:r="http://schemas.openxmlformats.org/officeDocument/2006/relationships" r:embed="rId1" cstate="email">
          <a:extLst>
            <a:ext uri="{28A0092B-C50C-407E-A947-70E740481C1C}">
              <a14:useLocalDpi xmlns:a14="http://schemas.microsoft.com/office/drawing/2010/main" val="0"/>
            </a:ext>
          </a:extLst>
        </a:blip>
        <a:srcRect/>
        <a:stretch>
          <a:fillRect/>
        </a:stretch>
      </xdr:blipFill>
      <xdr:spPr bwMode="auto">
        <a:xfrm>
          <a:off x="17936515" y="915040"/>
          <a:ext cx="1997789" cy="1683894"/>
        </a:xfrm>
        <a:prstGeom prst="rect">
          <a:avLst/>
        </a:prstGeom>
        <a:noFill/>
        <a:ln>
          <a:noFill/>
        </a:ln>
        <a:extLst/>
      </xdr:spPr>
    </xdr:pic>
    <xdr:clientData/>
  </xdr:twoCellAnchor>
  <xdr:twoCellAnchor editAs="oneCell">
    <xdr:from>
      <xdr:col>21</xdr:col>
      <xdr:colOff>112536</xdr:colOff>
      <xdr:row>7</xdr:row>
      <xdr:rowOff>427801</xdr:rowOff>
    </xdr:from>
    <xdr:to>
      <xdr:col>26</xdr:col>
      <xdr:colOff>150639</xdr:colOff>
      <xdr:row>17</xdr:row>
      <xdr:rowOff>2353</xdr:rowOff>
    </xdr:to>
    <xdr:pic>
      <xdr:nvPicPr>
        <xdr:cNvPr id="25" name="Imagen 24"/>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7753909" y="3124315"/>
          <a:ext cx="3781025" cy="347846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8</xdr:col>
      <xdr:colOff>224937</xdr:colOff>
      <xdr:row>6</xdr:row>
      <xdr:rowOff>81573</xdr:rowOff>
    </xdr:from>
    <xdr:to>
      <xdr:col>8</xdr:col>
      <xdr:colOff>633779</xdr:colOff>
      <xdr:row>6</xdr:row>
      <xdr:rowOff>372697</xdr:rowOff>
    </xdr:to>
    <xdr:sp macro="" textlink="">
      <xdr:nvSpPr>
        <xdr:cNvPr id="26" name="Diamond 2"/>
        <xdr:cNvSpPr>
          <a:spLocks noChangeArrowheads="1"/>
        </xdr:cNvSpPr>
      </xdr:nvSpPr>
      <xdr:spPr bwMode="auto">
        <a:xfrm>
          <a:off x="7273437" y="26914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6</xdr:row>
      <xdr:rowOff>76200</xdr:rowOff>
    </xdr:from>
    <xdr:to>
      <xdr:col>13</xdr:col>
      <xdr:colOff>685067</xdr:colOff>
      <xdr:row>6</xdr:row>
      <xdr:rowOff>367324</xdr:rowOff>
    </xdr:to>
    <xdr:sp macro="" textlink="">
      <xdr:nvSpPr>
        <xdr:cNvPr id="27" name="Diamond 2"/>
        <xdr:cNvSpPr>
          <a:spLocks noChangeArrowheads="1"/>
        </xdr:cNvSpPr>
      </xdr:nvSpPr>
      <xdr:spPr bwMode="auto">
        <a:xfrm>
          <a:off x="11468100" y="268605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6</xdr:row>
      <xdr:rowOff>66675</xdr:rowOff>
    </xdr:from>
    <xdr:to>
      <xdr:col>18</xdr:col>
      <xdr:colOff>618392</xdr:colOff>
      <xdr:row>6</xdr:row>
      <xdr:rowOff>357799</xdr:rowOff>
    </xdr:to>
    <xdr:sp macro="" textlink="">
      <xdr:nvSpPr>
        <xdr:cNvPr id="28" name="Diamond 2"/>
        <xdr:cNvSpPr>
          <a:spLocks noChangeArrowheads="1"/>
        </xdr:cNvSpPr>
      </xdr:nvSpPr>
      <xdr:spPr bwMode="auto">
        <a:xfrm>
          <a:off x="15544800" y="26765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24</xdr:col>
      <xdr:colOff>228600</xdr:colOff>
      <xdr:row>5</xdr:row>
      <xdr:rowOff>123825</xdr:rowOff>
    </xdr:from>
    <xdr:to>
      <xdr:col>24</xdr:col>
      <xdr:colOff>628650</xdr:colOff>
      <xdr:row>5</xdr:row>
      <xdr:rowOff>523875</xdr:rowOff>
    </xdr:to>
    <xdr:grpSp>
      <xdr:nvGrpSpPr>
        <xdr:cNvPr id="34" name="Grupo 33"/>
        <xdr:cNvGrpSpPr/>
      </xdr:nvGrpSpPr>
      <xdr:grpSpPr>
        <a:xfrm>
          <a:off x="21223846" y="1733684"/>
          <a:ext cx="400050" cy="400050"/>
          <a:chOff x="20764500" y="2305050"/>
          <a:chExt cx="733425" cy="714375"/>
        </a:xfrm>
      </xdr:grpSpPr>
      <xdr:sp macro="" textlink="">
        <xdr:nvSpPr>
          <xdr:cNvPr id="35"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36"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37"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38"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24</xdr:col>
      <xdr:colOff>266161</xdr:colOff>
      <xdr:row>6</xdr:row>
      <xdr:rowOff>39717</xdr:rowOff>
    </xdr:from>
    <xdr:to>
      <xdr:col>24</xdr:col>
      <xdr:colOff>666211</xdr:colOff>
      <xdr:row>6</xdr:row>
      <xdr:rowOff>439767</xdr:rowOff>
    </xdr:to>
    <xdr:grpSp>
      <xdr:nvGrpSpPr>
        <xdr:cNvPr id="39" name="Grupo 38"/>
        <xdr:cNvGrpSpPr/>
      </xdr:nvGrpSpPr>
      <xdr:grpSpPr>
        <a:xfrm>
          <a:off x="21261407" y="2253273"/>
          <a:ext cx="400050" cy="400050"/>
          <a:chOff x="20764500" y="2305050"/>
          <a:chExt cx="733425" cy="714375"/>
        </a:xfrm>
      </xdr:grpSpPr>
      <xdr:sp macro="" textlink="">
        <xdr:nvSpPr>
          <xdr:cNvPr id="40"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41"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42"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43"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8</xdr:col>
      <xdr:colOff>224937</xdr:colOff>
      <xdr:row>7</xdr:row>
      <xdr:rowOff>62523</xdr:rowOff>
    </xdr:from>
    <xdr:to>
      <xdr:col>8</xdr:col>
      <xdr:colOff>633779</xdr:colOff>
      <xdr:row>7</xdr:row>
      <xdr:rowOff>353647</xdr:rowOff>
    </xdr:to>
    <xdr:sp macro="" textlink="">
      <xdr:nvSpPr>
        <xdr:cNvPr id="49" name="Diamond 2"/>
        <xdr:cNvSpPr>
          <a:spLocks noChangeArrowheads="1"/>
        </xdr:cNvSpPr>
      </xdr:nvSpPr>
      <xdr:spPr bwMode="auto">
        <a:xfrm>
          <a:off x="7273437" y="31486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8</xdr:row>
      <xdr:rowOff>38100</xdr:rowOff>
    </xdr:from>
    <xdr:to>
      <xdr:col>8</xdr:col>
      <xdr:colOff>643304</xdr:colOff>
      <xdr:row>8</xdr:row>
      <xdr:rowOff>296497</xdr:rowOff>
    </xdr:to>
    <xdr:sp macro="" textlink="">
      <xdr:nvSpPr>
        <xdr:cNvPr id="50" name="Diamond 2"/>
        <xdr:cNvSpPr>
          <a:spLocks noChangeArrowheads="1"/>
        </xdr:cNvSpPr>
      </xdr:nvSpPr>
      <xdr:spPr bwMode="auto">
        <a:xfrm>
          <a:off x="7282962" y="357187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9</xdr:row>
      <xdr:rowOff>38100</xdr:rowOff>
    </xdr:from>
    <xdr:to>
      <xdr:col>8</xdr:col>
      <xdr:colOff>643304</xdr:colOff>
      <xdr:row>9</xdr:row>
      <xdr:rowOff>296497</xdr:rowOff>
    </xdr:to>
    <xdr:sp macro="" textlink="">
      <xdr:nvSpPr>
        <xdr:cNvPr id="51" name="Diamond 2"/>
        <xdr:cNvSpPr>
          <a:spLocks noChangeArrowheads="1"/>
        </xdr:cNvSpPr>
      </xdr:nvSpPr>
      <xdr:spPr bwMode="auto">
        <a:xfrm>
          <a:off x="7282962" y="3905250"/>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10</xdr:row>
      <xdr:rowOff>38100</xdr:rowOff>
    </xdr:from>
    <xdr:to>
      <xdr:col>8</xdr:col>
      <xdr:colOff>643304</xdr:colOff>
      <xdr:row>10</xdr:row>
      <xdr:rowOff>296497</xdr:rowOff>
    </xdr:to>
    <xdr:sp macro="" textlink="">
      <xdr:nvSpPr>
        <xdr:cNvPr id="52" name="Diamond 2"/>
        <xdr:cNvSpPr>
          <a:spLocks noChangeArrowheads="1"/>
        </xdr:cNvSpPr>
      </xdr:nvSpPr>
      <xdr:spPr bwMode="auto">
        <a:xfrm>
          <a:off x="7282962" y="4238625"/>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11</xdr:row>
      <xdr:rowOff>38100</xdr:rowOff>
    </xdr:from>
    <xdr:to>
      <xdr:col>8</xdr:col>
      <xdr:colOff>643304</xdr:colOff>
      <xdr:row>11</xdr:row>
      <xdr:rowOff>296497</xdr:rowOff>
    </xdr:to>
    <xdr:sp macro="" textlink="">
      <xdr:nvSpPr>
        <xdr:cNvPr id="53" name="Diamond 2"/>
        <xdr:cNvSpPr>
          <a:spLocks noChangeArrowheads="1"/>
        </xdr:cNvSpPr>
      </xdr:nvSpPr>
      <xdr:spPr bwMode="auto">
        <a:xfrm>
          <a:off x="7282962" y="4572000"/>
          <a:ext cx="408842" cy="258397"/>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12</xdr:row>
      <xdr:rowOff>110148</xdr:rowOff>
    </xdr:from>
    <xdr:to>
      <xdr:col>8</xdr:col>
      <xdr:colOff>643304</xdr:colOff>
      <xdr:row>12</xdr:row>
      <xdr:rowOff>401272</xdr:rowOff>
    </xdr:to>
    <xdr:sp macro="" textlink="">
      <xdr:nvSpPr>
        <xdr:cNvPr id="54" name="Diamond 2"/>
        <xdr:cNvSpPr>
          <a:spLocks noChangeArrowheads="1"/>
        </xdr:cNvSpPr>
      </xdr:nvSpPr>
      <xdr:spPr bwMode="auto">
        <a:xfrm>
          <a:off x="7282962" y="497742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13</xdr:row>
      <xdr:rowOff>110148</xdr:rowOff>
    </xdr:from>
    <xdr:to>
      <xdr:col>8</xdr:col>
      <xdr:colOff>643304</xdr:colOff>
      <xdr:row>13</xdr:row>
      <xdr:rowOff>401272</xdr:rowOff>
    </xdr:to>
    <xdr:sp macro="" textlink="">
      <xdr:nvSpPr>
        <xdr:cNvPr id="55" name="Diamond 2"/>
        <xdr:cNvSpPr>
          <a:spLocks noChangeArrowheads="1"/>
        </xdr:cNvSpPr>
      </xdr:nvSpPr>
      <xdr:spPr bwMode="auto">
        <a:xfrm>
          <a:off x="7282962" y="5606073"/>
          <a:ext cx="408842" cy="29112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14</xdr:row>
      <xdr:rowOff>24423</xdr:rowOff>
    </xdr:from>
    <xdr:to>
      <xdr:col>8</xdr:col>
      <xdr:colOff>633779</xdr:colOff>
      <xdr:row>14</xdr:row>
      <xdr:rowOff>296497</xdr:rowOff>
    </xdr:to>
    <xdr:sp macro="" textlink="">
      <xdr:nvSpPr>
        <xdr:cNvPr id="56" name="Diamond 2"/>
        <xdr:cNvSpPr>
          <a:spLocks noChangeArrowheads="1"/>
        </xdr:cNvSpPr>
      </xdr:nvSpPr>
      <xdr:spPr bwMode="auto">
        <a:xfrm>
          <a:off x="7273437" y="60061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234462</xdr:colOff>
      <xdr:row>15</xdr:row>
      <xdr:rowOff>33948</xdr:rowOff>
    </xdr:from>
    <xdr:to>
      <xdr:col>8</xdr:col>
      <xdr:colOff>643304</xdr:colOff>
      <xdr:row>15</xdr:row>
      <xdr:rowOff>306022</xdr:rowOff>
    </xdr:to>
    <xdr:sp macro="" textlink="">
      <xdr:nvSpPr>
        <xdr:cNvPr id="57" name="Diamond 2"/>
        <xdr:cNvSpPr>
          <a:spLocks noChangeArrowheads="1"/>
        </xdr:cNvSpPr>
      </xdr:nvSpPr>
      <xdr:spPr bwMode="auto">
        <a:xfrm>
          <a:off x="7282962" y="63490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16</xdr:row>
      <xdr:rowOff>62523</xdr:rowOff>
    </xdr:from>
    <xdr:to>
      <xdr:col>8</xdr:col>
      <xdr:colOff>633779</xdr:colOff>
      <xdr:row>16</xdr:row>
      <xdr:rowOff>353647</xdr:rowOff>
    </xdr:to>
    <xdr:sp macro="" textlink="">
      <xdr:nvSpPr>
        <xdr:cNvPr id="58" name="Diamond 2"/>
        <xdr:cNvSpPr>
          <a:spLocks noChangeArrowheads="1"/>
        </xdr:cNvSpPr>
      </xdr:nvSpPr>
      <xdr:spPr bwMode="auto">
        <a:xfrm>
          <a:off x="7273437" y="671097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17</xdr:row>
      <xdr:rowOff>62523</xdr:rowOff>
    </xdr:from>
    <xdr:to>
      <xdr:col>8</xdr:col>
      <xdr:colOff>633779</xdr:colOff>
      <xdr:row>17</xdr:row>
      <xdr:rowOff>353647</xdr:rowOff>
    </xdr:to>
    <xdr:sp macro="" textlink="">
      <xdr:nvSpPr>
        <xdr:cNvPr id="59" name="Diamond 2"/>
        <xdr:cNvSpPr>
          <a:spLocks noChangeArrowheads="1"/>
        </xdr:cNvSpPr>
      </xdr:nvSpPr>
      <xdr:spPr bwMode="auto">
        <a:xfrm>
          <a:off x="7273437" y="7044348"/>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18</xdr:row>
      <xdr:rowOff>62523</xdr:rowOff>
    </xdr:from>
    <xdr:to>
      <xdr:col>8</xdr:col>
      <xdr:colOff>633779</xdr:colOff>
      <xdr:row>18</xdr:row>
      <xdr:rowOff>353647</xdr:rowOff>
    </xdr:to>
    <xdr:sp macro="" textlink="">
      <xdr:nvSpPr>
        <xdr:cNvPr id="60" name="Diamond 2"/>
        <xdr:cNvSpPr>
          <a:spLocks noChangeArrowheads="1"/>
        </xdr:cNvSpPr>
      </xdr:nvSpPr>
      <xdr:spPr bwMode="auto">
        <a:xfrm>
          <a:off x="7273437" y="73777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19</xdr:row>
      <xdr:rowOff>62523</xdr:rowOff>
    </xdr:from>
    <xdr:to>
      <xdr:col>8</xdr:col>
      <xdr:colOff>633779</xdr:colOff>
      <xdr:row>19</xdr:row>
      <xdr:rowOff>353647</xdr:rowOff>
    </xdr:to>
    <xdr:sp macro="" textlink="">
      <xdr:nvSpPr>
        <xdr:cNvPr id="61" name="Diamond 2"/>
        <xdr:cNvSpPr>
          <a:spLocks noChangeArrowheads="1"/>
        </xdr:cNvSpPr>
      </xdr:nvSpPr>
      <xdr:spPr bwMode="auto">
        <a:xfrm>
          <a:off x="7273437" y="7711098"/>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20</xdr:row>
      <xdr:rowOff>62523</xdr:rowOff>
    </xdr:from>
    <xdr:to>
      <xdr:col>8</xdr:col>
      <xdr:colOff>633779</xdr:colOff>
      <xdr:row>20</xdr:row>
      <xdr:rowOff>353647</xdr:rowOff>
    </xdr:to>
    <xdr:sp macro="" textlink="">
      <xdr:nvSpPr>
        <xdr:cNvPr id="62" name="Diamond 2"/>
        <xdr:cNvSpPr>
          <a:spLocks noChangeArrowheads="1"/>
        </xdr:cNvSpPr>
      </xdr:nvSpPr>
      <xdr:spPr bwMode="auto">
        <a:xfrm>
          <a:off x="7273437" y="804447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21</xdr:row>
      <xdr:rowOff>62523</xdr:rowOff>
    </xdr:from>
    <xdr:to>
      <xdr:col>8</xdr:col>
      <xdr:colOff>633779</xdr:colOff>
      <xdr:row>21</xdr:row>
      <xdr:rowOff>353647</xdr:rowOff>
    </xdr:to>
    <xdr:sp macro="" textlink="">
      <xdr:nvSpPr>
        <xdr:cNvPr id="63" name="Diamond 2"/>
        <xdr:cNvSpPr>
          <a:spLocks noChangeArrowheads="1"/>
        </xdr:cNvSpPr>
      </xdr:nvSpPr>
      <xdr:spPr bwMode="auto">
        <a:xfrm>
          <a:off x="7273437" y="8377848"/>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8</xdr:col>
      <xdr:colOff>224937</xdr:colOff>
      <xdr:row>22</xdr:row>
      <xdr:rowOff>62523</xdr:rowOff>
    </xdr:from>
    <xdr:to>
      <xdr:col>8</xdr:col>
      <xdr:colOff>633779</xdr:colOff>
      <xdr:row>22</xdr:row>
      <xdr:rowOff>353647</xdr:rowOff>
    </xdr:to>
    <xdr:sp macro="" textlink="">
      <xdr:nvSpPr>
        <xdr:cNvPr id="64" name="Diamond 2"/>
        <xdr:cNvSpPr>
          <a:spLocks noChangeArrowheads="1"/>
        </xdr:cNvSpPr>
      </xdr:nvSpPr>
      <xdr:spPr bwMode="auto">
        <a:xfrm>
          <a:off x="7273437" y="8711223"/>
          <a:ext cx="408842" cy="272074"/>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7</xdr:row>
      <xdr:rowOff>76200</xdr:rowOff>
    </xdr:from>
    <xdr:to>
      <xdr:col>13</xdr:col>
      <xdr:colOff>685067</xdr:colOff>
      <xdr:row>7</xdr:row>
      <xdr:rowOff>367324</xdr:rowOff>
    </xdr:to>
    <xdr:sp macro="" textlink="">
      <xdr:nvSpPr>
        <xdr:cNvPr id="65" name="Diamond 2"/>
        <xdr:cNvSpPr>
          <a:spLocks noChangeArrowheads="1"/>
        </xdr:cNvSpPr>
      </xdr:nvSpPr>
      <xdr:spPr bwMode="auto">
        <a:xfrm>
          <a:off x="11468100" y="3162300"/>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8</xdr:row>
      <xdr:rowOff>47625</xdr:rowOff>
    </xdr:from>
    <xdr:to>
      <xdr:col>13</xdr:col>
      <xdr:colOff>685067</xdr:colOff>
      <xdr:row>8</xdr:row>
      <xdr:rowOff>300649</xdr:rowOff>
    </xdr:to>
    <xdr:sp macro="" textlink="">
      <xdr:nvSpPr>
        <xdr:cNvPr id="66" name="Diamond 2"/>
        <xdr:cNvSpPr>
          <a:spLocks noChangeArrowheads="1"/>
        </xdr:cNvSpPr>
      </xdr:nvSpPr>
      <xdr:spPr bwMode="auto">
        <a:xfrm>
          <a:off x="11468100" y="35814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9</xdr:row>
      <xdr:rowOff>38100</xdr:rowOff>
    </xdr:from>
    <xdr:to>
      <xdr:col>13</xdr:col>
      <xdr:colOff>685067</xdr:colOff>
      <xdr:row>9</xdr:row>
      <xdr:rowOff>291124</xdr:rowOff>
    </xdr:to>
    <xdr:sp macro="" textlink="">
      <xdr:nvSpPr>
        <xdr:cNvPr id="67" name="Diamond 2"/>
        <xdr:cNvSpPr>
          <a:spLocks noChangeArrowheads="1"/>
        </xdr:cNvSpPr>
      </xdr:nvSpPr>
      <xdr:spPr bwMode="auto">
        <a:xfrm>
          <a:off x="11468100" y="39052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10</xdr:row>
      <xdr:rowOff>38100</xdr:rowOff>
    </xdr:from>
    <xdr:to>
      <xdr:col>13</xdr:col>
      <xdr:colOff>685067</xdr:colOff>
      <xdr:row>10</xdr:row>
      <xdr:rowOff>291124</xdr:rowOff>
    </xdr:to>
    <xdr:sp macro="" textlink="">
      <xdr:nvSpPr>
        <xdr:cNvPr id="68" name="Diamond 2"/>
        <xdr:cNvSpPr>
          <a:spLocks noChangeArrowheads="1"/>
        </xdr:cNvSpPr>
      </xdr:nvSpPr>
      <xdr:spPr bwMode="auto">
        <a:xfrm>
          <a:off x="11468100" y="42386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11</xdr:row>
      <xdr:rowOff>28575</xdr:rowOff>
    </xdr:from>
    <xdr:to>
      <xdr:col>13</xdr:col>
      <xdr:colOff>685067</xdr:colOff>
      <xdr:row>11</xdr:row>
      <xdr:rowOff>281599</xdr:rowOff>
    </xdr:to>
    <xdr:sp macro="" textlink="">
      <xdr:nvSpPr>
        <xdr:cNvPr id="69" name="Diamond 2"/>
        <xdr:cNvSpPr>
          <a:spLocks noChangeArrowheads="1"/>
        </xdr:cNvSpPr>
      </xdr:nvSpPr>
      <xdr:spPr bwMode="auto">
        <a:xfrm>
          <a:off x="11468100" y="45624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12</xdr:row>
      <xdr:rowOff>76200</xdr:rowOff>
    </xdr:from>
    <xdr:to>
      <xdr:col>13</xdr:col>
      <xdr:colOff>685067</xdr:colOff>
      <xdr:row>12</xdr:row>
      <xdr:rowOff>367324</xdr:rowOff>
    </xdr:to>
    <xdr:sp macro="" textlink="">
      <xdr:nvSpPr>
        <xdr:cNvPr id="70" name="Diamond 2"/>
        <xdr:cNvSpPr>
          <a:spLocks noChangeArrowheads="1"/>
        </xdr:cNvSpPr>
      </xdr:nvSpPr>
      <xdr:spPr bwMode="auto">
        <a:xfrm>
          <a:off x="11468100" y="4943475"/>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13</xdr:row>
      <xdr:rowOff>76200</xdr:rowOff>
    </xdr:from>
    <xdr:to>
      <xdr:col>13</xdr:col>
      <xdr:colOff>685067</xdr:colOff>
      <xdr:row>13</xdr:row>
      <xdr:rowOff>367324</xdr:rowOff>
    </xdr:to>
    <xdr:sp macro="" textlink="">
      <xdr:nvSpPr>
        <xdr:cNvPr id="71" name="Diamond 2"/>
        <xdr:cNvSpPr>
          <a:spLocks noChangeArrowheads="1"/>
        </xdr:cNvSpPr>
      </xdr:nvSpPr>
      <xdr:spPr bwMode="auto">
        <a:xfrm>
          <a:off x="11468100" y="5572125"/>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14</xdr:row>
      <xdr:rowOff>47625</xdr:rowOff>
    </xdr:from>
    <xdr:to>
      <xdr:col>13</xdr:col>
      <xdr:colOff>685067</xdr:colOff>
      <xdr:row>14</xdr:row>
      <xdr:rowOff>300649</xdr:rowOff>
    </xdr:to>
    <xdr:sp macro="" textlink="">
      <xdr:nvSpPr>
        <xdr:cNvPr id="72" name="Diamond 2"/>
        <xdr:cNvSpPr>
          <a:spLocks noChangeArrowheads="1"/>
        </xdr:cNvSpPr>
      </xdr:nvSpPr>
      <xdr:spPr bwMode="auto">
        <a:xfrm>
          <a:off x="11468100" y="60293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15</xdr:row>
      <xdr:rowOff>38100</xdr:rowOff>
    </xdr:from>
    <xdr:to>
      <xdr:col>13</xdr:col>
      <xdr:colOff>685067</xdr:colOff>
      <xdr:row>15</xdr:row>
      <xdr:rowOff>291124</xdr:rowOff>
    </xdr:to>
    <xdr:sp macro="" textlink="">
      <xdr:nvSpPr>
        <xdr:cNvPr id="73" name="Diamond 2"/>
        <xdr:cNvSpPr>
          <a:spLocks noChangeArrowheads="1"/>
        </xdr:cNvSpPr>
      </xdr:nvSpPr>
      <xdr:spPr bwMode="auto">
        <a:xfrm>
          <a:off x="11468100" y="63531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16</xdr:row>
      <xdr:rowOff>47625</xdr:rowOff>
    </xdr:from>
    <xdr:to>
      <xdr:col>13</xdr:col>
      <xdr:colOff>685067</xdr:colOff>
      <xdr:row>16</xdr:row>
      <xdr:rowOff>300649</xdr:rowOff>
    </xdr:to>
    <xdr:sp macro="" textlink="">
      <xdr:nvSpPr>
        <xdr:cNvPr id="74" name="Diamond 2"/>
        <xdr:cNvSpPr>
          <a:spLocks noChangeArrowheads="1"/>
        </xdr:cNvSpPr>
      </xdr:nvSpPr>
      <xdr:spPr bwMode="auto">
        <a:xfrm>
          <a:off x="11468100" y="669607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17</xdr:row>
      <xdr:rowOff>38100</xdr:rowOff>
    </xdr:from>
    <xdr:to>
      <xdr:col>13</xdr:col>
      <xdr:colOff>685067</xdr:colOff>
      <xdr:row>17</xdr:row>
      <xdr:rowOff>291124</xdr:rowOff>
    </xdr:to>
    <xdr:sp macro="" textlink="">
      <xdr:nvSpPr>
        <xdr:cNvPr id="75" name="Diamond 2"/>
        <xdr:cNvSpPr>
          <a:spLocks noChangeArrowheads="1"/>
        </xdr:cNvSpPr>
      </xdr:nvSpPr>
      <xdr:spPr bwMode="auto">
        <a:xfrm>
          <a:off x="11468100" y="7019925"/>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18</xdr:row>
      <xdr:rowOff>38100</xdr:rowOff>
    </xdr:from>
    <xdr:to>
      <xdr:col>13</xdr:col>
      <xdr:colOff>685067</xdr:colOff>
      <xdr:row>18</xdr:row>
      <xdr:rowOff>291124</xdr:rowOff>
    </xdr:to>
    <xdr:sp macro="" textlink="">
      <xdr:nvSpPr>
        <xdr:cNvPr id="76" name="Diamond 2"/>
        <xdr:cNvSpPr>
          <a:spLocks noChangeArrowheads="1"/>
        </xdr:cNvSpPr>
      </xdr:nvSpPr>
      <xdr:spPr bwMode="auto">
        <a:xfrm>
          <a:off x="11468100" y="73533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19</xdr:row>
      <xdr:rowOff>47625</xdr:rowOff>
    </xdr:from>
    <xdr:to>
      <xdr:col>13</xdr:col>
      <xdr:colOff>685067</xdr:colOff>
      <xdr:row>19</xdr:row>
      <xdr:rowOff>300649</xdr:rowOff>
    </xdr:to>
    <xdr:sp macro="" textlink="">
      <xdr:nvSpPr>
        <xdr:cNvPr id="77" name="Diamond 2"/>
        <xdr:cNvSpPr>
          <a:spLocks noChangeArrowheads="1"/>
        </xdr:cNvSpPr>
      </xdr:nvSpPr>
      <xdr:spPr bwMode="auto">
        <a:xfrm>
          <a:off x="11468100" y="76962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20</xdr:row>
      <xdr:rowOff>38100</xdr:rowOff>
    </xdr:from>
    <xdr:to>
      <xdr:col>13</xdr:col>
      <xdr:colOff>685067</xdr:colOff>
      <xdr:row>20</xdr:row>
      <xdr:rowOff>291124</xdr:rowOff>
    </xdr:to>
    <xdr:sp macro="" textlink="">
      <xdr:nvSpPr>
        <xdr:cNvPr id="78" name="Diamond 2"/>
        <xdr:cNvSpPr>
          <a:spLocks noChangeArrowheads="1"/>
        </xdr:cNvSpPr>
      </xdr:nvSpPr>
      <xdr:spPr bwMode="auto">
        <a:xfrm>
          <a:off x="11468100" y="80200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21</xdr:row>
      <xdr:rowOff>47625</xdr:rowOff>
    </xdr:from>
    <xdr:to>
      <xdr:col>13</xdr:col>
      <xdr:colOff>685067</xdr:colOff>
      <xdr:row>21</xdr:row>
      <xdr:rowOff>300649</xdr:rowOff>
    </xdr:to>
    <xdr:sp macro="" textlink="">
      <xdr:nvSpPr>
        <xdr:cNvPr id="79" name="Diamond 2"/>
        <xdr:cNvSpPr>
          <a:spLocks noChangeArrowheads="1"/>
        </xdr:cNvSpPr>
      </xdr:nvSpPr>
      <xdr:spPr bwMode="auto">
        <a:xfrm>
          <a:off x="11468100" y="836295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13</xdr:col>
      <xdr:colOff>276225</xdr:colOff>
      <xdr:row>22</xdr:row>
      <xdr:rowOff>76200</xdr:rowOff>
    </xdr:from>
    <xdr:to>
      <xdr:col>13</xdr:col>
      <xdr:colOff>685067</xdr:colOff>
      <xdr:row>22</xdr:row>
      <xdr:rowOff>367324</xdr:rowOff>
    </xdr:to>
    <xdr:sp macro="" textlink="">
      <xdr:nvSpPr>
        <xdr:cNvPr id="80" name="Diamond 2"/>
        <xdr:cNvSpPr>
          <a:spLocks noChangeArrowheads="1"/>
        </xdr:cNvSpPr>
      </xdr:nvSpPr>
      <xdr:spPr bwMode="auto">
        <a:xfrm>
          <a:off x="11468100" y="8724900"/>
          <a:ext cx="408842" cy="2530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7</xdr:row>
      <xdr:rowOff>47625</xdr:rowOff>
    </xdr:from>
    <xdr:to>
      <xdr:col>18</xdr:col>
      <xdr:colOff>618392</xdr:colOff>
      <xdr:row>7</xdr:row>
      <xdr:rowOff>338749</xdr:rowOff>
    </xdr:to>
    <xdr:sp macro="" textlink="">
      <xdr:nvSpPr>
        <xdr:cNvPr id="81" name="Diamond 2"/>
        <xdr:cNvSpPr>
          <a:spLocks noChangeArrowheads="1"/>
        </xdr:cNvSpPr>
      </xdr:nvSpPr>
      <xdr:spPr bwMode="auto">
        <a:xfrm>
          <a:off x="15544800" y="31337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8</xdr:row>
      <xdr:rowOff>19050</xdr:rowOff>
    </xdr:from>
    <xdr:to>
      <xdr:col>18</xdr:col>
      <xdr:colOff>637442</xdr:colOff>
      <xdr:row>8</xdr:row>
      <xdr:rowOff>310174</xdr:rowOff>
    </xdr:to>
    <xdr:sp macro="" textlink="">
      <xdr:nvSpPr>
        <xdr:cNvPr id="82" name="Diamond 2"/>
        <xdr:cNvSpPr>
          <a:spLocks noChangeArrowheads="1"/>
        </xdr:cNvSpPr>
      </xdr:nvSpPr>
      <xdr:spPr bwMode="auto">
        <a:xfrm>
          <a:off x="15563850" y="35528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9</xdr:row>
      <xdr:rowOff>19050</xdr:rowOff>
    </xdr:from>
    <xdr:to>
      <xdr:col>18</xdr:col>
      <xdr:colOff>637442</xdr:colOff>
      <xdr:row>9</xdr:row>
      <xdr:rowOff>310174</xdr:rowOff>
    </xdr:to>
    <xdr:sp macro="" textlink="">
      <xdr:nvSpPr>
        <xdr:cNvPr id="83" name="Diamond 2"/>
        <xdr:cNvSpPr>
          <a:spLocks noChangeArrowheads="1"/>
        </xdr:cNvSpPr>
      </xdr:nvSpPr>
      <xdr:spPr bwMode="auto">
        <a:xfrm>
          <a:off x="15563850" y="388620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10</xdr:row>
      <xdr:rowOff>19050</xdr:rowOff>
    </xdr:from>
    <xdr:to>
      <xdr:col>18</xdr:col>
      <xdr:colOff>637442</xdr:colOff>
      <xdr:row>10</xdr:row>
      <xdr:rowOff>310174</xdr:rowOff>
    </xdr:to>
    <xdr:sp macro="" textlink="">
      <xdr:nvSpPr>
        <xdr:cNvPr id="84" name="Diamond 2"/>
        <xdr:cNvSpPr>
          <a:spLocks noChangeArrowheads="1"/>
        </xdr:cNvSpPr>
      </xdr:nvSpPr>
      <xdr:spPr bwMode="auto">
        <a:xfrm>
          <a:off x="15563850" y="421957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11</xdr:row>
      <xdr:rowOff>19050</xdr:rowOff>
    </xdr:from>
    <xdr:to>
      <xdr:col>18</xdr:col>
      <xdr:colOff>637442</xdr:colOff>
      <xdr:row>11</xdr:row>
      <xdr:rowOff>310174</xdr:rowOff>
    </xdr:to>
    <xdr:sp macro="" textlink="">
      <xdr:nvSpPr>
        <xdr:cNvPr id="85" name="Diamond 2"/>
        <xdr:cNvSpPr>
          <a:spLocks noChangeArrowheads="1"/>
        </xdr:cNvSpPr>
      </xdr:nvSpPr>
      <xdr:spPr bwMode="auto">
        <a:xfrm>
          <a:off x="15563850" y="455295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209550</xdr:colOff>
      <xdr:row>12</xdr:row>
      <xdr:rowOff>161925</xdr:rowOff>
    </xdr:from>
    <xdr:to>
      <xdr:col>18</xdr:col>
      <xdr:colOff>618392</xdr:colOff>
      <xdr:row>12</xdr:row>
      <xdr:rowOff>453049</xdr:rowOff>
    </xdr:to>
    <xdr:sp macro="" textlink="">
      <xdr:nvSpPr>
        <xdr:cNvPr id="86" name="Diamond 2"/>
        <xdr:cNvSpPr>
          <a:spLocks noChangeArrowheads="1"/>
        </xdr:cNvSpPr>
      </xdr:nvSpPr>
      <xdr:spPr bwMode="auto">
        <a:xfrm>
          <a:off x="15544800" y="502920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219075</xdr:colOff>
      <xdr:row>13</xdr:row>
      <xdr:rowOff>57150</xdr:rowOff>
    </xdr:from>
    <xdr:to>
      <xdr:col>18</xdr:col>
      <xdr:colOff>627917</xdr:colOff>
      <xdr:row>13</xdr:row>
      <xdr:rowOff>348274</xdr:rowOff>
    </xdr:to>
    <xdr:sp macro="" textlink="">
      <xdr:nvSpPr>
        <xdr:cNvPr id="87" name="Diamond 2"/>
        <xdr:cNvSpPr>
          <a:spLocks noChangeArrowheads="1"/>
        </xdr:cNvSpPr>
      </xdr:nvSpPr>
      <xdr:spPr bwMode="auto">
        <a:xfrm>
          <a:off x="15554325" y="555307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14</xdr:row>
      <xdr:rowOff>19050</xdr:rowOff>
    </xdr:from>
    <xdr:to>
      <xdr:col>18</xdr:col>
      <xdr:colOff>637442</xdr:colOff>
      <xdr:row>14</xdr:row>
      <xdr:rowOff>310174</xdr:rowOff>
    </xdr:to>
    <xdr:sp macro="" textlink="">
      <xdr:nvSpPr>
        <xdr:cNvPr id="88" name="Diamond 2"/>
        <xdr:cNvSpPr>
          <a:spLocks noChangeArrowheads="1"/>
        </xdr:cNvSpPr>
      </xdr:nvSpPr>
      <xdr:spPr bwMode="auto">
        <a:xfrm>
          <a:off x="15563850" y="600075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15</xdr:row>
      <xdr:rowOff>19050</xdr:rowOff>
    </xdr:from>
    <xdr:to>
      <xdr:col>18</xdr:col>
      <xdr:colOff>637442</xdr:colOff>
      <xdr:row>15</xdr:row>
      <xdr:rowOff>310174</xdr:rowOff>
    </xdr:to>
    <xdr:sp macro="" textlink="">
      <xdr:nvSpPr>
        <xdr:cNvPr id="89" name="Diamond 2"/>
        <xdr:cNvSpPr>
          <a:spLocks noChangeArrowheads="1"/>
        </xdr:cNvSpPr>
      </xdr:nvSpPr>
      <xdr:spPr bwMode="auto">
        <a:xfrm>
          <a:off x="15563850" y="63341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16</xdr:row>
      <xdr:rowOff>19050</xdr:rowOff>
    </xdr:from>
    <xdr:to>
      <xdr:col>18</xdr:col>
      <xdr:colOff>637442</xdr:colOff>
      <xdr:row>16</xdr:row>
      <xdr:rowOff>310174</xdr:rowOff>
    </xdr:to>
    <xdr:sp macro="" textlink="">
      <xdr:nvSpPr>
        <xdr:cNvPr id="90" name="Diamond 2"/>
        <xdr:cNvSpPr>
          <a:spLocks noChangeArrowheads="1"/>
        </xdr:cNvSpPr>
      </xdr:nvSpPr>
      <xdr:spPr bwMode="auto">
        <a:xfrm>
          <a:off x="15563850" y="666750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17</xdr:row>
      <xdr:rowOff>19050</xdr:rowOff>
    </xdr:from>
    <xdr:to>
      <xdr:col>18</xdr:col>
      <xdr:colOff>637442</xdr:colOff>
      <xdr:row>17</xdr:row>
      <xdr:rowOff>310174</xdr:rowOff>
    </xdr:to>
    <xdr:sp macro="" textlink="">
      <xdr:nvSpPr>
        <xdr:cNvPr id="91" name="Diamond 2"/>
        <xdr:cNvSpPr>
          <a:spLocks noChangeArrowheads="1"/>
        </xdr:cNvSpPr>
      </xdr:nvSpPr>
      <xdr:spPr bwMode="auto">
        <a:xfrm>
          <a:off x="15563850" y="700087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18</xdr:row>
      <xdr:rowOff>19050</xdr:rowOff>
    </xdr:from>
    <xdr:to>
      <xdr:col>18</xdr:col>
      <xdr:colOff>637442</xdr:colOff>
      <xdr:row>18</xdr:row>
      <xdr:rowOff>310174</xdr:rowOff>
    </xdr:to>
    <xdr:sp macro="" textlink="">
      <xdr:nvSpPr>
        <xdr:cNvPr id="92" name="Diamond 2"/>
        <xdr:cNvSpPr>
          <a:spLocks noChangeArrowheads="1"/>
        </xdr:cNvSpPr>
      </xdr:nvSpPr>
      <xdr:spPr bwMode="auto">
        <a:xfrm>
          <a:off x="15563850" y="733425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19</xdr:row>
      <xdr:rowOff>19050</xdr:rowOff>
    </xdr:from>
    <xdr:to>
      <xdr:col>18</xdr:col>
      <xdr:colOff>637442</xdr:colOff>
      <xdr:row>19</xdr:row>
      <xdr:rowOff>310174</xdr:rowOff>
    </xdr:to>
    <xdr:sp macro="" textlink="">
      <xdr:nvSpPr>
        <xdr:cNvPr id="93" name="Diamond 2"/>
        <xdr:cNvSpPr>
          <a:spLocks noChangeArrowheads="1"/>
        </xdr:cNvSpPr>
      </xdr:nvSpPr>
      <xdr:spPr bwMode="auto">
        <a:xfrm>
          <a:off x="15563850" y="766762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20</xdr:row>
      <xdr:rowOff>19050</xdr:rowOff>
    </xdr:from>
    <xdr:to>
      <xdr:col>18</xdr:col>
      <xdr:colOff>637442</xdr:colOff>
      <xdr:row>20</xdr:row>
      <xdr:rowOff>310174</xdr:rowOff>
    </xdr:to>
    <xdr:sp macro="" textlink="">
      <xdr:nvSpPr>
        <xdr:cNvPr id="94" name="Diamond 2"/>
        <xdr:cNvSpPr>
          <a:spLocks noChangeArrowheads="1"/>
        </xdr:cNvSpPr>
      </xdr:nvSpPr>
      <xdr:spPr bwMode="auto">
        <a:xfrm>
          <a:off x="15563850" y="800100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21</xdr:row>
      <xdr:rowOff>19050</xdr:rowOff>
    </xdr:from>
    <xdr:to>
      <xdr:col>18</xdr:col>
      <xdr:colOff>637442</xdr:colOff>
      <xdr:row>21</xdr:row>
      <xdr:rowOff>310174</xdr:rowOff>
    </xdr:to>
    <xdr:sp macro="" textlink="">
      <xdr:nvSpPr>
        <xdr:cNvPr id="95" name="Diamond 2"/>
        <xdr:cNvSpPr>
          <a:spLocks noChangeArrowheads="1"/>
        </xdr:cNvSpPr>
      </xdr:nvSpPr>
      <xdr:spPr bwMode="auto">
        <a:xfrm>
          <a:off x="15563850" y="8334375"/>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18</xdr:col>
      <xdr:colOff>228600</xdr:colOff>
      <xdr:row>22</xdr:row>
      <xdr:rowOff>19050</xdr:rowOff>
    </xdr:from>
    <xdr:to>
      <xdr:col>18</xdr:col>
      <xdr:colOff>637442</xdr:colOff>
      <xdr:row>22</xdr:row>
      <xdr:rowOff>310174</xdr:rowOff>
    </xdr:to>
    <xdr:sp macro="" textlink="">
      <xdr:nvSpPr>
        <xdr:cNvPr id="96" name="Diamond 2"/>
        <xdr:cNvSpPr>
          <a:spLocks noChangeArrowheads="1"/>
        </xdr:cNvSpPr>
      </xdr:nvSpPr>
      <xdr:spPr bwMode="auto">
        <a:xfrm>
          <a:off x="15563850" y="8667750"/>
          <a:ext cx="408842" cy="291124"/>
        </a:xfrm>
        <a:prstGeom prst="diamond">
          <a:avLst/>
        </a:prstGeom>
        <a:solidFill>
          <a:srgbClr val="30FF1C"/>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143773</xdr:colOff>
      <xdr:row>11</xdr:row>
      <xdr:rowOff>17971</xdr:rowOff>
    </xdr:from>
    <xdr:to>
      <xdr:col>3</xdr:col>
      <xdr:colOff>552615</xdr:colOff>
      <xdr:row>11</xdr:row>
      <xdr:rowOff>309095</xdr:rowOff>
    </xdr:to>
    <xdr:sp macro="" textlink="">
      <xdr:nvSpPr>
        <xdr:cNvPr id="201" name="Diamond 2"/>
        <xdr:cNvSpPr>
          <a:spLocks noChangeArrowheads="1"/>
        </xdr:cNvSpPr>
      </xdr:nvSpPr>
      <xdr:spPr bwMode="auto">
        <a:xfrm>
          <a:off x="3037216" y="4160447"/>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3</xdr:col>
      <xdr:colOff>139212</xdr:colOff>
      <xdr:row>17</xdr:row>
      <xdr:rowOff>24423</xdr:rowOff>
    </xdr:from>
    <xdr:to>
      <xdr:col>3</xdr:col>
      <xdr:colOff>548054</xdr:colOff>
      <xdr:row>17</xdr:row>
      <xdr:rowOff>315547</xdr:rowOff>
    </xdr:to>
    <xdr:sp macro="" textlink="">
      <xdr:nvSpPr>
        <xdr:cNvPr id="202" name="Diamond 2"/>
        <xdr:cNvSpPr>
          <a:spLocks noChangeArrowheads="1"/>
        </xdr:cNvSpPr>
      </xdr:nvSpPr>
      <xdr:spPr bwMode="auto">
        <a:xfrm>
          <a:off x="3032655" y="6943527"/>
          <a:ext cx="408842" cy="291124"/>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endParaRPr lang="en-US"/>
        </a:p>
      </xdr:txBody>
    </xdr:sp>
    <xdr:clientData/>
  </xdr:twoCellAnchor>
  <xdr:twoCellAnchor>
    <xdr:from>
      <xdr:col>19</xdr:col>
      <xdr:colOff>242618</xdr:colOff>
      <xdr:row>6</xdr:row>
      <xdr:rowOff>26957</xdr:rowOff>
    </xdr:from>
    <xdr:to>
      <xdr:col>19</xdr:col>
      <xdr:colOff>651653</xdr:colOff>
      <xdr:row>6</xdr:row>
      <xdr:rowOff>422335</xdr:rowOff>
    </xdr:to>
    <xdr:grpSp>
      <xdr:nvGrpSpPr>
        <xdr:cNvPr id="203" name="Grupo 202"/>
        <xdr:cNvGrpSpPr/>
      </xdr:nvGrpSpPr>
      <xdr:grpSpPr>
        <a:xfrm>
          <a:off x="17454695" y="2240513"/>
          <a:ext cx="409035" cy="395378"/>
          <a:chOff x="20764500" y="2305050"/>
          <a:chExt cx="733425" cy="714375"/>
        </a:xfrm>
      </xdr:grpSpPr>
      <xdr:sp macro="" textlink="">
        <xdr:nvSpPr>
          <xdr:cNvPr id="20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0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06"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0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224646</xdr:colOff>
      <xdr:row>7</xdr:row>
      <xdr:rowOff>26957</xdr:rowOff>
    </xdr:from>
    <xdr:to>
      <xdr:col>19</xdr:col>
      <xdr:colOff>651653</xdr:colOff>
      <xdr:row>7</xdr:row>
      <xdr:rowOff>404363</xdr:rowOff>
    </xdr:to>
    <xdr:grpSp>
      <xdr:nvGrpSpPr>
        <xdr:cNvPr id="208" name="Grupo 207"/>
        <xdr:cNvGrpSpPr/>
      </xdr:nvGrpSpPr>
      <xdr:grpSpPr>
        <a:xfrm>
          <a:off x="17436723" y="2723471"/>
          <a:ext cx="427007" cy="377406"/>
          <a:chOff x="20764500" y="2305050"/>
          <a:chExt cx="733425" cy="714375"/>
        </a:xfrm>
      </xdr:grpSpPr>
      <xdr:sp macro="" textlink="">
        <xdr:nvSpPr>
          <xdr:cNvPr id="20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1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11"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1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8</xdr:row>
      <xdr:rowOff>26957</xdr:rowOff>
    </xdr:from>
    <xdr:to>
      <xdr:col>19</xdr:col>
      <xdr:colOff>597737</xdr:colOff>
      <xdr:row>8</xdr:row>
      <xdr:rowOff>296533</xdr:rowOff>
    </xdr:to>
    <xdr:grpSp>
      <xdr:nvGrpSpPr>
        <xdr:cNvPr id="213" name="Grupo 212"/>
        <xdr:cNvGrpSpPr/>
      </xdr:nvGrpSpPr>
      <xdr:grpSpPr>
        <a:xfrm>
          <a:off x="17499623" y="3166182"/>
          <a:ext cx="310191" cy="269576"/>
          <a:chOff x="20764500" y="2305050"/>
          <a:chExt cx="733425" cy="714375"/>
        </a:xfrm>
      </xdr:grpSpPr>
      <xdr:sp macro="" textlink="">
        <xdr:nvSpPr>
          <xdr:cNvPr id="21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1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16"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1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305519</xdr:colOff>
      <xdr:row>9</xdr:row>
      <xdr:rowOff>26957</xdr:rowOff>
    </xdr:from>
    <xdr:to>
      <xdr:col>19</xdr:col>
      <xdr:colOff>651653</xdr:colOff>
      <xdr:row>9</xdr:row>
      <xdr:rowOff>296533</xdr:rowOff>
    </xdr:to>
    <xdr:grpSp>
      <xdr:nvGrpSpPr>
        <xdr:cNvPr id="218" name="Grupo 217"/>
        <xdr:cNvGrpSpPr/>
      </xdr:nvGrpSpPr>
      <xdr:grpSpPr>
        <a:xfrm>
          <a:off x="17517596" y="3501570"/>
          <a:ext cx="346134" cy="269576"/>
          <a:chOff x="20764500" y="2305050"/>
          <a:chExt cx="733425" cy="714375"/>
        </a:xfrm>
      </xdr:grpSpPr>
      <xdr:sp macro="" textlink="">
        <xdr:nvSpPr>
          <xdr:cNvPr id="21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2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21"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2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11</xdr:row>
      <xdr:rowOff>26957</xdr:rowOff>
    </xdr:from>
    <xdr:to>
      <xdr:col>19</xdr:col>
      <xdr:colOff>597737</xdr:colOff>
      <xdr:row>11</xdr:row>
      <xdr:rowOff>296533</xdr:rowOff>
    </xdr:to>
    <xdr:grpSp>
      <xdr:nvGrpSpPr>
        <xdr:cNvPr id="223" name="Grupo 222"/>
        <xdr:cNvGrpSpPr/>
      </xdr:nvGrpSpPr>
      <xdr:grpSpPr>
        <a:xfrm>
          <a:off x="17499623" y="4172344"/>
          <a:ext cx="310191" cy="269576"/>
          <a:chOff x="20764500" y="2305050"/>
          <a:chExt cx="733425" cy="714375"/>
        </a:xfrm>
      </xdr:grpSpPr>
      <xdr:sp macro="" textlink="">
        <xdr:nvSpPr>
          <xdr:cNvPr id="22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2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26"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2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17</xdr:row>
      <xdr:rowOff>26957</xdr:rowOff>
    </xdr:from>
    <xdr:to>
      <xdr:col>19</xdr:col>
      <xdr:colOff>597737</xdr:colOff>
      <xdr:row>17</xdr:row>
      <xdr:rowOff>296533</xdr:rowOff>
    </xdr:to>
    <xdr:grpSp>
      <xdr:nvGrpSpPr>
        <xdr:cNvPr id="228" name="Grupo 227"/>
        <xdr:cNvGrpSpPr/>
      </xdr:nvGrpSpPr>
      <xdr:grpSpPr>
        <a:xfrm>
          <a:off x="17499623" y="6627380"/>
          <a:ext cx="310191" cy="269576"/>
          <a:chOff x="20764500" y="2305050"/>
          <a:chExt cx="733425" cy="714375"/>
        </a:xfrm>
      </xdr:grpSpPr>
      <xdr:sp macro="" textlink="">
        <xdr:nvSpPr>
          <xdr:cNvPr id="22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3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31"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3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20</xdr:row>
      <xdr:rowOff>26957</xdr:rowOff>
    </xdr:from>
    <xdr:to>
      <xdr:col>19</xdr:col>
      <xdr:colOff>597737</xdr:colOff>
      <xdr:row>20</xdr:row>
      <xdr:rowOff>296533</xdr:rowOff>
    </xdr:to>
    <xdr:grpSp>
      <xdr:nvGrpSpPr>
        <xdr:cNvPr id="233" name="Grupo 232"/>
        <xdr:cNvGrpSpPr/>
      </xdr:nvGrpSpPr>
      <xdr:grpSpPr>
        <a:xfrm>
          <a:off x="17499623" y="7633542"/>
          <a:ext cx="310191" cy="269576"/>
          <a:chOff x="20764500" y="2305050"/>
          <a:chExt cx="733425" cy="714375"/>
        </a:xfrm>
      </xdr:grpSpPr>
      <xdr:sp macro="" textlink="">
        <xdr:nvSpPr>
          <xdr:cNvPr id="23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3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36"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3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21</xdr:row>
      <xdr:rowOff>26957</xdr:rowOff>
    </xdr:from>
    <xdr:to>
      <xdr:col>19</xdr:col>
      <xdr:colOff>597737</xdr:colOff>
      <xdr:row>21</xdr:row>
      <xdr:rowOff>296533</xdr:rowOff>
    </xdr:to>
    <xdr:grpSp>
      <xdr:nvGrpSpPr>
        <xdr:cNvPr id="238" name="Grupo 237"/>
        <xdr:cNvGrpSpPr/>
      </xdr:nvGrpSpPr>
      <xdr:grpSpPr>
        <a:xfrm>
          <a:off x="17499623" y="7968929"/>
          <a:ext cx="310191" cy="269576"/>
          <a:chOff x="20764500" y="2305050"/>
          <a:chExt cx="733425" cy="714375"/>
        </a:xfrm>
      </xdr:grpSpPr>
      <xdr:sp macro="" textlink="">
        <xdr:nvSpPr>
          <xdr:cNvPr id="23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4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41"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4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287546</xdr:colOff>
      <xdr:row>22</xdr:row>
      <xdr:rowOff>26957</xdr:rowOff>
    </xdr:from>
    <xdr:to>
      <xdr:col>19</xdr:col>
      <xdr:colOff>597737</xdr:colOff>
      <xdr:row>22</xdr:row>
      <xdr:rowOff>296533</xdr:rowOff>
    </xdr:to>
    <xdr:grpSp>
      <xdr:nvGrpSpPr>
        <xdr:cNvPr id="243" name="Grupo 242"/>
        <xdr:cNvGrpSpPr/>
      </xdr:nvGrpSpPr>
      <xdr:grpSpPr>
        <a:xfrm>
          <a:off x="17499623" y="8304316"/>
          <a:ext cx="310191" cy="269576"/>
          <a:chOff x="20764500" y="2305050"/>
          <a:chExt cx="733425" cy="714375"/>
        </a:xfrm>
      </xdr:grpSpPr>
      <xdr:sp macro="" textlink="">
        <xdr:nvSpPr>
          <xdr:cNvPr id="24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4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46" name="Diamond 2"/>
          <xdr:cNvSpPr>
            <a:spLocks noChangeArrowheads="1"/>
          </xdr:cNvSpPr>
        </xdr:nvSpPr>
        <xdr:spPr bwMode="auto">
          <a:xfrm>
            <a:off x="20935950" y="2686050"/>
            <a:ext cx="361950"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4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233632</xdr:colOff>
      <xdr:row>5</xdr:row>
      <xdr:rowOff>107831</xdr:rowOff>
    </xdr:from>
    <xdr:to>
      <xdr:col>19</xdr:col>
      <xdr:colOff>633682</xdr:colOff>
      <xdr:row>5</xdr:row>
      <xdr:rowOff>507881</xdr:rowOff>
    </xdr:to>
    <xdr:grpSp>
      <xdr:nvGrpSpPr>
        <xdr:cNvPr id="248" name="Grupo 247"/>
        <xdr:cNvGrpSpPr/>
      </xdr:nvGrpSpPr>
      <xdr:grpSpPr>
        <a:xfrm>
          <a:off x="17445709" y="1717690"/>
          <a:ext cx="400050" cy="400050"/>
          <a:chOff x="20764500" y="2305050"/>
          <a:chExt cx="733425" cy="714375"/>
        </a:xfrm>
      </xdr:grpSpPr>
      <xdr:sp macro="" textlink="">
        <xdr:nvSpPr>
          <xdr:cNvPr id="24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5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51"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5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305518</xdr:colOff>
      <xdr:row>10</xdr:row>
      <xdr:rowOff>26958</xdr:rowOff>
    </xdr:from>
    <xdr:to>
      <xdr:col>19</xdr:col>
      <xdr:colOff>633681</xdr:colOff>
      <xdr:row>10</xdr:row>
      <xdr:rowOff>269575</xdr:rowOff>
    </xdr:to>
    <xdr:grpSp>
      <xdr:nvGrpSpPr>
        <xdr:cNvPr id="253" name="Grupo 252"/>
        <xdr:cNvGrpSpPr/>
      </xdr:nvGrpSpPr>
      <xdr:grpSpPr>
        <a:xfrm>
          <a:off x="17517595" y="3836958"/>
          <a:ext cx="328163" cy="242617"/>
          <a:chOff x="20764500" y="2305050"/>
          <a:chExt cx="733425" cy="714375"/>
        </a:xfrm>
      </xdr:grpSpPr>
      <xdr:sp macro="" textlink="">
        <xdr:nvSpPr>
          <xdr:cNvPr id="25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5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56"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5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233632</xdr:colOff>
      <xdr:row>12</xdr:row>
      <xdr:rowOff>107831</xdr:rowOff>
    </xdr:from>
    <xdr:to>
      <xdr:col>19</xdr:col>
      <xdr:colOff>633682</xdr:colOff>
      <xdr:row>12</xdr:row>
      <xdr:rowOff>507881</xdr:rowOff>
    </xdr:to>
    <xdr:grpSp>
      <xdr:nvGrpSpPr>
        <xdr:cNvPr id="258" name="Grupo 257"/>
        <xdr:cNvGrpSpPr/>
      </xdr:nvGrpSpPr>
      <xdr:grpSpPr>
        <a:xfrm>
          <a:off x="17445709" y="4588606"/>
          <a:ext cx="400050" cy="400050"/>
          <a:chOff x="20764500" y="2305050"/>
          <a:chExt cx="733425" cy="714375"/>
        </a:xfrm>
      </xdr:grpSpPr>
      <xdr:sp macro="" textlink="">
        <xdr:nvSpPr>
          <xdr:cNvPr id="25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6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61"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6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251603</xdr:colOff>
      <xdr:row>13</xdr:row>
      <xdr:rowOff>62900</xdr:rowOff>
    </xdr:from>
    <xdr:to>
      <xdr:col>19</xdr:col>
      <xdr:colOff>664952</xdr:colOff>
      <xdr:row>13</xdr:row>
      <xdr:rowOff>435993</xdr:rowOff>
    </xdr:to>
    <xdr:grpSp>
      <xdr:nvGrpSpPr>
        <xdr:cNvPr id="263" name="Grupo 262"/>
        <xdr:cNvGrpSpPr/>
      </xdr:nvGrpSpPr>
      <xdr:grpSpPr>
        <a:xfrm>
          <a:off x="17463680" y="5174203"/>
          <a:ext cx="413349" cy="373093"/>
          <a:chOff x="20764500" y="2305050"/>
          <a:chExt cx="733425" cy="714375"/>
        </a:xfrm>
      </xdr:grpSpPr>
      <xdr:sp macro="" textlink="">
        <xdr:nvSpPr>
          <xdr:cNvPr id="26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6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66"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6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296532</xdr:colOff>
      <xdr:row>14</xdr:row>
      <xdr:rowOff>26957</xdr:rowOff>
    </xdr:from>
    <xdr:to>
      <xdr:col>19</xdr:col>
      <xdr:colOff>664953</xdr:colOff>
      <xdr:row>14</xdr:row>
      <xdr:rowOff>314505</xdr:rowOff>
    </xdr:to>
    <xdr:grpSp>
      <xdr:nvGrpSpPr>
        <xdr:cNvPr id="268" name="Grupo 267"/>
        <xdr:cNvGrpSpPr/>
      </xdr:nvGrpSpPr>
      <xdr:grpSpPr>
        <a:xfrm>
          <a:off x="17508609" y="5621218"/>
          <a:ext cx="368421" cy="287548"/>
          <a:chOff x="20764500" y="2305050"/>
          <a:chExt cx="733425" cy="714375"/>
        </a:xfrm>
      </xdr:grpSpPr>
      <xdr:sp macro="" textlink="">
        <xdr:nvSpPr>
          <xdr:cNvPr id="26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7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71" name="Diamond 2"/>
          <xdr:cNvSpPr>
            <a:spLocks noChangeArrowheads="1"/>
          </xdr:cNvSpPr>
        </xdr:nvSpPr>
        <xdr:spPr bwMode="auto">
          <a:xfrm>
            <a:off x="20935950" y="2686050"/>
            <a:ext cx="361950" cy="333375"/>
          </a:xfrm>
          <a:prstGeom prst="diamond">
            <a:avLst/>
          </a:prstGeom>
          <a:solidFill>
            <a:srgbClr val="FF00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7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350448</xdr:colOff>
      <xdr:row>15</xdr:row>
      <xdr:rowOff>71888</xdr:rowOff>
    </xdr:from>
    <xdr:to>
      <xdr:col>19</xdr:col>
      <xdr:colOff>633682</xdr:colOff>
      <xdr:row>15</xdr:row>
      <xdr:rowOff>287547</xdr:rowOff>
    </xdr:to>
    <xdr:grpSp>
      <xdr:nvGrpSpPr>
        <xdr:cNvPr id="273" name="Grupo 272"/>
        <xdr:cNvGrpSpPr/>
      </xdr:nvGrpSpPr>
      <xdr:grpSpPr>
        <a:xfrm>
          <a:off x="17562525" y="6001536"/>
          <a:ext cx="283234" cy="215659"/>
          <a:chOff x="20764500" y="2305050"/>
          <a:chExt cx="733425" cy="714375"/>
        </a:xfrm>
      </xdr:grpSpPr>
      <xdr:sp macro="" textlink="">
        <xdr:nvSpPr>
          <xdr:cNvPr id="27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7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76"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7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305518</xdr:colOff>
      <xdr:row>16</xdr:row>
      <xdr:rowOff>62900</xdr:rowOff>
    </xdr:from>
    <xdr:to>
      <xdr:col>19</xdr:col>
      <xdr:colOff>633681</xdr:colOff>
      <xdr:row>16</xdr:row>
      <xdr:rowOff>323489</xdr:rowOff>
    </xdr:to>
    <xdr:grpSp>
      <xdr:nvGrpSpPr>
        <xdr:cNvPr id="278" name="Grupo 277"/>
        <xdr:cNvGrpSpPr/>
      </xdr:nvGrpSpPr>
      <xdr:grpSpPr>
        <a:xfrm>
          <a:off x="17517595" y="6327935"/>
          <a:ext cx="328163" cy="260589"/>
          <a:chOff x="20764500" y="2305050"/>
          <a:chExt cx="733425" cy="714375"/>
        </a:xfrm>
      </xdr:grpSpPr>
      <xdr:sp macro="" textlink="">
        <xdr:nvSpPr>
          <xdr:cNvPr id="27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8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81"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8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323490</xdr:colOff>
      <xdr:row>18</xdr:row>
      <xdr:rowOff>71887</xdr:rowOff>
    </xdr:from>
    <xdr:to>
      <xdr:col>19</xdr:col>
      <xdr:colOff>642668</xdr:colOff>
      <xdr:row>18</xdr:row>
      <xdr:rowOff>305518</xdr:rowOff>
    </xdr:to>
    <xdr:grpSp>
      <xdr:nvGrpSpPr>
        <xdr:cNvPr id="283" name="Grupo 282"/>
        <xdr:cNvGrpSpPr/>
      </xdr:nvGrpSpPr>
      <xdr:grpSpPr>
        <a:xfrm>
          <a:off x="17535567" y="7007697"/>
          <a:ext cx="319178" cy="233631"/>
          <a:chOff x="20764500" y="2305050"/>
          <a:chExt cx="733425" cy="714375"/>
        </a:xfrm>
      </xdr:grpSpPr>
      <xdr:sp macro="" textlink="">
        <xdr:nvSpPr>
          <xdr:cNvPr id="284"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85"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86"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87"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twoCellAnchor>
    <xdr:from>
      <xdr:col>19</xdr:col>
      <xdr:colOff>314504</xdr:colOff>
      <xdr:row>19</xdr:row>
      <xdr:rowOff>62900</xdr:rowOff>
    </xdr:from>
    <xdr:to>
      <xdr:col>19</xdr:col>
      <xdr:colOff>615710</xdr:colOff>
      <xdr:row>19</xdr:row>
      <xdr:rowOff>314503</xdr:rowOff>
    </xdr:to>
    <xdr:grpSp>
      <xdr:nvGrpSpPr>
        <xdr:cNvPr id="288" name="Grupo 287"/>
        <xdr:cNvGrpSpPr/>
      </xdr:nvGrpSpPr>
      <xdr:grpSpPr>
        <a:xfrm>
          <a:off x="17526581" y="7334097"/>
          <a:ext cx="301206" cy="251603"/>
          <a:chOff x="20764500" y="2305050"/>
          <a:chExt cx="733425" cy="714375"/>
        </a:xfrm>
      </xdr:grpSpPr>
      <xdr:sp macro="" textlink="">
        <xdr:nvSpPr>
          <xdr:cNvPr id="289" name="Diamond 2"/>
          <xdr:cNvSpPr>
            <a:spLocks noChangeArrowheads="1"/>
          </xdr:cNvSpPr>
        </xdr:nvSpPr>
        <xdr:spPr bwMode="auto">
          <a:xfrm>
            <a:off x="20764500" y="2495550"/>
            <a:ext cx="333375" cy="333375"/>
          </a:xfrm>
          <a:prstGeom prst="diamond">
            <a:avLst/>
          </a:prstGeom>
          <a:solidFill>
            <a:srgbClr val="FFFF00"/>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R</a:t>
            </a:r>
          </a:p>
        </xdr:txBody>
      </xdr:sp>
      <xdr:sp macro="" textlink="">
        <xdr:nvSpPr>
          <xdr:cNvPr id="290" name="Diamond 2"/>
          <xdr:cNvSpPr>
            <a:spLocks noChangeArrowheads="1"/>
          </xdr:cNvSpPr>
        </xdr:nvSpPr>
        <xdr:spPr bwMode="auto">
          <a:xfrm>
            <a:off x="20945475" y="23050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P</a:t>
            </a:r>
          </a:p>
        </xdr:txBody>
      </xdr:sp>
      <xdr:sp macro="" textlink="">
        <xdr:nvSpPr>
          <xdr:cNvPr id="291" name="Diamond 2"/>
          <xdr:cNvSpPr>
            <a:spLocks noChangeArrowheads="1"/>
          </xdr:cNvSpPr>
        </xdr:nvSpPr>
        <xdr:spPr bwMode="auto">
          <a:xfrm>
            <a:off x="20935950" y="2686050"/>
            <a:ext cx="361950" cy="333375"/>
          </a:xfrm>
          <a:prstGeom prst="diamond">
            <a:avLst/>
          </a:prstGeom>
          <a:solidFill>
            <a:srgbClr val="28F868"/>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A</a:t>
            </a:r>
          </a:p>
        </xdr:txBody>
      </xdr:sp>
      <xdr:sp macro="" textlink="">
        <xdr:nvSpPr>
          <xdr:cNvPr id="292" name="Diamond 2"/>
          <xdr:cNvSpPr>
            <a:spLocks noChangeArrowheads="1"/>
          </xdr:cNvSpPr>
        </xdr:nvSpPr>
        <xdr:spPr bwMode="auto">
          <a:xfrm>
            <a:off x="21135975" y="2495550"/>
            <a:ext cx="361950" cy="333375"/>
          </a:xfrm>
          <a:prstGeom prst="diamond">
            <a:avLst/>
          </a:prstGeom>
          <a:solidFill>
            <a:srgbClr val="33FD23"/>
          </a:solidFill>
          <a:ln w="9525">
            <a:solidFill>
              <a:srgbClr val="4A7EBB"/>
            </a:solidFill>
            <a:miter lim="800000"/>
            <a:headEnd/>
            <a:tailEnd/>
          </a:ln>
          <a:effectLst>
            <a:outerShdw blurRad="40000" dist="23000" dir="5400000" rotWithShape="0">
              <a:srgbClr val="000000">
                <a:alpha val="34999"/>
              </a:srgbClr>
            </a:outerShdw>
          </a:effectLst>
        </xdr:spPr>
        <xdr:txBody>
          <a:bodyPr rtlCol="0"/>
          <a:lstStyle/>
          <a:p>
            <a:pPr algn="ctr"/>
            <a:r>
              <a:rPr lang="en-US" sz="600"/>
              <a:t>S</a:t>
            </a:r>
          </a:p>
        </xdr:txBody>
      </xdr:sp>
    </xdr:grp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2:I27"/>
  <sheetViews>
    <sheetView tabSelected="1" zoomScale="50" zoomScaleNormal="50" workbookViewId="0">
      <selection activeCell="K17" sqref="K17"/>
    </sheetView>
  </sheetViews>
  <sheetFormatPr baseColWidth="10" defaultColWidth="12.28515625" defaultRowHeight="14.25" x14ac:dyDescent="0.2"/>
  <cols>
    <col min="1" max="1" width="5.5703125" style="17" customWidth="1"/>
    <col min="2" max="2" width="21.85546875" style="17" customWidth="1"/>
    <col min="3" max="3" width="12.140625" style="17" customWidth="1"/>
    <col min="4" max="4" width="14" style="17" customWidth="1"/>
    <col min="5" max="5" width="38.42578125" style="17" customWidth="1"/>
    <col min="6" max="6" width="30.5703125" style="17" customWidth="1"/>
    <col min="7" max="7" width="9.140625" style="17" customWidth="1"/>
    <col min="8" max="16384" width="12.28515625" style="17"/>
  </cols>
  <sheetData>
    <row r="2" spans="2:9" ht="15" thickBot="1" x14ac:dyDescent="0.25"/>
    <row r="3" spans="2:9" ht="21.75" customHeight="1" thickBot="1" x14ac:dyDescent="0.3">
      <c r="B3" s="106" t="s">
        <v>77</v>
      </c>
      <c r="C3" s="107"/>
      <c r="D3" s="107"/>
      <c r="E3" s="107"/>
      <c r="F3" s="107"/>
      <c r="G3" s="108"/>
    </row>
    <row r="4" spans="2:9" ht="21.75" customHeight="1" thickBot="1" x14ac:dyDescent="0.3">
      <c r="B4" s="109" t="s">
        <v>54</v>
      </c>
      <c r="C4" s="110"/>
      <c r="D4" s="110"/>
      <c r="E4" s="110"/>
      <c r="F4" s="110"/>
      <c r="G4" s="111"/>
    </row>
    <row r="5" spans="2:9" ht="21.75" customHeight="1" thickBot="1" x14ac:dyDescent="0.25">
      <c r="B5" s="23" t="s">
        <v>0</v>
      </c>
      <c r="C5" s="23" t="s">
        <v>40</v>
      </c>
      <c r="D5" s="23" t="s">
        <v>41</v>
      </c>
      <c r="E5" s="24" t="s">
        <v>1</v>
      </c>
      <c r="F5" s="24" t="s">
        <v>2</v>
      </c>
      <c r="G5" s="24" t="s">
        <v>3</v>
      </c>
    </row>
    <row r="6" spans="2:9" ht="106.5" customHeight="1" thickBot="1" x14ac:dyDescent="0.25">
      <c r="B6" s="21"/>
      <c r="C6" s="22" t="s">
        <v>42</v>
      </c>
      <c r="D6" s="22" t="s">
        <v>43</v>
      </c>
      <c r="E6" s="22" t="s">
        <v>44</v>
      </c>
      <c r="F6" s="105" t="s">
        <v>275</v>
      </c>
      <c r="G6" s="22"/>
    </row>
    <row r="7" spans="2:9" ht="18" customHeight="1" thickBot="1" x14ac:dyDescent="0.25">
      <c r="B7" s="112" t="s">
        <v>45</v>
      </c>
      <c r="C7" s="113"/>
      <c r="D7" s="113"/>
      <c r="E7" s="113"/>
      <c r="F7" s="113"/>
      <c r="G7" s="114"/>
    </row>
    <row r="8" spans="2:9" s="20" customFormat="1" ht="132.75" customHeight="1" thickBot="1" x14ac:dyDescent="0.25">
      <c r="B8" s="25" t="s">
        <v>48</v>
      </c>
      <c r="C8" s="18"/>
      <c r="D8" s="18" t="s">
        <v>5</v>
      </c>
      <c r="E8" s="19" t="s">
        <v>61</v>
      </c>
      <c r="F8" s="18" t="s">
        <v>6</v>
      </c>
      <c r="G8" s="19"/>
      <c r="I8" s="17"/>
    </row>
    <row r="9" spans="2:9" s="20" customFormat="1" ht="150.75" customHeight="1" thickBot="1" x14ac:dyDescent="0.25">
      <c r="B9" s="25" t="s">
        <v>4</v>
      </c>
      <c r="C9" s="18"/>
      <c r="D9" s="18" t="s">
        <v>5</v>
      </c>
      <c r="E9" s="19" t="s">
        <v>60</v>
      </c>
      <c r="F9" s="18" t="s">
        <v>7</v>
      </c>
      <c r="G9" s="19"/>
      <c r="I9" s="17"/>
    </row>
    <row r="10" spans="2:9" s="20" customFormat="1" ht="93.75" customHeight="1" thickBot="1" x14ac:dyDescent="0.25">
      <c r="B10" s="25" t="s">
        <v>55</v>
      </c>
      <c r="C10" s="18" t="s">
        <v>5</v>
      </c>
      <c r="D10" s="18" t="s">
        <v>5</v>
      </c>
      <c r="E10" s="19" t="s">
        <v>56</v>
      </c>
      <c r="F10" s="18" t="s">
        <v>7</v>
      </c>
      <c r="G10" s="19"/>
      <c r="I10" s="17"/>
    </row>
    <row r="11" spans="2:9" s="20" customFormat="1" ht="93.75" customHeight="1" thickBot="1" x14ac:dyDescent="0.25">
      <c r="B11" s="25" t="s">
        <v>57</v>
      </c>
      <c r="C11" s="18" t="s">
        <v>5</v>
      </c>
      <c r="D11" s="18" t="s">
        <v>5</v>
      </c>
      <c r="E11" s="19" t="s">
        <v>196</v>
      </c>
      <c r="F11" s="18" t="s">
        <v>7</v>
      </c>
      <c r="G11" s="19"/>
      <c r="I11" s="17"/>
    </row>
    <row r="12" spans="2:9" s="20" customFormat="1" ht="122.25" customHeight="1" thickBot="1" x14ac:dyDescent="0.25">
      <c r="B12" s="25" t="s">
        <v>59</v>
      </c>
      <c r="C12" s="18" t="s">
        <v>5</v>
      </c>
      <c r="D12" s="18" t="s">
        <v>5</v>
      </c>
      <c r="E12" s="19" t="s">
        <v>58</v>
      </c>
      <c r="F12" s="18" t="s">
        <v>7</v>
      </c>
      <c r="G12" s="19"/>
      <c r="I12" s="17"/>
    </row>
    <row r="13" spans="2:9" s="20" customFormat="1" ht="18" customHeight="1" thickBot="1" x14ac:dyDescent="0.25">
      <c r="B13" s="115" t="s">
        <v>49</v>
      </c>
      <c r="C13" s="116"/>
      <c r="D13" s="116"/>
      <c r="E13" s="116"/>
      <c r="F13" s="116"/>
      <c r="G13" s="117"/>
      <c r="I13" s="17"/>
    </row>
    <row r="14" spans="2:9" s="20" customFormat="1" ht="281.25" customHeight="1" thickBot="1" x14ac:dyDescent="0.25">
      <c r="B14" s="25" t="s">
        <v>63</v>
      </c>
      <c r="C14" s="18" t="s">
        <v>5</v>
      </c>
      <c r="D14" s="18"/>
      <c r="E14" s="19" t="s">
        <v>62</v>
      </c>
      <c r="F14" s="18" t="s">
        <v>6</v>
      </c>
      <c r="G14" s="19"/>
      <c r="I14" s="17"/>
    </row>
    <row r="15" spans="2:9" s="20" customFormat="1" ht="100.5" customHeight="1" thickBot="1" x14ac:dyDescent="0.25">
      <c r="B15" s="25" t="s">
        <v>73</v>
      </c>
      <c r="C15" s="18" t="s">
        <v>5</v>
      </c>
      <c r="D15" s="18"/>
      <c r="E15" s="19" t="s">
        <v>207</v>
      </c>
      <c r="F15" s="18" t="s">
        <v>6</v>
      </c>
      <c r="G15" s="19"/>
      <c r="I15" s="17"/>
    </row>
    <row r="16" spans="2:9" s="20" customFormat="1" ht="89.25" customHeight="1" thickBot="1" x14ac:dyDescent="0.25">
      <c r="B16" s="25" t="s">
        <v>64</v>
      </c>
      <c r="C16" s="18" t="s">
        <v>5</v>
      </c>
      <c r="D16" s="18"/>
      <c r="E16" s="19" t="s">
        <v>71</v>
      </c>
      <c r="F16" s="18" t="s">
        <v>6</v>
      </c>
      <c r="G16" s="19"/>
      <c r="I16" s="17"/>
    </row>
    <row r="17" spans="2:9" s="20" customFormat="1" ht="163.5" customHeight="1" thickBot="1" x14ac:dyDescent="0.25">
      <c r="B17" s="25" t="s">
        <v>46</v>
      </c>
      <c r="C17" s="18" t="s">
        <v>5</v>
      </c>
      <c r="D17" s="18"/>
      <c r="E17" s="19" t="s">
        <v>72</v>
      </c>
      <c r="F17" s="18" t="s">
        <v>75</v>
      </c>
      <c r="G17" s="19"/>
      <c r="I17" s="17"/>
    </row>
    <row r="18" spans="2:9" s="20" customFormat="1" ht="117.75" customHeight="1" thickBot="1" x14ac:dyDescent="0.25">
      <c r="B18" s="25" t="s">
        <v>8</v>
      </c>
      <c r="C18" s="18" t="s">
        <v>5</v>
      </c>
      <c r="D18" s="18"/>
      <c r="E18" s="19" t="s">
        <v>206</v>
      </c>
      <c r="F18" s="18" t="s">
        <v>75</v>
      </c>
      <c r="G18" s="19"/>
      <c r="I18" s="17"/>
    </row>
    <row r="19" spans="2:9" s="20" customFormat="1" ht="46.5" customHeight="1" thickBot="1" x14ac:dyDescent="0.25">
      <c r="B19" s="25" t="s">
        <v>65</v>
      </c>
      <c r="C19" s="18" t="s">
        <v>5</v>
      </c>
      <c r="D19" s="18"/>
      <c r="E19" s="19" t="s">
        <v>66</v>
      </c>
      <c r="F19" s="18" t="s">
        <v>6</v>
      </c>
      <c r="G19" s="19"/>
      <c r="I19" s="17"/>
    </row>
    <row r="20" spans="2:9" s="20" customFormat="1" ht="18" customHeight="1" thickBot="1" x14ac:dyDescent="0.25">
      <c r="B20" s="115" t="s">
        <v>9</v>
      </c>
      <c r="C20" s="116"/>
      <c r="D20" s="116"/>
      <c r="E20" s="116"/>
      <c r="F20" s="116"/>
      <c r="G20" s="117"/>
      <c r="I20" s="17"/>
    </row>
    <row r="21" spans="2:9" s="20" customFormat="1" ht="60" customHeight="1" thickBot="1" x14ac:dyDescent="0.25">
      <c r="B21" s="25" t="s">
        <v>188</v>
      </c>
      <c r="C21" s="18" t="s">
        <v>5</v>
      </c>
      <c r="D21" s="18" t="s">
        <v>5</v>
      </c>
      <c r="E21" s="19" t="s">
        <v>208</v>
      </c>
      <c r="F21" s="18" t="s">
        <v>6</v>
      </c>
      <c r="G21" s="19"/>
      <c r="I21" s="17"/>
    </row>
    <row r="22" spans="2:9" s="20" customFormat="1" ht="188.25" customHeight="1" thickBot="1" x14ac:dyDescent="0.25">
      <c r="B22" s="25" t="s">
        <v>265</v>
      </c>
      <c r="C22" s="18" t="s">
        <v>5</v>
      </c>
      <c r="D22" s="18" t="s">
        <v>5</v>
      </c>
      <c r="E22" s="19" t="s">
        <v>266</v>
      </c>
      <c r="F22" s="18" t="s">
        <v>75</v>
      </c>
      <c r="G22" s="19"/>
      <c r="I22" s="17"/>
    </row>
    <row r="23" spans="2:9" s="20" customFormat="1" ht="58.5" customHeight="1" thickBot="1" x14ac:dyDescent="0.25">
      <c r="B23" s="25" t="s">
        <v>50</v>
      </c>
      <c r="C23" s="18" t="s">
        <v>5</v>
      </c>
      <c r="D23" s="18" t="s">
        <v>5</v>
      </c>
      <c r="E23" s="19" t="s">
        <v>209</v>
      </c>
      <c r="F23" s="18" t="s">
        <v>7</v>
      </c>
      <c r="G23" s="19"/>
      <c r="I23" s="17"/>
    </row>
    <row r="24" spans="2:9" s="20" customFormat="1" ht="74.25" customHeight="1" thickBot="1" x14ac:dyDescent="0.25">
      <c r="B24" s="25" t="s">
        <v>70</v>
      </c>
      <c r="C24" s="18" t="s">
        <v>5</v>
      </c>
      <c r="D24" s="18" t="s">
        <v>5</v>
      </c>
      <c r="E24" s="19" t="s">
        <v>210</v>
      </c>
      <c r="F24" s="18" t="s">
        <v>7</v>
      </c>
      <c r="G24" s="19"/>
      <c r="I24" s="17"/>
    </row>
    <row r="25" spans="2:9" s="20" customFormat="1" ht="115.5" customHeight="1" thickBot="1" x14ac:dyDescent="0.25">
      <c r="B25" s="25" t="s">
        <v>51</v>
      </c>
      <c r="C25" s="18" t="s">
        <v>5</v>
      </c>
      <c r="D25" s="18" t="s">
        <v>5</v>
      </c>
      <c r="E25" s="19" t="s">
        <v>69</v>
      </c>
      <c r="F25" s="18" t="s">
        <v>7</v>
      </c>
      <c r="G25" s="19"/>
      <c r="I25" s="17"/>
    </row>
    <row r="26" spans="2:9" s="20" customFormat="1" ht="167.25" customHeight="1" thickBot="1" x14ac:dyDescent="0.25">
      <c r="B26" s="25" t="s">
        <v>47</v>
      </c>
      <c r="C26" s="18" t="s">
        <v>5</v>
      </c>
      <c r="D26" s="18" t="s">
        <v>5</v>
      </c>
      <c r="E26" s="19" t="s">
        <v>52</v>
      </c>
      <c r="F26" s="18" t="s">
        <v>7</v>
      </c>
      <c r="G26" s="19"/>
      <c r="I26" s="17"/>
    </row>
    <row r="27" spans="2:9" ht="101.25" customHeight="1" thickBot="1" x14ac:dyDescent="0.25">
      <c r="B27" s="25" t="s">
        <v>68</v>
      </c>
      <c r="C27" s="18" t="s">
        <v>5</v>
      </c>
      <c r="D27" s="18" t="s">
        <v>5</v>
      </c>
      <c r="E27" s="19" t="s">
        <v>76</v>
      </c>
      <c r="F27" s="18" t="s">
        <v>7</v>
      </c>
      <c r="G27" s="19"/>
    </row>
  </sheetData>
  <mergeCells count="5">
    <mergeCell ref="B3:G3"/>
    <mergeCell ref="B4:G4"/>
    <mergeCell ref="B7:G7"/>
    <mergeCell ref="B13:G13"/>
    <mergeCell ref="B20:G20"/>
  </mergeCells>
  <pageMargins left="0.75" right="0.75" top="1" bottom="1" header="0.5" footer="0.5"/>
  <pageSetup orientation="portrait" horizontalDpi="4294967294" verticalDpi="4294967294"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B1:O92"/>
  <sheetViews>
    <sheetView topLeftCell="A77" zoomScale="95" zoomScaleNormal="95" workbookViewId="0">
      <selection activeCell="B71" sqref="B71:G92"/>
    </sheetView>
  </sheetViews>
  <sheetFormatPr baseColWidth="10" defaultRowHeight="14.25" x14ac:dyDescent="0.2"/>
  <cols>
    <col min="1" max="1" width="2.28515625" style="2" customWidth="1"/>
    <col min="2" max="2" width="35.5703125" style="2" customWidth="1"/>
    <col min="3" max="4" width="3.42578125" style="1" customWidth="1"/>
    <col min="5" max="5" width="6.85546875" style="1" customWidth="1"/>
    <col min="6" max="6" width="11.7109375" style="35" customWidth="1"/>
    <col min="7" max="7" width="39.7109375" style="2" customWidth="1"/>
    <col min="8" max="11" width="3.140625" style="2" customWidth="1"/>
    <col min="12" max="16384" width="11.42578125" style="2"/>
  </cols>
  <sheetData>
    <row r="1" spans="2:7" ht="15" thickBot="1" x14ac:dyDescent="0.25"/>
    <row r="2" spans="2:7" ht="30.75" customHeight="1" thickBot="1" x14ac:dyDescent="0.25">
      <c r="B2" s="118" t="s">
        <v>243</v>
      </c>
      <c r="C2" s="119"/>
      <c r="D2" s="119"/>
      <c r="E2" s="119"/>
      <c r="F2" s="119"/>
      <c r="G2" s="120"/>
    </row>
    <row r="3" spans="2:7" ht="15.75" thickBot="1" x14ac:dyDescent="0.3">
      <c r="B3" s="109" t="s">
        <v>54</v>
      </c>
      <c r="C3" s="110"/>
      <c r="D3" s="110"/>
      <c r="E3" s="110"/>
      <c r="F3" s="110"/>
      <c r="G3" s="111"/>
    </row>
    <row r="4" spans="2:7" ht="12" customHeight="1" thickBot="1" x14ac:dyDescent="0.25">
      <c r="B4" s="112" t="s">
        <v>79</v>
      </c>
      <c r="C4" s="113"/>
      <c r="D4" s="113"/>
      <c r="E4" s="113"/>
      <c r="F4" s="113"/>
      <c r="G4" s="114"/>
    </row>
    <row r="5" spans="2:7" ht="21" customHeight="1" thickBot="1" x14ac:dyDescent="0.25">
      <c r="B5" s="30" t="s">
        <v>84</v>
      </c>
      <c r="C5" s="121" t="s">
        <v>80</v>
      </c>
      <c r="D5" s="122"/>
      <c r="E5" s="122"/>
      <c r="F5" s="122"/>
      <c r="G5" s="123"/>
    </row>
    <row r="6" spans="2:7" ht="11.25" customHeight="1" x14ac:dyDescent="0.2">
      <c r="B6" s="27" t="s">
        <v>86</v>
      </c>
      <c r="C6" s="140" t="s">
        <v>81</v>
      </c>
      <c r="D6" s="141"/>
      <c r="E6" s="141"/>
      <c r="F6" s="141"/>
      <c r="G6" s="142"/>
    </row>
    <row r="7" spans="2:7" ht="11.25" customHeight="1" x14ac:dyDescent="0.2">
      <c r="B7" s="28" t="s">
        <v>85</v>
      </c>
      <c r="C7" s="143" t="s">
        <v>82</v>
      </c>
      <c r="D7" s="144"/>
      <c r="E7" s="144"/>
      <c r="F7" s="144"/>
      <c r="G7" s="145"/>
    </row>
    <row r="8" spans="2:7" ht="11.25" customHeight="1" thickBot="1" x14ac:dyDescent="0.25">
      <c r="B8" s="29" t="s">
        <v>87</v>
      </c>
      <c r="C8" s="146" t="s">
        <v>83</v>
      </c>
      <c r="D8" s="147"/>
      <c r="E8" s="147"/>
      <c r="F8" s="147"/>
      <c r="G8" s="148"/>
    </row>
    <row r="9" spans="2:7" ht="15.75" customHeight="1" thickBot="1" x14ac:dyDescent="0.25">
      <c r="B9" s="33" t="s">
        <v>10</v>
      </c>
      <c r="C9" s="124" t="s">
        <v>11</v>
      </c>
      <c r="D9" s="125"/>
      <c r="E9" s="126"/>
      <c r="F9" s="138" t="s">
        <v>2</v>
      </c>
      <c r="G9" s="127" t="s">
        <v>12</v>
      </c>
    </row>
    <row r="10" spans="2:7" ht="15.75" customHeight="1" thickBot="1" x14ac:dyDescent="0.25">
      <c r="B10" s="3" t="s">
        <v>13</v>
      </c>
      <c r="C10" s="32" t="s">
        <v>14</v>
      </c>
      <c r="D10" s="32" t="s">
        <v>15</v>
      </c>
      <c r="E10" s="32" t="s">
        <v>16</v>
      </c>
      <c r="F10" s="139"/>
      <c r="G10" s="128"/>
    </row>
    <row r="11" spans="2:7" ht="60.75" customHeight="1" thickBot="1" x14ac:dyDescent="0.25">
      <c r="B11" s="6" t="s">
        <v>88</v>
      </c>
      <c r="C11" s="34"/>
      <c r="D11" s="34"/>
      <c r="E11" s="34" t="s">
        <v>5</v>
      </c>
      <c r="F11" s="34">
        <v>0.5</v>
      </c>
      <c r="G11" s="6" t="s">
        <v>211</v>
      </c>
    </row>
    <row r="12" spans="2:7" ht="86.25" customHeight="1" thickBot="1" x14ac:dyDescent="0.25">
      <c r="B12" s="6" t="s">
        <v>109</v>
      </c>
      <c r="C12" s="34" t="s">
        <v>5</v>
      </c>
      <c r="D12" s="34"/>
      <c r="E12" s="34"/>
      <c r="F12" s="34">
        <v>1</v>
      </c>
      <c r="G12" s="5" t="s">
        <v>212</v>
      </c>
    </row>
    <row r="13" spans="2:7" ht="66.75" customHeight="1" thickBot="1" x14ac:dyDescent="0.25">
      <c r="B13" s="6" t="s">
        <v>105</v>
      </c>
      <c r="C13" s="34"/>
      <c r="D13" s="34"/>
      <c r="E13" s="34" t="s">
        <v>5</v>
      </c>
      <c r="F13" s="34">
        <v>0.5</v>
      </c>
      <c r="G13" s="5" t="s">
        <v>104</v>
      </c>
    </row>
    <row r="14" spans="2:7" ht="60.75" customHeight="1" thickBot="1" x14ac:dyDescent="0.25">
      <c r="B14" s="6" t="s">
        <v>110</v>
      </c>
      <c r="C14" s="34"/>
      <c r="D14" s="34"/>
      <c r="E14" s="34" t="s">
        <v>5</v>
      </c>
      <c r="F14" s="34">
        <v>0.5</v>
      </c>
      <c r="G14" s="5" t="s">
        <v>103</v>
      </c>
    </row>
    <row r="15" spans="2:7" ht="63.75" customHeight="1" thickBot="1" x14ac:dyDescent="0.25">
      <c r="B15" s="6" t="s">
        <v>101</v>
      </c>
      <c r="C15" s="34"/>
      <c r="D15" s="34"/>
      <c r="E15" s="34" t="s">
        <v>5</v>
      </c>
      <c r="F15" s="34">
        <v>0.5</v>
      </c>
      <c r="G15" s="5" t="s">
        <v>213</v>
      </c>
    </row>
    <row r="16" spans="2:7" ht="74.25" customHeight="1" thickBot="1" x14ac:dyDescent="0.25">
      <c r="B16" s="6" t="s">
        <v>17</v>
      </c>
      <c r="C16" s="34"/>
      <c r="D16" s="34"/>
      <c r="E16" s="34" t="s">
        <v>5</v>
      </c>
      <c r="F16" s="34">
        <v>0.5</v>
      </c>
      <c r="G16" s="5" t="s">
        <v>247</v>
      </c>
    </row>
    <row r="17" spans="2:7" ht="98.25" customHeight="1" thickBot="1" x14ac:dyDescent="0.25">
      <c r="B17" s="6" t="s">
        <v>102</v>
      </c>
      <c r="C17" s="34" t="s">
        <v>5</v>
      </c>
      <c r="D17" s="34"/>
      <c r="E17" s="34"/>
      <c r="F17" s="34">
        <v>1</v>
      </c>
      <c r="G17" s="5" t="s">
        <v>214</v>
      </c>
    </row>
    <row r="18" spans="2:7" ht="60.75" customHeight="1" thickBot="1" x14ac:dyDescent="0.25">
      <c r="B18" s="6" t="s">
        <v>106</v>
      </c>
      <c r="C18" s="34" t="s">
        <v>5</v>
      </c>
      <c r="D18" s="34"/>
      <c r="E18" s="34"/>
      <c r="F18" s="34">
        <v>1</v>
      </c>
      <c r="G18" s="5" t="s">
        <v>107</v>
      </c>
    </row>
    <row r="19" spans="2:7" ht="18.75" customHeight="1" thickBot="1" x14ac:dyDescent="0.25">
      <c r="B19" s="129" t="s">
        <v>89</v>
      </c>
      <c r="C19" s="130"/>
      <c r="D19" s="130"/>
      <c r="E19" s="131"/>
      <c r="F19" s="43">
        <f>AVERAGE(F11:F18)</f>
        <v>0.6875</v>
      </c>
      <c r="G19" s="44" t="s">
        <v>115</v>
      </c>
    </row>
    <row r="20" spans="2:7" ht="16.5" customHeight="1" thickBot="1" x14ac:dyDescent="0.25">
      <c r="B20" s="3" t="s">
        <v>18</v>
      </c>
      <c r="C20" s="8"/>
      <c r="D20" s="8"/>
      <c r="E20" s="8"/>
      <c r="F20" s="31"/>
      <c r="G20" s="8"/>
    </row>
    <row r="21" spans="2:7" ht="65.25" customHeight="1" thickBot="1" x14ac:dyDescent="0.25">
      <c r="B21" s="6" t="s">
        <v>111</v>
      </c>
      <c r="C21" s="34" t="s">
        <v>5</v>
      </c>
      <c r="D21" s="34"/>
      <c r="E21" s="34"/>
      <c r="F21" s="34">
        <v>1</v>
      </c>
      <c r="G21" s="5" t="s">
        <v>114</v>
      </c>
    </row>
    <row r="22" spans="2:7" ht="48.75" customHeight="1" thickBot="1" x14ac:dyDescent="0.25">
      <c r="B22" s="6" t="s">
        <v>108</v>
      </c>
      <c r="C22" s="34"/>
      <c r="D22" s="34" t="s">
        <v>5</v>
      </c>
      <c r="E22" s="34"/>
      <c r="F22" s="34">
        <v>0</v>
      </c>
      <c r="G22" s="5" t="s">
        <v>112</v>
      </c>
    </row>
    <row r="23" spans="2:7" ht="63" customHeight="1" thickBot="1" x14ac:dyDescent="0.25">
      <c r="B23" s="6" t="s">
        <v>113</v>
      </c>
      <c r="C23" s="34"/>
      <c r="D23" s="34"/>
      <c r="E23" s="34" t="s">
        <v>5</v>
      </c>
      <c r="F23" s="34">
        <v>0.5</v>
      </c>
      <c r="G23" s="5" t="s">
        <v>248</v>
      </c>
    </row>
    <row r="24" spans="2:7" ht="51" customHeight="1" thickBot="1" x14ac:dyDescent="0.25">
      <c r="B24" s="6" t="s">
        <v>191</v>
      </c>
      <c r="C24" s="34"/>
      <c r="D24" s="34"/>
      <c r="E24" s="34" t="s">
        <v>5</v>
      </c>
      <c r="F24" s="34">
        <v>0.5</v>
      </c>
      <c r="G24" s="5" t="s">
        <v>249</v>
      </c>
    </row>
    <row r="25" spans="2:7" ht="51" customHeight="1" thickBot="1" x14ac:dyDescent="0.25">
      <c r="B25" s="6" t="s">
        <v>117</v>
      </c>
      <c r="C25" s="34"/>
      <c r="D25" s="34"/>
      <c r="E25" s="34" t="s">
        <v>5</v>
      </c>
      <c r="F25" s="34">
        <v>0.5</v>
      </c>
      <c r="G25" s="5" t="s">
        <v>250</v>
      </c>
    </row>
    <row r="26" spans="2:7" ht="60.75" customHeight="1" thickBot="1" x14ac:dyDescent="0.25">
      <c r="B26" s="6" t="s">
        <v>19</v>
      </c>
      <c r="C26" s="34" t="s">
        <v>5</v>
      </c>
      <c r="D26" s="34"/>
      <c r="E26" s="34"/>
      <c r="F26" s="34">
        <v>1</v>
      </c>
      <c r="G26" s="5" t="s">
        <v>251</v>
      </c>
    </row>
    <row r="27" spans="2:7" ht="15" customHeight="1" thickBot="1" x14ac:dyDescent="0.25">
      <c r="B27" s="132" t="s">
        <v>90</v>
      </c>
      <c r="C27" s="133"/>
      <c r="D27" s="133"/>
      <c r="E27" s="134"/>
      <c r="F27" s="40">
        <f>AVERAGE(F21:F26)</f>
        <v>0.58333333333333337</v>
      </c>
      <c r="G27" s="42" t="s">
        <v>116</v>
      </c>
    </row>
    <row r="28" spans="2:7" ht="15" customHeight="1" thickBot="1" x14ac:dyDescent="0.25">
      <c r="B28" s="10" t="s">
        <v>20</v>
      </c>
      <c r="C28" s="11"/>
      <c r="D28" s="11"/>
      <c r="E28" s="11"/>
      <c r="F28" s="32"/>
      <c r="G28" s="11"/>
    </row>
    <row r="29" spans="2:7" ht="69" customHeight="1" thickBot="1" x14ac:dyDescent="0.25">
      <c r="B29" s="6" t="s">
        <v>21</v>
      </c>
      <c r="C29" s="34"/>
      <c r="D29" s="34"/>
      <c r="E29" s="34" t="s">
        <v>5</v>
      </c>
      <c r="F29" s="34">
        <v>0.5</v>
      </c>
      <c r="G29" s="47" t="s">
        <v>252</v>
      </c>
    </row>
    <row r="30" spans="2:7" ht="69" customHeight="1" thickBot="1" x14ac:dyDescent="0.25">
      <c r="B30" s="6" t="s">
        <v>22</v>
      </c>
      <c r="C30" s="34" t="s">
        <v>5</v>
      </c>
      <c r="D30" s="34"/>
      <c r="E30" s="34"/>
      <c r="F30" s="34">
        <v>1</v>
      </c>
      <c r="G30" s="5" t="s">
        <v>215</v>
      </c>
    </row>
    <row r="31" spans="2:7" ht="54" customHeight="1" thickBot="1" x14ac:dyDescent="0.25">
      <c r="B31" s="6" t="s">
        <v>159</v>
      </c>
      <c r="C31" s="34" t="s">
        <v>5</v>
      </c>
      <c r="D31" s="34"/>
      <c r="E31" s="34"/>
      <c r="F31" s="34">
        <v>1</v>
      </c>
      <c r="G31" s="5" t="s">
        <v>253</v>
      </c>
    </row>
    <row r="32" spans="2:7" ht="15" customHeight="1" thickBot="1" x14ac:dyDescent="0.25">
      <c r="B32" s="132" t="s">
        <v>91</v>
      </c>
      <c r="C32" s="133"/>
      <c r="D32" s="133"/>
      <c r="E32" s="134"/>
      <c r="F32" s="40">
        <f>AVERAGE(F29:F31)</f>
        <v>0.83333333333333337</v>
      </c>
      <c r="G32" s="42" t="s">
        <v>115</v>
      </c>
    </row>
    <row r="33" spans="2:7" ht="15" customHeight="1" thickBot="1" x14ac:dyDescent="0.25">
      <c r="B33" s="135" t="s">
        <v>92</v>
      </c>
      <c r="C33" s="136"/>
      <c r="D33" s="136"/>
      <c r="E33" s="137"/>
      <c r="F33" s="41">
        <f>F19+F27+F32</f>
        <v>2.104166666666667</v>
      </c>
      <c r="G33" s="48" t="s">
        <v>223</v>
      </c>
    </row>
    <row r="34" spans="2:7" ht="18" customHeight="1" thickBot="1" x14ac:dyDescent="0.25">
      <c r="B34" s="12"/>
      <c r="C34" s="7"/>
      <c r="D34" s="7"/>
      <c r="E34" s="7"/>
      <c r="F34" s="36"/>
      <c r="G34" s="12"/>
    </row>
    <row r="35" spans="2:7" ht="13.5" customHeight="1" thickBot="1" x14ac:dyDescent="0.25">
      <c r="B35" s="33" t="s">
        <v>23</v>
      </c>
      <c r="C35" s="124" t="s">
        <v>11</v>
      </c>
      <c r="D35" s="125"/>
      <c r="E35" s="126"/>
      <c r="F35" s="138" t="s">
        <v>2</v>
      </c>
      <c r="G35" s="127" t="s">
        <v>12</v>
      </c>
    </row>
    <row r="36" spans="2:7" ht="13.5" customHeight="1" thickBot="1" x14ac:dyDescent="0.25">
      <c r="B36" s="3" t="s">
        <v>24</v>
      </c>
      <c r="C36" s="32" t="s">
        <v>14</v>
      </c>
      <c r="D36" s="32" t="s">
        <v>15</v>
      </c>
      <c r="E36" s="32" t="s">
        <v>16</v>
      </c>
      <c r="F36" s="139"/>
      <c r="G36" s="128"/>
    </row>
    <row r="37" spans="2:7" ht="69" customHeight="1" thickBot="1" x14ac:dyDescent="0.25">
      <c r="B37" s="6" t="s">
        <v>132</v>
      </c>
      <c r="C37" s="34" t="s">
        <v>5</v>
      </c>
      <c r="D37" s="34"/>
      <c r="E37" s="34"/>
      <c r="F37" s="34">
        <v>1</v>
      </c>
      <c r="G37" s="4" t="s">
        <v>120</v>
      </c>
    </row>
    <row r="38" spans="2:7" ht="69" customHeight="1" thickBot="1" x14ac:dyDescent="0.25">
      <c r="B38" s="6" t="s">
        <v>122</v>
      </c>
      <c r="C38" s="34"/>
      <c r="D38" s="34"/>
      <c r="E38" s="34" t="s">
        <v>5</v>
      </c>
      <c r="F38" s="34">
        <v>0.5</v>
      </c>
      <c r="G38" s="4" t="s">
        <v>130</v>
      </c>
    </row>
    <row r="39" spans="2:7" ht="69" customHeight="1" thickBot="1" x14ac:dyDescent="0.25">
      <c r="B39" s="6" t="s">
        <v>123</v>
      </c>
      <c r="C39" s="34" t="s">
        <v>5</v>
      </c>
      <c r="D39" s="34"/>
      <c r="E39" s="34"/>
      <c r="F39" s="34">
        <v>1</v>
      </c>
      <c r="G39" s="4" t="s">
        <v>124</v>
      </c>
    </row>
    <row r="40" spans="2:7" ht="69" customHeight="1" thickBot="1" x14ac:dyDescent="0.25">
      <c r="B40" s="6" t="s">
        <v>125</v>
      </c>
      <c r="C40" s="34"/>
      <c r="D40" s="34"/>
      <c r="E40" s="34" t="s">
        <v>5</v>
      </c>
      <c r="F40" s="34">
        <v>0.5</v>
      </c>
      <c r="G40" s="4" t="s">
        <v>254</v>
      </c>
    </row>
    <row r="41" spans="2:7" ht="69" customHeight="1" thickBot="1" x14ac:dyDescent="0.25">
      <c r="B41" s="6" t="s">
        <v>126</v>
      </c>
      <c r="C41" s="34" t="s">
        <v>5</v>
      </c>
      <c r="D41" s="34"/>
      <c r="E41" s="34"/>
      <c r="F41" s="34">
        <v>1</v>
      </c>
      <c r="G41" s="4" t="s">
        <v>255</v>
      </c>
    </row>
    <row r="42" spans="2:7" ht="69" customHeight="1" thickBot="1" x14ac:dyDescent="0.25">
      <c r="B42" s="6" t="s">
        <v>119</v>
      </c>
      <c r="C42" s="34"/>
      <c r="D42" s="34" t="s">
        <v>5</v>
      </c>
      <c r="E42" s="34"/>
      <c r="F42" s="34">
        <v>0</v>
      </c>
      <c r="G42" s="11"/>
    </row>
    <row r="43" spans="2:7" ht="69" customHeight="1" thickBot="1" x14ac:dyDescent="0.25">
      <c r="B43" s="6" t="s">
        <v>121</v>
      </c>
      <c r="C43" s="34" t="s">
        <v>5</v>
      </c>
      <c r="D43" s="34"/>
      <c r="E43" s="34"/>
      <c r="F43" s="34">
        <v>1</v>
      </c>
      <c r="G43" s="4" t="s">
        <v>127</v>
      </c>
    </row>
    <row r="44" spans="2:7" ht="69" customHeight="1" thickBot="1" x14ac:dyDescent="0.25">
      <c r="B44" s="6" t="s">
        <v>150</v>
      </c>
      <c r="C44" s="34"/>
      <c r="D44" s="34"/>
      <c r="E44" s="34" t="s">
        <v>5</v>
      </c>
      <c r="F44" s="34">
        <v>0.5</v>
      </c>
      <c r="G44" s="4" t="s">
        <v>237</v>
      </c>
    </row>
    <row r="45" spans="2:7" ht="78.75" customHeight="1" thickBot="1" x14ac:dyDescent="0.25">
      <c r="B45" s="6" t="s">
        <v>128</v>
      </c>
      <c r="C45" s="34"/>
      <c r="D45" s="34"/>
      <c r="E45" s="34" t="s">
        <v>5</v>
      </c>
      <c r="F45" s="34">
        <v>0.5</v>
      </c>
      <c r="G45" s="4" t="s">
        <v>256</v>
      </c>
    </row>
    <row r="46" spans="2:7" ht="15" customHeight="1" thickBot="1" x14ac:dyDescent="0.25">
      <c r="B46" s="132" t="s">
        <v>93</v>
      </c>
      <c r="C46" s="133"/>
      <c r="D46" s="133"/>
      <c r="E46" s="134"/>
      <c r="F46" s="40">
        <f>AVERAGE(F37:F45)</f>
        <v>0.66666666666666663</v>
      </c>
      <c r="G46" s="42" t="s">
        <v>129</v>
      </c>
    </row>
    <row r="47" spans="2:7" ht="15" customHeight="1" thickBot="1" x14ac:dyDescent="0.25">
      <c r="B47" s="3" t="s">
        <v>99</v>
      </c>
      <c r="C47" s="8"/>
      <c r="D47" s="8"/>
      <c r="E47" s="8"/>
      <c r="F47" s="31"/>
      <c r="G47" s="8"/>
    </row>
    <row r="48" spans="2:7" ht="63" customHeight="1" thickBot="1" x14ac:dyDescent="0.25">
      <c r="B48" s="9" t="s">
        <v>25</v>
      </c>
      <c r="C48" s="34"/>
      <c r="D48" s="34" t="s">
        <v>5</v>
      </c>
      <c r="E48" s="34"/>
      <c r="F48" s="34">
        <v>0</v>
      </c>
      <c r="G48" s="5" t="s">
        <v>133</v>
      </c>
    </row>
    <row r="49" spans="2:8" ht="24.95" customHeight="1" thickBot="1" x14ac:dyDescent="0.25">
      <c r="B49" s="6" t="s">
        <v>134</v>
      </c>
      <c r="C49" s="37"/>
      <c r="D49" s="46" t="s">
        <v>5</v>
      </c>
      <c r="E49" s="46"/>
      <c r="F49" s="46">
        <v>0</v>
      </c>
      <c r="G49" s="47"/>
    </row>
    <row r="50" spans="2:8" ht="55.5" customHeight="1" thickBot="1" x14ac:dyDescent="0.25">
      <c r="B50" s="9" t="s">
        <v>135</v>
      </c>
      <c r="C50" s="34"/>
      <c r="D50" s="34"/>
      <c r="E50" s="34" t="s">
        <v>5</v>
      </c>
      <c r="F50" s="34">
        <v>0.5</v>
      </c>
      <c r="G50" s="5" t="s">
        <v>136</v>
      </c>
    </row>
    <row r="51" spans="2:8" ht="42.95" customHeight="1" thickBot="1" x14ac:dyDescent="0.25">
      <c r="B51" s="6" t="s">
        <v>26</v>
      </c>
      <c r="C51" s="34"/>
      <c r="D51" s="34"/>
      <c r="E51" s="34" t="s">
        <v>5</v>
      </c>
      <c r="F51" s="34">
        <v>0.5</v>
      </c>
      <c r="G51" s="4" t="s">
        <v>131</v>
      </c>
      <c r="H51" s="1"/>
    </row>
    <row r="52" spans="2:8" ht="39.75" customHeight="1" thickBot="1" x14ac:dyDescent="0.25">
      <c r="B52" s="9" t="s">
        <v>137</v>
      </c>
      <c r="C52" s="34"/>
      <c r="D52" s="34"/>
      <c r="E52" s="34" t="s">
        <v>5</v>
      </c>
      <c r="F52" s="34">
        <v>0.5</v>
      </c>
      <c r="G52" s="5" t="s">
        <v>138</v>
      </c>
    </row>
    <row r="53" spans="2:8" ht="81" customHeight="1" thickBot="1" x14ac:dyDescent="0.25">
      <c r="B53" s="9" t="s">
        <v>140</v>
      </c>
      <c r="C53" s="34" t="s">
        <v>5</v>
      </c>
      <c r="D53" s="34"/>
      <c r="E53" s="34"/>
      <c r="F53" s="34">
        <v>1</v>
      </c>
      <c r="G53" s="11"/>
    </row>
    <row r="54" spans="2:8" ht="47.25" customHeight="1" thickBot="1" x14ac:dyDescent="0.25">
      <c r="B54" s="9" t="s">
        <v>141</v>
      </c>
      <c r="C54" s="34" t="s">
        <v>5</v>
      </c>
      <c r="D54" s="34"/>
      <c r="E54" s="34"/>
      <c r="F54" s="34">
        <v>1</v>
      </c>
      <c r="G54" s="5" t="s">
        <v>143</v>
      </c>
    </row>
    <row r="55" spans="2:8" ht="47.25" customHeight="1" thickBot="1" x14ac:dyDescent="0.25">
      <c r="B55" s="9" t="s">
        <v>142</v>
      </c>
      <c r="C55" s="34"/>
      <c r="D55" s="34"/>
      <c r="E55" s="34" t="s">
        <v>5</v>
      </c>
      <c r="F55" s="34">
        <v>0.5</v>
      </c>
      <c r="G55" s="5" t="s">
        <v>144</v>
      </c>
    </row>
    <row r="56" spans="2:8" ht="96.75" customHeight="1" thickBot="1" x14ac:dyDescent="0.25">
      <c r="B56" s="88" t="s">
        <v>219</v>
      </c>
      <c r="C56" s="34"/>
      <c r="D56" s="34"/>
      <c r="E56" s="34" t="s">
        <v>5</v>
      </c>
      <c r="F56" s="34">
        <v>0.5</v>
      </c>
      <c r="G56" s="5" t="s">
        <v>145</v>
      </c>
    </row>
    <row r="57" spans="2:8" ht="24.95" customHeight="1" thickBot="1" x14ac:dyDescent="0.25">
      <c r="B57" s="9" t="s">
        <v>139</v>
      </c>
      <c r="C57" s="34"/>
      <c r="D57" s="34"/>
      <c r="E57" s="34" t="s">
        <v>5</v>
      </c>
      <c r="F57" s="34">
        <v>0.5</v>
      </c>
      <c r="G57" s="11"/>
    </row>
    <row r="58" spans="2:8" ht="54.75" customHeight="1" thickBot="1" x14ac:dyDescent="0.25">
      <c r="B58" s="9" t="s">
        <v>27</v>
      </c>
      <c r="C58" s="34" t="s">
        <v>5</v>
      </c>
      <c r="D58" s="34"/>
      <c r="E58" s="34"/>
      <c r="F58" s="34">
        <v>1</v>
      </c>
      <c r="G58" s="5" t="s">
        <v>216</v>
      </c>
    </row>
    <row r="59" spans="2:8" ht="29.25" customHeight="1" thickBot="1" x14ac:dyDescent="0.25">
      <c r="B59" s="6" t="s">
        <v>28</v>
      </c>
      <c r="C59" s="46" t="s">
        <v>5</v>
      </c>
      <c r="D59" s="46"/>
      <c r="E59" s="46"/>
      <c r="F59" s="46">
        <v>1</v>
      </c>
      <c r="G59" s="102"/>
    </row>
    <row r="60" spans="2:8" ht="15" customHeight="1" thickBot="1" x14ac:dyDescent="0.25">
      <c r="B60" s="132" t="s">
        <v>94</v>
      </c>
      <c r="C60" s="133"/>
      <c r="D60" s="133"/>
      <c r="E60" s="134"/>
      <c r="F60" s="40">
        <f>AVERAGE(F48:F59)</f>
        <v>0.58333333333333337</v>
      </c>
      <c r="G60" s="42" t="s">
        <v>129</v>
      </c>
    </row>
    <row r="61" spans="2:8" ht="15" customHeight="1" thickBot="1" x14ac:dyDescent="0.25">
      <c r="B61" s="10" t="s">
        <v>29</v>
      </c>
      <c r="C61" s="13"/>
      <c r="D61" s="13"/>
      <c r="E61" s="13"/>
      <c r="F61" s="38"/>
      <c r="G61" s="14"/>
    </row>
    <row r="62" spans="2:8" ht="59.25" customHeight="1" thickBot="1" x14ac:dyDescent="0.25">
      <c r="B62" s="6" t="s">
        <v>146</v>
      </c>
      <c r="C62" s="46" t="s">
        <v>5</v>
      </c>
      <c r="D62" s="46"/>
      <c r="E62" s="46"/>
      <c r="F62" s="46">
        <v>1</v>
      </c>
      <c r="G62" s="47" t="s">
        <v>147</v>
      </c>
    </row>
    <row r="63" spans="2:8" ht="59.25" customHeight="1" thickBot="1" x14ac:dyDescent="0.25">
      <c r="B63" s="6" t="s">
        <v>148</v>
      </c>
      <c r="C63" s="46"/>
      <c r="D63" s="46"/>
      <c r="E63" s="46" t="s">
        <v>5</v>
      </c>
      <c r="F63" s="46">
        <v>0.5</v>
      </c>
      <c r="G63" s="47" t="s">
        <v>149</v>
      </c>
    </row>
    <row r="64" spans="2:8" ht="72" customHeight="1" thickBot="1" x14ac:dyDescent="0.25">
      <c r="B64" s="6" t="s">
        <v>30</v>
      </c>
      <c r="C64" s="46"/>
      <c r="D64" s="46"/>
      <c r="E64" s="46" t="s">
        <v>5</v>
      </c>
      <c r="F64" s="46">
        <v>0.5</v>
      </c>
      <c r="G64" s="47" t="s">
        <v>257</v>
      </c>
    </row>
    <row r="65" spans="2:15" ht="59.25" customHeight="1" thickBot="1" x14ac:dyDescent="0.25">
      <c r="B65" s="6" t="s">
        <v>151</v>
      </c>
      <c r="C65" s="46"/>
      <c r="D65" s="46"/>
      <c r="E65" s="46" t="s">
        <v>5</v>
      </c>
      <c r="F65" s="46">
        <v>0.5</v>
      </c>
      <c r="G65" s="47"/>
    </row>
    <row r="66" spans="2:15" ht="59.25" customHeight="1" thickBot="1" x14ac:dyDescent="0.25">
      <c r="B66" s="9" t="s">
        <v>31</v>
      </c>
      <c r="C66" s="46" t="s">
        <v>5</v>
      </c>
      <c r="D66" s="46"/>
      <c r="E66" s="46"/>
      <c r="F66" s="46">
        <v>1</v>
      </c>
      <c r="G66" s="47" t="s">
        <v>258</v>
      </c>
    </row>
    <row r="67" spans="2:15" ht="59.25" customHeight="1" thickBot="1" x14ac:dyDescent="0.25">
      <c r="B67" s="9" t="s">
        <v>32</v>
      </c>
      <c r="C67" s="46"/>
      <c r="D67" s="46"/>
      <c r="E67" s="46" t="s">
        <v>5</v>
      </c>
      <c r="F67" s="46">
        <v>0.5</v>
      </c>
      <c r="G67" s="47" t="s">
        <v>264</v>
      </c>
    </row>
    <row r="68" spans="2:15" ht="15" customHeight="1" thickBot="1" x14ac:dyDescent="0.25">
      <c r="B68" s="132" t="s">
        <v>95</v>
      </c>
      <c r="C68" s="133"/>
      <c r="D68" s="133"/>
      <c r="E68" s="134"/>
      <c r="F68" s="40">
        <f>AVERAGE(F62:F67)</f>
        <v>0.66666666666666663</v>
      </c>
      <c r="G68" s="42" t="s">
        <v>129</v>
      </c>
    </row>
    <row r="69" spans="2:15" ht="15" customHeight="1" thickBot="1" x14ac:dyDescent="0.25">
      <c r="B69" s="135" t="s">
        <v>92</v>
      </c>
      <c r="C69" s="136"/>
      <c r="D69" s="136"/>
      <c r="E69" s="137"/>
      <c r="F69" s="41">
        <f>F46+F60+F68</f>
        <v>1.9166666666666665</v>
      </c>
      <c r="G69" s="45" t="s">
        <v>118</v>
      </c>
    </row>
    <row r="70" spans="2:15" ht="30" customHeight="1" thickBot="1" x14ac:dyDescent="0.25"/>
    <row r="71" spans="2:15" ht="27.75" customHeight="1" thickBot="1" x14ac:dyDescent="0.25">
      <c r="B71" s="15" t="s">
        <v>33</v>
      </c>
      <c r="C71" s="124" t="s">
        <v>11</v>
      </c>
      <c r="D71" s="125"/>
      <c r="E71" s="126"/>
      <c r="F71" s="138" t="s">
        <v>2</v>
      </c>
      <c r="G71" s="127" t="s">
        <v>12</v>
      </c>
    </row>
    <row r="72" spans="2:15" ht="18" customHeight="1" thickBot="1" x14ac:dyDescent="0.25">
      <c r="B72" s="3" t="s">
        <v>100</v>
      </c>
      <c r="C72" s="32" t="s">
        <v>14</v>
      </c>
      <c r="D72" s="32" t="s">
        <v>15</v>
      </c>
      <c r="E72" s="32" t="s">
        <v>16</v>
      </c>
      <c r="F72" s="139"/>
      <c r="G72" s="128"/>
    </row>
    <row r="73" spans="2:15" ht="29.25" customHeight="1" thickBot="1" x14ac:dyDescent="0.25">
      <c r="B73" s="9" t="s">
        <v>152</v>
      </c>
      <c r="C73" s="34" t="s">
        <v>5</v>
      </c>
      <c r="D73" s="34"/>
      <c r="E73" s="34"/>
      <c r="F73" s="34">
        <v>1</v>
      </c>
      <c r="G73" s="5"/>
    </row>
    <row r="74" spans="2:15" ht="29.25" customHeight="1" thickBot="1" x14ac:dyDescent="0.25">
      <c r="B74" s="6" t="s">
        <v>153</v>
      </c>
      <c r="C74" s="34" t="s">
        <v>5</v>
      </c>
      <c r="D74" s="34"/>
      <c r="E74" s="34"/>
      <c r="F74" s="34" t="s">
        <v>154</v>
      </c>
      <c r="G74" s="4" t="s">
        <v>154</v>
      </c>
    </row>
    <row r="75" spans="2:15" ht="29.25" customHeight="1" thickBot="1" x14ac:dyDescent="0.25">
      <c r="B75" s="6" t="s">
        <v>155</v>
      </c>
      <c r="C75" s="34" t="s">
        <v>5</v>
      </c>
      <c r="D75" s="34"/>
      <c r="E75" s="34"/>
      <c r="F75" s="34">
        <v>1</v>
      </c>
      <c r="G75" s="5"/>
    </row>
    <row r="76" spans="2:15" ht="30.75" customHeight="1" thickBot="1" x14ac:dyDescent="0.25">
      <c r="B76" s="9" t="s">
        <v>34</v>
      </c>
      <c r="C76" s="34" t="s">
        <v>5</v>
      </c>
      <c r="D76" s="34"/>
      <c r="E76" s="34"/>
      <c r="F76" s="34">
        <v>1</v>
      </c>
      <c r="G76" s="4"/>
    </row>
    <row r="77" spans="2:15" ht="33.75" customHeight="1" thickBot="1" x14ac:dyDescent="0.25">
      <c r="B77" s="9" t="s">
        <v>35</v>
      </c>
      <c r="C77" s="34" t="s">
        <v>5</v>
      </c>
      <c r="D77" s="34"/>
      <c r="E77" s="34"/>
      <c r="F77" s="34">
        <v>1</v>
      </c>
      <c r="G77" s="5" t="s">
        <v>259</v>
      </c>
      <c r="I77" s="7"/>
      <c r="J77" s="36"/>
      <c r="K77" s="36"/>
      <c r="L77" s="36"/>
      <c r="M77" s="36"/>
      <c r="N77" s="7"/>
      <c r="O77" s="26"/>
    </row>
    <row r="78" spans="2:15" ht="15" customHeight="1" thickBot="1" x14ac:dyDescent="0.25">
      <c r="B78" s="132" t="s">
        <v>96</v>
      </c>
      <c r="C78" s="133"/>
      <c r="D78" s="133"/>
      <c r="E78" s="134"/>
      <c r="F78" s="40">
        <f>AVERAGE(F73:F77)</f>
        <v>1</v>
      </c>
      <c r="G78" s="42" t="s">
        <v>115</v>
      </c>
      <c r="I78" s="26"/>
      <c r="J78" s="26"/>
      <c r="K78" s="26"/>
      <c r="L78" s="26"/>
      <c r="M78" s="26"/>
      <c r="N78" s="26"/>
      <c r="O78" s="26"/>
    </row>
    <row r="79" spans="2:15" ht="15" customHeight="1" thickBot="1" x14ac:dyDescent="0.25">
      <c r="B79" s="3" t="s">
        <v>36</v>
      </c>
      <c r="C79" s="16"/>
      <c r="D79" s="16"/>
      <c r="E79" s="16"/>
      <c r="F79" s="39"/>
      <c r="G79" s="16"/>
    </row>
    <row r="80" spans="2:15" ht="47.25" customHeight="1" thickBot="1" x14ac:dyDescent="0.25">
      <c r="B80" s="6" t="s">
        <v>37</v>
      </c>
      <c r="C80" s="34" t="s">
        <v>5</v>
      </c>
      <c r="D80" s="34"/>
      <c r="E80" s="34"/>
      <c r="F80" s="34">
        <v>1</v>
      </c>
      <c r="G80" s="5"/>
    </row>
    <row r="81" spans="2:7" ht="47.25" customHeight="1" thickBot="1" x14ac:dyDescent="0.25">
      <c r="B81" s="6" t="s">
        <v>157</v>
      </c>
      <c r="C81" s="34"/>
      <c r="D81" s="34" t="s">
        <v>5</v>
      </c>
      <c r="E81" s="34"/>
      <c r="F81" s="34">
        <v>0</v>
      </c>
      <c r="G81" s="5"/>
    </row>
    <row r="82" spans="2:7" ht="47.25" customHeight="1" thickBot="1" x14ac:dyDescent="0.25">
      <c r="B82" s="6" t="s">
        <v>158</v>
      </c>
      <c r="C82" s="34"/>
      <c r="D82" s="34" t="s">
        <v>5</v>
      </c>
      <c r="E82" s="34"/>
      <c r="F82" s="34">
        <v>0</v>
      </c>
      <c r="G82" s="5"/>
    </row>
    <row r="83" spans="2:7" ht="30" customHeight="1" thickBot="1" x14ac:dyDescent="0.25">
      <c r="B83" s="6" t="s">
        <v>156</v>
      </c>
      <c r="C83" s="34"/>
      <c r="D83" s="34" t="s">
        <v>5</v>
      </c>
      <c r="E83" s="34"/>
      <c r="F83" s="34">
        <v>0</v>
      </c>
      <c r="G83" s="5"/>
    </row>
    <row r="84" spans="2:7" s="1" customFormat="1" ht="37.5" customHeight="1" thickBot="1" x14ac:dyDescent="0.25">
      <c r="B84" s="6" t="s">
        <v>160</v>
      </c>
      <c r="C84" s="34"/>
      <c r="D84" s="34" t="s">
        <v>5</v>
      </c>
      <c r="E84" s="34"/>
      <c r="F84" s="34">
        <v>0</v>
      </c>
      <c r="G84" s="5"/>
    </row>
    <row r="85" spans="2:7" ht="15" customHeight="1" thickBot="1" x14ac:dyDescent="0.25">
      <c r="B85" s="132" t="s">
        <v>97</v>
      </c>
      <c r="C85" s="133"/>
      <c r="D85" s="133"/>
      <c r="E85" s="134"/>
      <c r="F85" s="40">
        <f>AVERAGE(F80:F84)</f>
        <v>0.2</v>
      </c>
      <c r="G85" s="42" t="s">
        <v>244</v>
      </c>
    </row>
    <row r="86" spans="2:7" ht="15" customHeight="1" thickBot="1" x14ac:dyDescent="0.25">
      <c r="B86" s="10" t="s">
        <v>38</v>
      </c>
      <c r="C86" s="11"/>
      <c r="D86" s="11"/>
      <c r="E86" s="11"/>
      <c r="F86" s="32"/>
      <c r="G86" s="11"/>
    </row>
    <row r="87" spans="2:7" ht="27.75" customHeight="1" thickBot="1" x14ac:dyDescent="0.25">
      <c r="B87" s="9" t="s">
        <v>161</v>
      </c>
      <c r="C87" s="34" t="s">
        <v>5</v>
      </c>
      <c r="D87" s="34"/>
      <c r="E87" s="34"/>
      <c r="F87" s="34">
        <v>1</v>
      </c>
      <c r="G87" s="5"/>
    </row>
    <row r="88" spans="2:7" ht="27.75" customHeight="1" thickBot="1" x14ac:dyDescent="0.25">
      <c r="B88" s="9" t="s">
        <v>162</v>
      </c>
      <c r="C88" s="34" t="s">
        <v>5</v>
      </c>
      <c r="D88" s="34"/>
      <c r="E88" s="34"/>
      <c r="F88" s="34">
        <v>1</v>
      </c>
      <c r="G88" s="5"/>
    </row>
    <row r="89" spans="2:7" ht="37.5" customHeight="1" thickBot="1" x14ac:dyDescent="0.25">
      <c r="B89" s="9" t="s">
        <v>163</v>
      </c>
      <c r="C89" s="34" t="s">
        <v>5</v>
      </c>
      <c r="D89" s="34"/>
      <c r="E89" s="34"/>
      <c r="F89" s="34">
        <v>1</v>
      </c>
      <c r="G89" s="5"/>
    </row>
    <row r="90" spans="2:7" ht="27.75" customHeight="1" thickBot="1" x14ac:dyDescent="0.25">
      <c r="B90" s="9" t="s">
        <v>39</v>
      </c>
      <c r="C90" s="34" t="s">
        <v>5</v>
      </c>
      <c r="D90" s="34"/>
      <c r="E90" s="34"/>
      <c r="F90" s="34">
        <v>1</v>
      </c>
      <c r="G90" s="5"/>
    </row>
    <row r="91" spans="2:7" ht="15" thickBot="1" x14ac:dyDescent="0.25">
      <c r="B91" s="132" t="s">
        <v>98</v>
      </c>
      <c r="C91" s="133"/>
      <c r="D91" s="133"/>
      <c r="E91" s="134"/>
      <c r="F91" s="40">
        <f>AVERAGE(F87:F90)</f>
        <v>1</v>
      </c>
      <c r="G91" s="42" t="s">
        <v>115</v>
      </c>
    </row>
    <row r="92" spans="2:7" ht="15" thickBot="1" x14ac:dyDescent="0.25">
      <c r="B92" s="135" t="s">
        <v>92</v>
      </c>
      <c r="C92" s="136"/>
      <c r="D92" s="136"/>
      <c r="E92" s="137"/>
      <c r="F92" s="41">
        <f>F78+F85+F91</f>
        <v>2.2000000000000002</v>
      </c>
      <c r="G92" s="48" t="s">
        <v>164</v>
      </c>
    </row>
  </sheetData>
  <mergeCells count="28">
    <mergeCell ref="B91:E91"/>
    <mergeCell ref="B69:E69"/>
    <mergeCell ref="B92:E92"/>
    <mergeCell ref="B68:E68"/>
    <mergeCell ref="F71:F72"/>
    <mergeCell ref="G71:G72"/>
    <mergeCell ref="B78:E78"/>
    <mergeCell ref="B85:E85"/>
    <mergeCell ref="C6:G6"/>
    <mergeCell ref="C7:G7"/>
    <mergeCell ref="C8:G8"/>
    <mergeCell ref="B60:E60"/>
    <mergeCell ref="B2:G2"/>
    <mergeCell ref="B3:G3"/>
    <mergeCell ref="B4:G4"/>
    <mergeCell ref="C5:G5"/>
    <mergeCell ref="C71:E71"/>
    <mergeCell ref="C35:E35"/>
    <mergeCell ref="G35:G36"/>
    <mergeCell ref="C9:E9"/>
    <mergeCell ref="B19:E19"/>
    <mergeCell ref="B27:E27"/>
    <mergeCell ref="B32:E32"/>
    <mergeCell ref="B33:E33"/>
    <mergeCell ref="F9:F10"/>
    <mergeCell ref="G9:G10"/>
    <mergeCell ref="F35:F36"/>
    <mergeCell ref="B46:E46"/>
  </mergeCells>
  <pageMargins left="0.75" right="0.75" top="1" bottom="1" header="0.5" footer="0.5"/>
  <pageSetup paperSize="9" orientation="portrait" horizontalDpi="4294967292" verticalDpi="4294967292"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1:AB23"/>
  <sheetViews>
    <sheetView topLeftCell="A9" zoomScaleNormal="100" workbookViewId="0">
      <selection activeCell="B18" sqref="B18"/>
    </sheetView>
  </sheetViews>
  <sheetFormatPr baseColWidth="10" defaultColWidth="12.28515625" defaultRowHeight="12.75" x14ac:dyDescent="0.2"/>
  <cols>
    <col min="1" max="1" width="5.5703125" style="49" customWidth="1"/>
    <col min="2" max="2" width="30" style="49" customWidth="1"/>
    <col min="3" max="3" width="10.28515625" style="49" customWidth="1"/>
    <col min="4" max="4" width="9.42578125" style="49" customWidth="1"/>
    <col min="5" max="6" width="12.42578125" style="49" customWidth="1"/>
    <col min="7" max="7" width="13.140625" style="49" customWidth="1"/>
    <col min="8" max="18" width="12.42578125" style="49" customWidth="1"/>
    <col min="19" max="19" width="11.42578125" style="49" customWidth="1"/>
    <col min="20" max="21" width="12.42578125" style="49" customWidth="1"/>
    <col min="22" max="23" width="3.28515625" style="49" customWidth="1"/>
    <col min="24" max="24" width="12" style="49" customWidth="1"/>
    <col min="25" max="25" width="11.28515625" style="49" customWidth="1"/>
    <col min="26" max="29" width="13" style="49" customWidth="1"/>
    <col min="30" max="16384" width="12.28515625" style="49"/>
  </cols>
  <sheetData>
    <row r="1" spans="1:28" ht="51.75" customHeight="1" x14ac:dyDescent="0.2"/>
    <row r="2" spans="1:28" ht="22.5" customHeight="1" x14ac:dyDescent="0.2">
      <c r="B2" s="151" t="s">
        <v>245</v>
      </c>
      <c r="C2" s="151"/>
      <c r="D2" s="151"/>
      <c r="E2" s="151"/>
      <c r="F2" s="151"/>
      <c r="G2" s="151"/>
      <c r="H2" s="151"/>
      <c r="I2" s="151"/>
      <c r="J2" s="151"/>
      <c r="K2" s="151"/>
      <c r="L2" s="151"/>
      <c r="M2" s="151"/>
      <c r="N2" s="151"/>
      <c r="O2" s="151"/>
      <c r="P2" s="151"/>
      <c r="Q2" s="151"/>
      <c r="R2" s="151"/>
      <c r="S2" s="151"/>
      <c r="T2" s="151"/>
      <c r="U2" s="151"/>
    </row>
    <row r="3" spans="1:28" ht="14.25" customHeight="1" x14ac:dyDescent="0.2">
      <c r="B3" s="153" t="s">
        <v>187</v>
      </c>
      <c r="C3" s="154"/>
      <c r="D3" s="155"/>
      <c r="E3" s="149" t="s">
        <v>186</v>
      </c>
      <c r="F3" s="152"/>
      <c r="G3" s="152"/>
      <c r="H3" s="152"/>
      <c r="I3" s="152"/>
      <c r="J3" s="152"/>
      <c r="K3" s="152"/>
      <c r="L3" s="152"/>
      <c r="M3" s="152"/>
      <c r="N3" s="152"/>
      <c r="O3" s="152"/>
      <c r="P3" s="152"/>
      <c r="Q3" s="152"/>
      <c r="R3" s="152"/>
      <c r="S3" s="150"/>
      <c r="T3" s="149"/>
      <c r="U3" s="150"/>
    </row>
    <row r="4" spans="1:28" ht="14.25" customHeight="1" x14ac:dyDescent="0.2">
      <c r="B4" s="156"/>
      <c r="C4" s="157"/>
      <c r="D4" s="158"/>
      <c r="E4" s="159" t="s">
        <v>165</v>
      </c>
      <c r="F4" s="160"/>
      <c r="G4" s="160"/>
      <c r="H4" s="160"/>
      <c r="I4" s="161"/>
      <c r="J4" s="159" t="s">
        <v>166</v>
      </c>
      <c r="K4" s="160"/>
      <c r="L4" s="160"/>
      <c r="M4" s="160"/>
      <c r="N4" s="161"/>
      <c r="O4" s="159" t="s">
        <v>167</v>
      </c>
      <c r="P4" s="160"/>
      <c r="Q4" s="160"/>
      <c r="R4" s="160"/>
      <c r="S4" s="161"/>
      <c r="T4" s="159" t="s">
        <v>168</v>
      </c>
      <c r="U4" s="161"/>
    </row>
    <row r="5" spans="1:28" s="58" customFormat="1" ht="55.5" customHeight="1" x14ac:dyDescent="0.2">
      <c r="B5" s="103" t="s">
        <v>169</v>
      </c>
      <c r="C5" s="103" t="s">
        <v>78</v>
      </c>
      <c r="D5" s="103" t="s">
        <v>189</v>
      </c>
      <c r="E5" s="59" t="s">
        <v>170</v>
      </c>
      <c r="F5" s="59" t="s">
        <v>171</v>
      </c>
      <c r="G5" s="59" t="s">
        <v>172</v>
      </c>
      <c r="H5" s="59" t="s">
        <v>173</v>
      </c>
      <c r="I5" s="59" t="s">
        <v>174</v>
      </c>
      <c r="J5" s="59" t="s">
        <v>175</v>
      </c>
      <c r="K5" s="59" t="s">
        <v>176</v>
      </c>
      <c r="L5" s="59" t="s">
        <v>177</v>
      </c>
      <c r="M5" s="59" t="s">
        <v>178</v>
      </c>
      <c r="N5" s="59" t="s">
        <v>179</v>
      </c>
      <c r="O5" s="59" t="s">
        <v>180</v>
      </c>
      <c r="P5" s="59" t="s">
        <v>181</v>
      </c>
      <c r="Q5" s="59" t="s">
        <v>182</v>
      </c>
      <c r="R5" s="59" t="s">
        <v>183</v>
      </c>
      <c r="S5" s="59" t="s">
        <v>184</v>
      </c>
      <c r="T5" s="59" t="s">
        <v>185</v>
      </c>
      <c r="U5" s="59" t="s">
        <v>224</v>
      </c>
      <c r="V5" s="17"/>
      <c r="W5" s="17"/>
      <c r="X5" s="17"/>
      <c r="Y5" s="17"/>
      <c r="Z5" s="17"/>
      <c r="AA5" s="64"/>
      <c r="AB5" s="65"/>
    </row>
    <row r="6" spans="1:28" s="55" customFormat="1" ht="47.25" customHeight="1" x14ac:dyDescent="0.2">
      <c r="A6" s="51"/>
      <c r="B6" s="100" t="s">
        <v>48</v>
      </c>
      <c r="C6" s="101" t="str">
        <f>' AMENAZAS sede Administrativa'!F8</f>
        <v>Posible</v>
      </c>
      <c r="D6" s="57"/>
      <c r="E6" s="62">
        <f>'VULNERABILDAD Administrativa'!F19</f>
        <v>0.6875</v>
      </c>
      <c r="F6" s="62">
        <f>'VULNERABILDAD Administrativa'!F27</f>
        <v>0.58333333333333337</v>
      </c>
      <c r="G6" s="62">
        <f>'VULNERABILDAD Administrativa'!F32</f>
        <v>0.83333333333333337</v>
      </c>
      <c r="H6" s="62">
        <f>SUM(E6:G6)</f>
        <v>2.104166666666667</v>
      </c>
      <c r="I6" s="57"/>
      <c r="J6" s="62">
        <f>'VULNERABILDAD Administrativa'!F46</f>
        <v>0.66666666666666663</v>
      </c>
      <c r="K6" s="62">
        <f>'VULNERABILDAD Administrativa'!F60</f>
        <v>0.58333333333333337</v>
      </c>
      <c r="L6" s="62">
        <f>'VULNERABILDAD Administrativa'!F68</f>
        <v>0.66666666666666663</v>
      </c>
      <c r="M6" s="62">
        <f>SUM(J6:L6)</f>
        <v>1.9166666666666665</v>
      </c>
      <c r="N6" s="57"/>
      <c r="O6" s="62">
        <f>'VULNERABILDAD Administrativa'!F78</f>
        <v>1</v>
      </c>
      <c r="P6" s="62">
        <f>'VULNERABILDAD Administrativa'!F85</f>
        <v>0.2</v>
      </c>
      <c r="Q6" s="62">
        <f>'VULNERABILDAD Administrativa'!F91</f>
        <v>1</v>
      </c>
      <c r="R6" s="63">
        <f>SUM(O6:Q6)</f>
        <v>2.2000000000000002</v>
      </c>
      <c r="S6" s="57"/>
      <c r="T6" s="54"/>
      <c r="U6" s="54" t="s">
        <v>190</v>
      </c>
      <c r="V6" s="17"/>
      <c r="W6" s="17"/>
      <c r="X6" s="17"/>
      <c r="Y6" s="17"/>
      <c r="Z6" s="17"/>
      <c r="AA6" s="64"/>
      <c r="AB6" s="65"/>
    </row>
    <row r="7" spans="1:28" ht="37.5" customHeight="1" x14ac:dyDescent="0.2">
      <c r="A7" s="56"/>
      <c r="B7" s="100" t="s">
        <v>4</v>
      </c>
      <c r="C7" s="101" t="str">
        <f>' AMENAZAS sede Administrativa'!F9</f>
        <v>Probable</v>
      </c>
      <c r="D7" s="57"/>
      <c r="E7" s="62">
        <f>E6</f>
        <v>0.6875</v>
      </c>
      <c r="F7" s="62">
        <f>F6</f>
        <v>0.58333333333333337</v>
      </c>
      <c r="G7" s="62">
        <f>G6</f>
        <v>0.83333333333333337</v>
      </c>
      <c r="H7" s="62">
        <f>H6</f>
        <v>2.104166666666667</v>
      </c>
      <c r="I7" s="53"/>
      <c r="J7" s="62">
        <f>J6</f>
        <v>0.66666666666666663</v>
      </c>
      <c r="K7" s="62">
        <f>K6</f>
        <v>0.58333333333333337</v>
      </c>
      <c r="L7" s="62">
        <f>L6</f>
        <v>0.66666666666666663</v>
      </c>
      <c r="M7" s="62">
        <f>M6</f>
        <v>1.9166666666666665</v>
      </c>
      <c r="N7" s="53"/>
      <c r="O7" s="62">
        <f>O6</f>
        <v>1</v>
      </c>
      <c r="P7" s="62">
        <f>P6</f>
        <v>0.2</v>
      </c>
      <c r="Q7" s="62">
        <f>Q6</f>
        <v>1</v>
      </c>
      <c r="R7" s="63">
        <f>R6</f>
        <v>2.2000000000000002</v>
      </c>
      <c r="S7" s="50"/>
      <c r="T7" s="52"/>
      <c r="U7" s="54" t="s">
        <v>190</v>
      </c>
      <c r="V7" s="17"/>
      <c r="W7" s="17"/>
      <c r="X7" s="17"/>
      <c r="Y7" s="17"/>
      <c r="Z7" s="17"/>
      <c r="AA7" s="64"/>
      <c r="AB7" s="65"/>
    </row>
    <row r="8" spans="1:28" ht="35.25" customHeight="1" x14ac:dyDescent="0.2">
      <c r="A8" s="51"/>
      <c r="B8" s="100" t="s">
        <v>55</v>
      </c>
      <c r="C8" s="101" t="str">
        <f>' AMENAZAS sede Administrativa'!F10</f>
        <v>Probable</v>
      </c>
      <c r="D8" s="61"/>
      <c r="E8" s="62">
        <f t="shared" ref="E8:E23" si="0">E7</f>
        <v>0.6875</v>
      </c>
      <c r="F8" s="62">
        <f t="shared" ref="F8:F23" si="1">F7</f>
        <v>0.58333333333333337</v>
      </c>
      <c r="G8" s="62">
        <f t="shared" ref="G8:G23" si="2">G7</f>
        <v>0.83333333333333337</v>
      </c>
      <c r="H8" s="62">
        <f t="shared" ref="H8:H23" si="3">H7</f>
        <v>2.104166666666667</v>
      </c>
      <c r="I8" s="57"/>
      <c r="J8" s="62">
        <f t="shared" ref="J8:J23" si="4">J7</f>
        <v>0.66666666666666663</v>
      </c>
      <c r="K8" s="62">
        <f t="shared" ref="K8:K23" si="5">K7</f>
        <v>0.58333333333333337</v>
      </c>
      <c r="L8" s="62">
        <f t="shared" ref="L8:L23" si="6">L7</f>
        <v>0.66666666666666663</v>
      </c>
      <c r="M8" s="62">
        <f t="shared" ref="M8:M23" si="7">M7</f>
        <v>1.9166666666666665</v>
      </c>
      <c r="N8" s="53"/>
      <c r="O8" s="62">
        <f t="shared" ref="O8:O23" si="8">O7</f>
        <v>1</v>
      </c>
      <c r="P8" s="62">
        <f t="shared" ref="P8:P23" si="9">P7</f>
        <v>0.2</v>
      </c>
      <c r="Q8" s="62">
        <f t="shared" ref="Q8:Q23" si="10">Q7</f>
        <v>1</v>
      </c>
      <c r="R8" s="63">
        <f t="shared" ref="R8:R23" si="11">R7</f>
        <v>2.2000000000000002</v>
      </c>
      <c r="S8" s="50"/>
      <c r="T8" s="52"/>
      <c r="U8" s="54" t="s">
        <v>190</v>
      </c>
      <c r="V8" s="17"/>
      <c r="W8" s="17"/>
      <c r="X8" s="17"/>
      <c r="Y8" s="17"/>
      <c r="Z8" s="17"/>
    </row>
    <row r="9" spans="1:28" ht="26.25" customHeight="1" x14ac:dyDescent="0.2">
      <c r="A9" s="51"/>
      <c r="B9" s="100" t="s">
        <v>57</v>
      </c>
      <c r="C9" s="101" t="str">
        <f>' AMENAZAS sede Administrativa'!F11</f>
        <v>Probable</v>
      </c>
      <c r="D9" s="61"/>
      <c r="E9" s="62">
        <f t="shared" si="0"/>
        <v>0.6875</v>
      </c>
      <c r="F9" s="62">
        <f t="shared" si="1"/>
        <v>0.58333333333333337</v>
      </c>
      <c r="G9" s="62">
        <f t="shared" si="2"/>
        <v>0.83333333333333337</v>
      </c>
      <c r="H9" s="62">
        <f t="shared" si="3"/>
        <v>2.104166666666667</v>
      </c>
      <c r="I9" s="57"/>
      <c r="J9" s="62">
        <f t="shared" si="4"/>
        <v>0.66666666666666663</v>
      </c>
      <c r="K9" s="62">
        <f t="shared" si="5"/>
        <v>0.58333333333333337</v>
      </c>
      <c r="L9" s="62">
        <f t="shared" si="6"/>
        <v>0.66666666666666663</v>
      </c>
      <c r="M9" s="62">
        <f t="shared" si="7"/>
        <v>1.9166666666666665</v>
      </c>
      <c r="N9" s="53"/>
      <c r="O9" s="62">
        <f t="shared" si="8"/>
        <v>1</v>
      </c>
      <c r="P9" s="62">
        <f t="shared" si="9"/>
        <v>0.2</v>
      </c>
      <c r="Q9" s="62">
        <f t="shared" si="10"/>
        <v>1</v>
      </c>
      <c r="R9" s="63">
        <f t="shared" si="11"/>
        <v>2.2000000000000002</v>
      </c>
      <c r="S9" s="50"/>
      <c r="T9" s="52"/>
      <c r="U9" s="54" t="s">
        <v>190</v>
      </c>
      <c r="V9" s="17"/>
      <c r="W9" s="17"/>
      <c r="X9" s="17"/>
      <c r="Y9" s="17"/>
      <c r="Z9" s="17"/>
    </row>
    <row r="10" spans="1:28" ht="26.25" customHeight="1" x14ac:dyDescent="0.2">
      <c r="A10" s="56"/>
      <c r="B10" s="100" t="s">
        <v>59</v>
      </c>
      <c r="C10" s="101" t="str">
        <f>' AMENAZAS sede Administrativa'!F12</f>
        <v>Probable</v>
      </c>
      <c r="D10" s="57"/>
      <c r="E10" s="62">
        <f t="shared" si="0"/>
        <v>0.6875</v>
      </c>
      <c r="F10" s="62">
        <f t="shared" si="1"/>
        <v>0.58333333333333337</v>
      </c>
      <c r="G10" s="62">
        <f t="shared" si="2"/>
        <v>0.83333333333333337</v>
      </c>
      <c r="H10" s="62">
        <f t="shared" si="3"/>
        <v>2.104166666666667</v>
      </c>
      <c r="I10" s="57"/>
      <c r="J10" s="62">
        <f t="shared" si="4"/>
        <v>0.66666666666666663</v>
      </c>
      <c r="K10" s="62">
        <f t="shared" si="5"/>
        <v>0.58333333333333337</v>
      </c>
      <c r="L10" s="62">
        <f t="shared" si="6"/>
        <v>0.66666666666666663</v>
      </c>
      <c r="M10" s="62">
        <f t="shared" si="7"/>
        <v>1.9166666666666665</v>
      </c>
      <c r="N10" s="53"/>
      <c r="O10" s="62">
        <f t="shared" si="8"/>
        <v>1</v>
      </c>
      <c r="P10" s="62">
        <f t="shared" si="9"/>
        <v>0.2</v>
      </c>
      <c r="Q10" s="62">
        <f t="shared" si="10"/>
        <v>1</v>
      </c>
      <c r="R10" s="63">
        <f t="shared" si="11"/>
        <v>2.2000000000000002</v>
      </c>
      <c r="S10" s="50"/>
      <c r="T10" s="52"/>
      <c r="U10" s="54" t="s">
        <v>190</v>
      </c>
      <c r="V10" s="17"/>
      <c r="W10" s="17"/>
      <c r="X10" s="17"/>
      <c r="Y10" s="17"/>
      <c r="Z10" s="17"/>
    </row>
    <row r="11" spans="1:28" ht="26.25" customHeight="1" x14ac:dyDescent="0.2">
      <c r="A11" s="51"/>
      <c r="B11" s="100" t="s">
        <v>63</v>
      </c>
      <c r="C11" s="101" t="str">
        <f>' AMENAZAS sede Administrativa'!F14</f>
        <v>Posible</v>
      </c>
      <c r="D11" s="57"/>
      <c r="E11" s="62">
        <f t="shared" si="0"/>
        <v>0.6875</v>
      </c>
      <c r="F11" s="62">
        <f t="shared" si="1"/>
        <v>0.58333333333333337</v>
      </c>
      <c r="G11" s="62">
        <f t="shared" si="2"/>
        <v>0.83333333333333337</v>
      </c>
      <c r="H11" s="62">
        <f t="shared" si="3"/>
        <v>2.104166666666667</v>
      </c>
      <c r="I11" s="57"/>
      <c r="J11" s="62">
        <f t="shared" si="4"/>
        <v>0.66666666666666663</v>
      </c>
      <c r="K11" s="62">
        <f t="shared" si="5"/>
        <v>0.58333333333333337</v>
      </c>
      <c r="L11" s="62">
        <f t="shared" si="6"/>
        <v>0.66666666666666663</v>
      </c>
      <c r="M11" s="62">
        <f t="shared" si="7"/>
        <v>1.9166666666666665</v>
      </c>
      <c r="N11" s="53"/>
      <c r="O11" s="62">
        <f t="shared" si="8"/>
        <v>1</v>
      </c>
      <c r="P11" s="62">
        <f t="shared" si="9"/>
        <v>0.2</v>
      </c>
      <c r="Q11" s="62">
        <f t="shared" si="10"/>
        <v>1</v>
      </c>
      <c r="R11" s="63">
        <f t="shared" si="11"/>
        <v>2.2000000000000002</v>
      </c>
      <c r="S11" s="50"/>
      <c r="T11" s="54"/>
      <c r="U11" s="54" t="s">
        <v>190</v>
      </c>
      <c r="V11" s="17"/>
      <c r="W11" s="17"/>
      <c r="X11" s="17"/>
      <c r="Y11" s="17"/>
      <c r="Z11" s="17"/>
    </row>
    <row r="12" spans="1:28" ht="26.25" customHeight="1" x14ac:dyDescent="0.2">
      <c r="A12" s="51"/>
      <c r="B12" s="100" t="s">
        <v>73</v>
      </c>
      <c r="C12" s="101" t="str">
        <f>' AMENAZAS sede Administrativa'!F15</f>
        <v>Posible</v>
      </c>
      <c r="D12" s="57"/>
      <c r="E12" s="62">
        <f t="shared" si="0"/>
        <v>0.6875</v>
      </c>
      <c r="F12" s="62">
        <f t="shared" si="1"/>
        <v>0.58333333333333337</v>
      </c>
      <c r="G12" s="62">
        <f t="shared" si="2"/>
        <v>0.83333333333333337</v>
      </c>
      <c r="H12" s="62">
        <f t="shared" si="3"/>
        <v>2.104166666666667</v>
      </c>
      <c r="I12" s="57"/>
      <c r="J12" s="62">
        <f t="shared" si="4"/>
        <v>0.66666666666666663</v>
      </c>
      <c r="K12" s="62">
        <f t="shared" si="5"/>
        <v>0.58333333333333337</v>
      </c>
      <c r="L12" s="62">
        <f t="shared" si="6"/>
        <v>0.66666666666666663</v>
      </c>
      <c r="M12" s="62">
        <f t="shared" si="7"/>
        <v>1.9166666666666665</v>
      </c>
      <c r="N12" s="53"/>
      <c r="O12" s="62">
        <f t="shared" si="8"/>
        <v>1</v>
      </c>
      <c r="P12" s="62">
        <f t="shared" si="9"/>
        <v>0.2</v>
      </c>
      <c r="Q12" s="62">
        <f t="shared" si="10"/>
        <v>1</v>
      </c>
      <c r="R12" s="63">
        <f t="shared" si="11"/>
        <v>2.2000000000000002</v>
      </c>
      <c r="S12" s="50"/>
      <c r="T12" s="54"/>
      <c r="U12" s="54" t="s">
        <v>190</v>
      </c>
      <c r="V12" s="17"/>
      <c r="W12" s="64"/>
      <c r="X12" s="65"/>
      <c r="Y12" s="66"/>
      <c r="Z12" s="20"/>
    </row>
    <row r="13" spans="1:28" ht="49.5" customHeight="1" x14ac:dyDescent="0.2">
      <c r="A13" s="56"/>
      <c r="B13" s="100" t="s">
        <v>64</v>
      </c>
      <c r="C13" s="101" t="str">
        <f>' AMENAZAS sede Administrativa'!F16</f>
        <v>Posible</v>
      </c>
      <c r="D13" s="57"/>
      <c r="E13" s="62">
        <f t="shared" si="0"/>
        <v>0.6875</v>
      </c>
      <c r="F13" s="62">
        <f t="shared" si="1"/>
        <v>0.58333333333333337</v>
      </c>
      <c r="G13" s="62">
        <f t="shared" si="2"/>
        <v>0.83333333333333337</v>
      </c>
      <c r="H13" s="62">
        <f t="shared" si="3"/>
        <v>2.104166666666667</v>
      </c>
      <c r="I13" s="57"/>
      <c r="J13" s="62">
        <f t="shared" si="4"/>
        <v>0.66666666666666663</v>
      </c>
      <c r="K13" s="62">
        <f t="shared" si="5"/>
        <v>0.58333333333333337</v>
      </c>
      <c r="L13" s="62">
        <f t="shared" si="6"/>
        <v>0.66666666666666663</v>
      </c>
      <c r="M13" s="62">
        <f t="shared" si="7"/>
        <v>1.9166666666666665</v>
      </c>
      <c r="N13" s="53"/>
      <c r="O13" s="62">
        <f t="shared" si="8"/>
        <v>1</v>
      </c>
      <c r="P13" s="62">
        <f t="shared" si="9"/>
        <v>0.2</v>
      </c>
      <c r="Q13" s="62">
        <f t="shared" si="10"/>
        <v>1</v>
      </c>
      <c r="R13" s="63">
        <f t="shared" si="11"/>
        <v>2.2000000000000002</v>
      </c>
      <c r="S13" s="50"/>
      <c r="T13" s="54"/>
      <c r="U13" s="54" t="s">
        <v>190</v>
      </c>
      <c r="V13" s="17"/>
      <c r="W13" s="64"/>
      <c r="X13" s="65"/>
      <c r="Y13" s="66"/>
      <c r="Z13" s="20"/>
    </row>
    <row r="14" spans="1:28" ht="38.25" customHeight="1" x14ac:dyDescent="0.2">
      <c r="A14" s="51"/>
      <c r="B14" s="100" t="s">
        <v>46</v>
      </c>
      <c r="C14" s="101" t="str">
        <f>' AMENAZAS sede Administrativa'!F17</f>
        <v>Inminente</v>
      </c>
      <c r="D14" s="57"/>
      <c r="E14" s="62">
        <f t="shared" si="0"/>
        <v>0.6875</v>
      </c>
      <c r="F14" s="62">
        <f t="shared" si="1"/>
        <v>0.58333333333333337</v>
      </c>
      <c r="G14" s="62">
        <f t="shared" si="2"/>
        <v>0.83333333333333337</v>
      </c>
      <c r="H14" s="62">
        <f t="shared" si="3"/>
        <v>2.104166666666667</v>
      </c>
      <c r="I14" s="57"/>
      <c r="J14" s="62">
        <f t="shared" si="4"/>
        <v>0.66666666666666663</v>
      </c>
      <c r="K14" s="62">
        <f t="shared" si="5"/>
        <v>0.58333333333333337</v>
      </c>
      <c r="L14" s="62">
        <f t="shared" si="6"/>
        <v>0.66666666666666663</v>
      </c>
      <c r="M14" s="62">
        <f t="shared" si="7"/>
        <v>1.9166666666666665</v>
      </c>
      <c r="N14" s="53"/>
      <c r="O14" s="62">
        <f t="shared" si="8"/>
        <v>1</v>
      </c>
      <c r="P14" s="62">
        <f t="shared" si="9"/>
        <v>0.2</v>
      </c>
      <c r="Q14" s="62">
        <f t="shared" si="10"/>
        <v>1</v>
      </c>
      <c r="R14" s="63">
        <f t="shared" si="11"/>
        <v>2.2000000000000002</v>
      </c>
      <c r="S14" s="50"/>
      <c r="T14" s="52"/>
      <c r="U14" s="54" t="s">
        <v>192</v>
      </c>
      <c r="V14" s="17"/>
      <c r="W14" s="64"/>
      <c r="X14" s="65"/>
      <c r="Y14" s="66"/>
      <c r="Z14" s="20"/>
    </row>
    <row r="15" spans="1:28" ht="39" customHeight="1" x14ac:dyDescent="0.2">
      <c r="A15" s="51"/>
      <c r="B15" s="100" t="s">
        <v>8</v>
      </c>
      <c r="C15" s="101" t="str">
        <f>' AMENAZAS sede Administrativa'!F18</f>
        <v>Inminente</v>
      </c>
      <c r="D15" s="57"/>
      <c r="E15" s="62">
        <f t="shared" si="0"/>
        <v>0.6875</v>
      </c>
      <c r="F15" s="62">
        <f t="shared" si="1"/>
        <v>0.58333333333333337</v>
      </c>
      <c r="G15" s="62">
        <f t="shared" si="2"/>
        <v>0.83333333333333337</v>
      </c>
      <c r="H15" s="62">
        <f t="shared" si="3"/>
        <v>2.104166666666667</v>
      </c>
      <c r="I15" s="57"/>
      <c r="J15" s="62">
        <f t="shared" si="4"/>
        <v>0.66666666666666663</v>
      </c>
      <c r="K15" s="62">
        <f t="shared" si="5"/>
        <v>0.58333333333333337</v>
      </c>
      <c r="L15" s="62">
        <f t="shared" si="6"/>
        <v>0.66666666666666663</v>
      </c>
      <c r="M15" s="62">
        <f t="shared" si="7"/>
        <v>1.9166666666666665</v>
      </c>
      <c r="N15" s="53"/>
      <c r="O15" s="62">
        <f t="shared" si="8"/>
        <v>1</v>
      </c>
      <c r="P15" s="62">
        <f t="shared" si="9"/>
        <v>0.2</v>
      </c>
      <c r="Q15" s="62">
        <f t="shared" si="10"/>
        <v>1</v>
      </c>
      <c r="R15" s="63">
        <f t="shared" si="11"/>
        <v>2.2000000000000002</v>
      </c>
      <c r="S15" s="50"/>
      <c r="T15" s="91"/>
      <c r="U15" s="54" t="s">
        <v>192</v>
      </c>
    </row>
    <row r="16" spans="1:28" ht="26.25" customHeight="1" x14ac:dyDescent="0.2">
      <c r="A16" s="56"/>
      <c r="B16" s="100" t="s">
        <v>65</v>
      </c>
      <c r="C16" s="101" t="str">
        <f>' AMENAZAS sede Administrativa'!F19</f>
        <v>Posible</v>
      </c>
      <c r="D16" s="57"/>
      <c r="E16" s="62">
        <f t="shared" si="0"/>
        <v>0.6875</v>
      </c>
      <c r="F16" s="62">
        <f t="shared" si="1"/>
        <v>0.58333333333333337</v>
      </c>
      <c r="G16" s="62">
        <f t="shared" si="2"/>
        <v>0.83333333333333337</v>
      </c>
      <c r="H16" s="62">
        <f t="shared" si="3"/>
        <v>2.104166666666667</v>
      </c>
      <c r="I16" s="57"/>
      <c r="J16" s="62">
        <f t="shared" si="4"/>
        <v>0.66666666666666663</v>
      </c>
      <c r="K16" s="62">
        <f t="shared" si="5"/>
        <v>0.58333333333333337</v>
      </c>
      <c r="L16" s="62">
        <f t="shared" si="6"/>
        <v>0.66666666666666663</v>
      </c>
      <c r="M16" s="62">
        <f t="shared" si="7"/>
        <v>1.9166666666666665</v>
      </c>
      <c r="N16" s="53"/>
      <c r="O16" s="62">
        <f t="shared" si="8"/>
        <v>1</v>
      </c>
      <c r="P16" s="62">
        <f t="shared" si="9"/>
        <v>0.2</v>
      </c>
      <c r="Q16" s="62">
        <f t="shared" si="10"/>
        <v>1</v>
      </c>
      <c r="R16" s="63">
        <f t="shared" si="11"/>
        <v>2.2000000000000002</v>
      </c>
      <c r="S16" s="50"/>
      <c r="T16" s="54"/>
      <c r="U16" s="54" t="s">
        <v>190</v>
      </c>
    </row>
    <row r="17" spans="1:21" ht="26.25" customHeight="1" x14ac:dyDescent="0.2">
      <c r="A17" s="51"/>
      <c r="B17" s="100" t="s">
        <v>188</v>
      </c>
      <c r="C17" s="101" t="str">
        <f>' AMENAZAS sede Administrativa'!F21</f>
        <v>Posible</v>
      </c>
      <c r="D17" s="57"/>
      <c r="E17" s="62">
        <f t="shared" si="0"/>
        <v>0.6875</v>
      </c>
      <c r="F17" s="62">
        <f t="shared" si="1"/>
        <v>0.58333333333333337</v>
      </c>
      <c r="G17" s="62">
        <f t="shared" si="2"/>
        <v>0.83333333333333337</v>
      </c>
      <c r="H17" s="62">
        <f t="shared" si="3"/>
        <v>2.104166666666667</v>
      </c>
      <c r="I17" s="57"/>
      <c r="J17" s="62">
        <f t="shared" si="4"/>
        <v>0.66666666666666663</v>
      </c>
      <c r="K17" s="62">
        <f t="shared" si="5"/>
        <v>0.58333333333333337</v>
      </c>
      <c r="L17" s="62">
        <f t="shared" si="6"/>
        <v>0.66666666666666663</v>
      </c>
      <c r="M17" s="62">
        <f t="shared" si="7"/>
        <v>1.9166666666666665</v>
      </c>
      <c r="N17" s="53"/>
      <c r="O17" s="62">
        <f t="shared" si="8"/>
        <v>1</v>
      </c>
      <c r="P17" s="62">
        <f t="shared" si="9"/>
        <v>0.2</v>
      </c>
      <c r="Q17" s="62">
        <f t="shared" si="10"/>
        <v>1</v>
      </c>
      <c r="R17" s="63">
        <f t="shared" si="11"/>
        <v>2.2000000000000002</v>
      </c>
      <c r="S17" s="50"/>
      <c r="T17" s="54"/>
      <c r="U17" s="54" t="s">
        <v>190</v>
      </c>
    </row>
    <row r="18" spans="1:21" ht="32.25" customHeight="1" x14ac:dyDescent="0.2">
      <c r="A18" s="51"/>
      <c r="B18" s="100" t="s">
        <v>265</v>
      </c>
      <c r="C18" s="101" t="str">
        <f>' AMENAZAS sede Administrativa'!F22</f>
        <v>Inminente</v>
      </c>
      <c r="D18" s="57"/>
      <c r="E18" s="62">
        <f t="shared" si="0"/>
        <v>0.6875</v>
      </c>
      <c r="F18" s="62">
        <f t="shared" si="1"/>
        <v>0.58333333333333337</v>
      </c>
      <c r="G18" s="62">
        <f t="shared" si="2"/>
        <v>0.83333333333333337</v>
      </c>
      <c r="H18" s="62">
        <f t="shared" si="3"/>
        <v>2.104166666666667</v>
      </c>
      <c r="I18" s="57"/>
      <c r="J18" s="62">
        <f t="shared" si="4"/>
        <v>0.66666666666666663</v>
      </c>
      <c r="K18" s="62">
        <f t="shared" si="5"/>
        <v>0.58333333333333337</v>
      </c>
      <c r="L18" s="62">
        <f t="shared" si="6"/>
        <v>0.66666666666666663</v>
      </c>
      <c r="M18" s="62">
        <f t="shared" si="7"/>
        <v>1.9166666666666665</v>
      </c>
      <c r="N18" s="53"/>
      <c r="O18" s="62">
        <f t="shared" si="8"/>
        <v>1</v>
      </c>
      <c r="P18" s="62">
        <f t="shared" si="9"/>
        <v>0.2</v>
      </c>
      <c r="Q18" s="62">
        <f t="shared" si="10"/>
        <v>1</v>
      </c>
      <c r="R18" s="63">
        <f t="shared" si="11"/>
        <v>2.2000000000000002</v>
      </c>
      <c r="S18" s="50"/>
      <c r="T18" s="52"/>
      <c r="U18" s="54" t="s">
        <v>192</v>
      </c>
    </row>
    <row r="19" spans="1:21" ht="26.25" customHeight="1" x14ac:dyDescent="0.2">
      <c r="A19" s="56"/>
      <c r="B19" s="100" t="s">
        <v>50</v>
      </c>
      <c r="C19" s="101" t="str">
        <f>' AMENAZAS sede Administrativa'!F23</f>
        <v>Probable</v>
      </c>
      <c r="D19" s="57"/>
      <c r="E19" s="62">
        <f t="shared" si="0"/>
        <v>0.6875</v>
      </c>
      <c r="F19" s="62">
        <f t="shared" si="1"/>
        <v>0.58333333333333337</v>
      </c>
      <c r="G19" s="62">
        <f t="shared" si="2"/>
        <v>0.83333333333333337</v>
      </c>
      <c r="H19" s="62">
        <f t="shared" si="3"/>
        <v>2.104166666666667</v>
      </c>
      <c r="I19" s="57"/>
      <c r="J19" s="62">
        <f t="shared" si="4"/>
        <v>0.66666666666666663</v>
      </c>
      <c r="K19" s="62">
        <f t="shared" si="5"/>
        <v>0.58333333333333337</v>
      </c>
      <c r="L19" s="62">
        <f t="shared" si="6"/>
        <v>0.66666666666666663</v>
      </c>
      <c r="M19" s="62">
        <f t="shared" si="7"/>
        <v>1.9166666666666665</v>
      </c>
      <c r="N19" s="53"/>
      <c r="O19" s="62">
        <f t="shared" si="8"/>
        <v>1</v>
      </c>
      <c r="P19" s="62">
        <f t="shared" si="9"/>
        <v>0.2</v>
      </c>
      <c r="Q19" s="62">
        <f t="shared" si="10"/>
        <v>1</v>
      </c>
      <c r="R19" s="63">
        <f t="shared" si="11"/>
        <v>2.2000000000000002</v>
      </c>
      <c r="S19" s="50"/>
      <c r="T19" s="52"/>
      <c r="U19" s="54" t="s">
        <v>190</v>
      </c>
    </row>
    <row r="20" spans="1:21" ht="26.25" customHeight="1" x14ac:dyDescent="0.2">
      <c r="A20" s="51"/>
      <c r="B20" s="100" t="s">
        <v>70</v>
      </c>
      <c r="C20" s="101" t="str">
        <f>' AMENAZAS sede Administrativa'!F24</f>
        <v>Probable</v>
      </c>
      <c r="D20" s="57"/>
      <c r="E20" s="62">
        <f t="shared" si="0"/>
        <v>0.6875</v>
      </c>
      <c r="F20" s="62">
        <f t="shared" si="1"/>
        <v>0.58333333333333337</v>
      </c>
      <c r="G20" s="62">
        <f t="shared" si="2"/>
        <v>0.83333333333333337</v>
      </c>
      <c r="H20" s="62">
        <f t="shared" si="3"/>
        <v>2.104166666666667</v>
      </c>
      <c r="I20" s="57"/>
      <c r="J20" s="62">
        <f t="shared" si="4"/>
        <v>0.66666666666666663</v>
      </c>
      <c r="K20" s="62">
        <f t="shared" si="5"/>
        <v>0.58333333333333337</v>
      </c>
      <c r="L20" s="62">
        <f t="shared" si="6"/>
        <v>0.66666666666666663</v>
      </c>
      <c r="M20" s="62">
        <f t="shared" si="7"/>
        <v>1.9166666666666665</v>
      </c>
      <c r="N20" s="53"/>
      <c r="O20" s="62">
        <f t="shared" si="8"/>
        <v>1</v>
      </c>
      <c r="P20" s="62">
        <f t="shared" si="9"/>
        <v>0.2</v>
      </c>
      <c r="Q20" s="62">
        <f t="shared" si="10"/>
        <v>1</v>
      </c>
      <c r="R20" s="63">
        <f t="shared" si="11"/>
        <v>2.2000000000000002</v>
      </c>
      <c r="S20" s="50"/>
      <c r="T20" s="52"/>
      <c r="U20" s="54" t="s">
        <v>190</v>
      </c>
    </row>
    <row r="21" spans="1:21" ht="26.25" customHeight="1" x14ac:dyDescent="0.2">
      <c r="A21" s="51"/>
      <c r="B21" s="100" t="s">
        <v>51</v>
      </c>
      <c r="C21" s="101" t="str">
        <f>' AMENAZAS sede Administrativa'!F25</f>
        <v>Probable</v>
      </c>
      <c r="D21" s="57"/>
      <c r="E21" s="62">
        <f t="shared" si="0"/>
        <v>0.6875</v>
      </c>
      <c r="F21" s="62">
        <f t="shared" si="1"/>
        <v>0.58333333333333337</v>
      </c>
      <c r="G21" s="62">
        <f t="shared" si="2"/>
        <v>0.83333333333333337</v>
      </c>
      <c r="H21" s="62">
        <f t="shared" si="3"/>
        <v>2.104166666666667</v>
      </c>
      <c r="I21" s="57"/>
      <c r="J21" s="62">
        <f t="shared" si="4"/>
        <v>0.66666666666666663</v>
      </c>
      <c r="K21" s="62">
        <f t="shared" si="5"/>
        <v>0.58333333333333337</v>
      </c>
      <c r="L21" s="62">
        <f t="shared" si="6"/>
        <v>0.66666666666666663</v>
      </c>
      <c r="M21" s="62">
        <f t="shared" si="7"/>
        <v>1.9166666666666665</v>
      </c>
      <c r="N21" s="53"/>
      <c r="O21" s="62">
        <f t="shared" si="8"/>
        <v>1</v>
      </c>
      <c r="P21" s="62">
        <f t="shared" si="9"/>
        <v>0.2</v>
      </c>
      <c r="Q21" s="62">
        <f t="shared" si="10"/>
        <v>1</v>
      </c>
      <c r="R21" s="63">
        <f t="shared" si="11"/>
        <v>2.2000000000000002</v>
      </c>
      <c r="S21" s="50"/>
      <c r="T21" s="52"/>
      <c r="U21" s="54" t="s">
        <v>190</v>
      </c>
    </row>
    <row r="22" spans="1:21" ht="26.25" customHeight="1" x14ac:dyDescent="0.2">
      <c r="A22" s="56"/>
      <c r="B22" s="100" t="s">
        <v>47</v>
      </c>
      <c r="C22" s="101" t="str">
        <f>' AMENAZAS sede Administrativa'!F26</f>
        <v>Probable</v>
      </c>
      <c r="D22" s="57"/>
      <c r="E22" s="62">
        <f t="shared" si="0"/>
        <v>0.6875</v>
      </c>
      <c r="F22" s="62">
        <f t="shared" si="1"/>
        <v>0.58333333333333337</v>
      </c>
      <c r="G22" s="62">
        <f t="shared" si="2"/>
        <v>0.83333333333333337</v>
      </c>
      <c r="H22" s="62">
        <f t="shared" si="3"/>
        <v>2.104166666666667</v>
      </c>
      <c r="I22" s="57"/>
      <c r="J22" s="62">
        <f t="shared" si="4"/>
        <v>0.66666666666666663</v>
      </c>
      <c r="K22" s="62">
        <f t="shared" si="5"/>
        <v>0.58333333333333337</v>
      </c>
      <c r="L22" s="62">
        <f t="shared" si="6"/>
        <v>0.66666666666666663</v>
      </c>
      <c r="M22" s="62">
        <f t="shared" si="7"/>
        <v>1.9166666666666665</v>
      </c>
      <c r="N22" s="53"/>
      <c r="O22" s="62">
        <f t="shared" si="8"/>
        <v>1</v>
      </c>
      <c r="P22" s="62">
        <f t="shared" si="9"/>
        <v>0.2</v>
      </c>
      <c r="Q22" s="62">
        <f t="shared" si="10"/>
        <v>1</v>
      </c>
      <c r="R22" s="63">
        <f t="shared" si="11"/>
        <v>2.2000000000000002</v>
      </c>
      <c r="S22" s="50"/>
      <c r="T22" s="52"/>
      <c r="U22" s="54" t="s">
        <v>190</v>
      </c>
    </row>
    <row r="23" spans="1:21" ht="26.25" customHeight="1" x14ac:dyDescent="0.2">
      <c r="A23" s="51"/>
      <c r="B23" s="100" t="s">
        <v>68</v>
      </c>
      <c r="C23" s="101" t="str">
        <f>' AMENAZAS sede Administrativa'!F27</f>
        <v>Probable</v>
      </c>
      <c r="D23" s="57"/>
      <c r="E23" s="62">
        <f t="shared" si="0"/>
        <v>0.6875</v>
      </c>
      <c r="F23" s="62">
        <f t="shared" si="1"/>
        <v>0.58333333333333337</v>
      </c>
      <c r="G23" s="62">
        <f t="shared" si="2"/>
        <v>0.83333333333333337</v>
      </c>
      <c r="H23" s="62">
        <f t="shared" si="3"/>
        <v>2.104166666666667</v>
      </c>
      <c r="I23" s="57"/>
      <c r="J23" s="62">
        <f t="shared" si="4"/>
        <v>0.66666666666666663</v>
      </c>
      <c r="K23" s="62">
        <f t="shared" si="5"/>
        <v>0.58333333333333337</v>
      </c>
      <c r="L23" s="62">
        <f t="shared" si="6"/>
        <v>0.66666666666666663</v>
      </c>
      <c r="M23" s="62">
        <f t="shared" si="7"/>
        <v>1.9166666666666665</v>
      </c>
      <c r="N23" s="53"/>
      <c r="O23" s="62">
        <f t="shared" si="8"/>
        <v>1</v>
      </c>
      <c r="P23" s="62">
        <f t="shared" si="9"/>
        <v>0.2</v>
      </c>
      <c r="Q23" s="62">
        <f t="shared" si="10"/>
        <v>1</v>
      </c>
      <c r="R23" s="63">
        <f t="shared" si="11"/>
        <v>2.2000000000000002</v>
      </c>
      <c r="S23" s="50"/>
      <c r="T23" s="52"/>
      <c r="U23" s="54" t="s">
        <v>190</v>
      </c>
    </row>
  </sheetData>
  <mergeCells count="8">
    <mergeCell ref="T3:U3"/>
    <mergeCell ref="B2:U2"/>
    <mergeCell ref="E3:S3"/>
    <mergeCell ref="B3:D4"/>
    <mergeCell ref="E4:I4"/>
    <mergeCell ref="J4:N4"/>
    <mergeCell ref="O4:S4"/>
    <mergeCell ref="T4:U4"/>
  </mergeCells>
  <pageMargins left="0.75" right="0.75" top="1" bottom="1" header="0.5" footer="0.5"/>
  <pageSetup orientation="portrait" horizontalDpi="4294967294" verticalDpi="4294967294"/>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B2:I27"/>
  <sheetViews>
    <sheetView zoomScale="35" zoomScaleNormal="35" workbookViewId="0">
      <selection activeCell="E18" sqref="E18"/>
    </sheetView>
  </sheetViews>
  <sheetFormatPr baseColWidth="10" defaultColWidth="12.28515625" defaultRowHeight="14.25" x14ac:dyDescent="0.2"/>
  <cols>
    <col min="1" max="1" width="5.5703125" style="17" customWidth="1"/>
    <col min="2" max="2" width="21.85546875" style="17" customWidth="1"/>
    <col min="3" max="3" width="12.140625" style="17" customWidth="1"/>
    <col min="4" max="4" width="14" style="17" customWidth="1"/>
    <col min="5" max="5" width="41.140625" style="17" customWidth="1"/>
    <col min="6" max="6" width="17.42578125" style="17" customWidth="1"/>
    <col min="7" max="7" width="9.140625" style="17" customWidth="1"/>
    <col min="8" max="8" width="2.140625" style="17" customWidth="1"/>
    <col min="9" max="9" width="5.140625" style="20" customWidth="1"/>
    <col min="10" max="11" width="12.28515625" style="17"/>
    <col min="12" max="12" width="15.5703125" style="17" customWidth="1"/>
    <col min="13" max="16384" width="12.28515625" style="17"/>
  </cols>
  <sheetData>
    <row r="2" spans="2:7" ht="15" thickBot="1" x14ac:dyDescent="0.25"/>
    <row r="3" spans="2:7" ht="21.75" customHeight="1" thickBot="1" x14ac:dyDescent="0.3">
      <c r="B3" s="106" t="s">
        <v>77</v>
      </c>
      <c r="C3" s="107"/>
      <c r="D3" s="107"/>
      <c r="E3" s="107"/>
      <c r="F3" s="107"/>
      <c r="G3" s="108"/>
    </row>
    <row r="4" spans="2:7" ht="21.75" customHeight="1" thickBot="1" x14ac:dyDescent="0.3">
      <c r="B4" s="109" t="s">
        <v>194</v>
      </c>
      <c r="C4" s="110"/>
      <c r="D4" s="110"/>
      <c r="E4" s="110"/>
      <c r="F4" s="110"/>
      <c r="G4" s="111"/>
    </row>
    <row r="5" spans="2:7" ht="21.75" customHeight="1" thickBot="1" x14ac:dyDescent="0.25">
      <c r="B5" s="23" t="s">
        <v>0</v>
      </c>
      <c r="C5" s="23" t="s">
        <v>40</v>
      </c>
      <c r="D5" s="23" t="s">
        <v>41</v>
      </c>
      <c r="E5" s="104" t="s">
        <v>1</v>
      </c>
      <c r="F5" s="104" t="s">
        <v>2</v>
      </c>
      <c r="G5" s="104" t="s">
        <v>3</v>
      </c>
    </row>
    <row r="6" spans="2:7" ht="63" customHeight="1" thickBot="1" x14ac:dyDescent="0.25">
      <c r="B6" s="81"/>
      <c r="C6" s="22" t="s">
        <v>42</v>
      </c>
      <c r="D6" s="22" t="s">
        <v>43</v>
      </c>
      <c r="E6" s="22" t="s">
        <v>44</v>
      </c>
      <c r="F6" s="22" t="s">
        <v>53</v>
      </c>
      <c r="G6" s="22"/>
    </row>
    <row r="7" spans="2:7" ht="18" customHeight="1" thickBot="1" x14ac:dyDescent="0.25">
      <c r="B7" s="112" t="s">
        <v>45</v>
      </c>
      <c r="C7" s="113"/>
      <c r="D7" s="113"/>
      <c r="E7" s="113"/>
      <c r="F7" s="113"/>
      <c r="G7" s="114"/>
    </row>
    <row r="8" spans="2:7" s="20" customFormat="1" ht="123.75" customHeight="1" thickBot="1" x14ac:dyDescent="0.25">
      <c r="B8" s="25" t="s">
        <v>48</v>
      </c>
      <c r="C8" s="18"/>
      <c r="D8" s="18" t="s">
        <v>5</v>
      </c>
      <c r="E8" s="19" t="s">
        <v>193</v>
      </c>
      <c r="F8" s="18" t="s">
        <v>6</v>
      </c>
      <c r="G8" s="19"/>
    </row>
    <row r="9" spans="2:7" s="20" customFormat="1" ht="140.25" customHeight="1" thickBot="1" x14ac:dyDescent="0.25">
      <c r="B9" s="25" t="s">
        <v>4</v>
      </c>
      <c r="C9" s="18"/>
      <c r="D9" s="18" t="s">
        <v>5</v>
      </c>
      <c r="E9" s="19" t="s">
        <v>195</v>
      </c>
      <c r="F9" s="18" t="s">
        <v>7</v>
      </c>
      <c r="G9" s="19"/>
    </row>
    <row r="10" spans="2:7" s="20" customFormat="1" ht="93.75" customHeight="1" thickBot="1" x14ac:dyDescent="0.25">
      <c r="B10" s="25" t="s">
        <v>55</v>
      </c>
      <c r="C10" s="18" t="s">
        <v>5</v>
      </c>
      <c r="D10" s="18" t="s">
        <v>5</v>
      </c>
      <c r="E10" s="19" t="s">
        <v>56</v>
      </c>
      <c r="F10" s="18" t="s">
        <v>7</v>
      </c>
      <c r="G10" s="19"/>
    </row>
    <row r="11" spans="2:7" s="20" customFormat="1" ht="93.75" customHeight="1" thickBot="1" x14ac:dyDescent="0.25">
      <c r="B11" s="25" t="s">
        <v>57</v>
      </c>
      <c r="C11" s="18" t="s">
        <v>5</v>
      </c>
      <c r="D11" s="18" t="s">
        <v>5</v>
      </c>
      <c r="E11" s="19" t="s">
        <v>196</v>
      </c>
      <c r="F11" s="18" t="s">
        <v>7</v>
      </c>
      <c r="G11" s="19"/>
    </row>
    <row r="12" spans="2:7" s="20" customFormat="1" ht="122.25" customHeight="1" thickBot="1" x14ac:dyDescent="0.25">
      <c r="B12" s="25" t="s">
        <v>59</v>
      </c>
      <c r="C12" s="18" t="s">
        <v>5</v>
      </c>
      <c r="D12" s="18" t="s">
        <v>5</v>
      </c>
      <c r="E12" s="19" t="s">
        <v>58</v>
      </c>
      <c r="F12" s="18" t="s">
        <v>7</v>
      </c>
      <c r="G12" s="19"/>
    </row>
    <row r="13" spans="2:7" s="20" customFormat="1" ht="18" customHeight="1" thickBot="1" x14ac:dyDescent="0.25">
      <c r="B13" s="115" t="s">
        <v>49</v>
      </c>
      <c r="C13" s="116"/>
      <c r="D13" s="116"/>
      <c r="E13" s="116"/>
      <c r="F13" s="116"/>
      <c r="G13" s="117"/>
    </row>
    <row r="14" spans="2:7" s="20" customFormat="1" ht="349.5" customHeight="1" thickBot="1" x14ac:dyDescent="0.25">
      <c r="B14" s="25" t="s">
        <v>197</v>
      </c>
      <c r="C14" s="18" t="s">
        <v>5</v>
      </c>
      <c r="D14" s="18"/>
      <c r="E14" s="19" t="s">
        <v>225</v>
      </c>
      <c r="F14" s="18" t="s">
        <v>6</v>
      </c>
      <c r="G14" s="19"/>
    </row>
    <row r="15" spans="2:7" s="20" customFormat="1" ht="134.25" customHeight="1" thickBot="1" x14ac:dyDescent="0.25">
      <c r="B15" s="25" t="s">
        <v>74</v>
      </c>
      <c r="C15" s="18" t="s">
        <v>5</v>
      </c>
      <c r="D15" s="18"/>
      <c r="E15" s="19" t="s">
        <v>227</v>
      </c>
      <c r="F15" s="18" t="s">
        <v>7</v>
      </c>
      <c r="G15" s="19"/>
    </row>
    <row r="16" spans="2:7" s="20" customFormat="1" ht="157.5" customHeight="1" thickBot="1" x14ac:dyDescent="0.25">
      <c r="B16" s="25" t="s">
        <v>64</v>
      </c>
      <c r="C16" s="18" t="s">
        <v>5</v>
      </c>
      <c r="D16" s="18"/>
      <c r="E16" s="19" t="s">
        <v>198</v>
      </c>
      <c r="F16" s="18" t="s">
        <v>6</v>
      </c>
      <c r="G16" s="19"/>
    </row>
    <row r="17" spans="2:7" s="20" customFormat="1" ht="117.75" customHeight="1" thickBot="1" x14ac:dyDescent="0.25">
      <c r="B17" s="25" t="s">
        <v>46</v>
      </c>
      <c r="C17" s="18" t="s">
        <v>5</v>
      </c>
      <c r="D17" s="18"/>
      <c r="E17" s="19" t="s">
        <v>222</v>
      </c>
      <c r="F17" s="18" t="s">
        <v>75</v>
      </c>
      <c r="G17" s="19"/>
    </row>
    <row r="18" spans="2:7" s="20" customFormat="1" ht="117.75" customHeight="1" thickBot="1" x14ac:dyDescent="0.25">
      <c r="B18" s="25" t="s">
        <v>8</v>
      </c>
      <c r="C18" s="18" t="s">
        <v>5</v>
      </c>
      <c r="D18" s="18"/>
      <c r="E18" s="19" t="s">
        <v>199</v>
      </c>
      <c r="F18" s="18" t="s">
        <v>75</v>
      </c>
      <c r="G18" s="19"/>
    </row>
    <row r="19" spans="2:7" s="20" customFormat="1" ht="46.5" customHeight="1" thickBot="1" x14ac:dyDescent="0.25">
      <c r="B19" s="25" t="s">
        <v>65</v>
      </c>
      <c r="C19" s="18" t="s">
        <v>5</v>
      </c>
      <c r="D19" s="18"/>
      <c r="E19" s="19" t="s">
        <v>200</v>
      </c>
      <c r="F19" s="18" t="s">
        <v>6</v>
      </c>
      <c r="G19" s="19"/>
    </row>
    <row r="20" spans="2:7" s="20" customFormat="1" ht="18" customHeight="1" thickBot="1" x14ac:dyDescent="0.25">
      <c r="B20" s="115" t="s">
        <v>9</v>
      </c>
      <c r="C20" s="116"/>
      <c r="D20" s="116"/>
      <c r="E20" s="116"/>
      <c r="F20" s="116"/>
      <c r="G20" s="117"/>
    </row>
    <row r="21" spans="2:7" s="20" customFormat="1" ht="60" customHeight="1" thickBot="1" x14ac:dyDescent="0.25">
      <c r="B21" s="25" t="s">
        <v>188</v>
      </c>
      <c r="C21" s="18" t="s">
        <v>5</v>
      </c>
      <c r="D21" s="18" t="s">
        <v>5</v>
      </c>
      <c r="E21" s="19" t="s">
        <v>67</v>
      </c>
      <c r="F21" s="18" t="s">
        <v>6</v>
      </c>
      <c r="G21" s="19"/>
    </row>
    <row r="22" spans="2:7" s="20" customFormat="1" ht="123" customHeight="1" thickBot="1" x14ac:dyDescent="0.25">
      <c r="B22" s="25" t="s">
        <v>267</v>
      </c>
      <c r="C22" s="18" t="s">
        <v>5</v>
      </c>
      <c r="D22" s="18" t="s">
        <v>5</v>
      </c>
      <c r="E22" s="19" t="s">
        <v>201</v>
      </c>
      <c r="F22" s="18" t="s">
        <v>7</v>
      </c>
      <c r="G22" s="19"/>
    </row>
    <row r="23" spans="2:7" s="20" customFormat="1" ht="58.5" customHeight="1" thickBot="1" x14ac:dyDescent="0.25">
      <c r="B23" s="25" t="s">
        <v>50</v>
      </c>
      <c r="C23" s="18" t="s">
        <v>5</v>
      </c>
      <c r="D23" s="18" t="s">
        <v>5</v>
      </c>
      <c r="E23" s="19" t="s">
        <v>202</v>
      </c>
      <c r="F23" s="18" t="s">
        <v>6</v>
      </c>
      <c r="G23" s="19"/>
    </row>
    <row r="24" spans="2:7" s="20" customFormat="1" ht="74.25" customHeight="1" thickBot="1" x14ac:dyDescent="0.25">
      <c r="B24" s="25" t="s">
        <v>70</v>
      </c>
      <c r="C24" s="18" t="s">
        <v>5</v>
      </c>
      <c r="D24" s="18" t="s">
        <v>5</v>
      </c>
      <c r="E24" s="19" t="s">
        <v>203</v>
      </c>
      <c r="F24" s="18" t="s">
        <v>6</v>
      </c>
      <c r="G24" s="19"/>
    </row>
    <row r="25" spans="2:7" s="20" customFormat="1" ht="115.5" customHeight="1" thickBot="1" x14ac:dyDescent="0.25">
      <c r="B25" s="25" t="s">
        <v>51</v>
      </c>
      <c r="C25" s="18" t="s">
        <v>5</v>
      </c>
      <c r="D25" s="18" t="s">
        <v>5</v>
      </c>
      <c r="E25" s="19" t="s">
        <v>69</v>
      </c>
      <c r="F25" s="18" t="s">
        <v>7</v>
      </c>
      <c r="G25" s="19"/>
    </row>
    <row r="26" spans="2:7" s="20" customFormat="1" ht="159.75" customHeight="1" thickBot="1" x14ac:dyDescent="0.25">
      <c r="B26" s="25" t="s">
        <v>47</v>
      </c>
      <c r="C26" s="18" t="s">
        <v>5</v>
      </c>
      <c r="D26" s="18" t="s">
        <v>5</v>
      </c>
      <c r="E26" s="19" t="s">
        <v>204</v>
      </c>
      <c r="F26" s="18" t="s">
        <v>7</v>
      </c>
      <c r="G26" s="19"/>
    </row>
    <row r="27" spans="2:7" ht="101.25" customHeight="1" thickBot="1" x14ac:dyDescent="0.25">
      <c r="B27" s="25" t="s">
        <v>68</v>
      </c>
      <c r="C27" s="18" t="s">
        <v>5</v>
      </c>
      <c r="D27" s="18" t="s">
        <v>5</v>
      </c>
      <c r="E27" s="19" t="s">
        <v>205</v>
      </c>
      <c r="F27" s="18" t="s">
        <v>7</v>
      </c>
      <c r="G27" s="19"/>
    </row>
  </sheetData>
  <mergeCells count="5">
    <mergeCell ref="B3:G3"/>
    <mergeCell ref="B4:G4"/>
    <mergeCell ref="B7:G7"/>
    <mergeCell ref="B13:G13"/>
    <mergeCell ref="B20:G20"/>
  </mergeCells>
  <pageMargins left="0.75" right="0.75" top="1" bottom="1" header="0.5" footer="0.5"/>
  <pageSetup orientation="portrait" horizontalDpi="4294967294" verticalDpi="4294967294"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B1:O92"/>
  <sheetViews>
    <sheetView topLeftCell="A84" zoomScale="80" zoomScaleNormal="80" workbookViewId="0">
      <selection activeCell="G92" sqref="B71:G92"/>
    </sheetView>
  </sheetViews>
  <sheetFormatPr baseColWidth="10" defaultRowHeight="14.25" x14ac:dyDescent="0.2"/>
  <cols>
    <col min="1" max="1" width="2.28515625" style="2" customWidth="1"/>
    <col min="2" max="2" width="35.5703125" style="2" customWidth="1"/>
    <col min="3" max="4" width="3.42578125" style="67" customWidth="1"/>
    <col min="5" max="5" width="6.85546875" style="67" customWidth="1"/>
    <col min="6" max="6" width="11.7109375" style="68" customWidth="1"/>
    <col min="7" max="7" width="43.7109375" style="69" customWidth="1"/>
    <col min="8" max="8" width="1" style="2" customWidth="1"/>
    <col min="9" max="9" width="3.5703125" style="1" customWidth="1"/>
    <col min="10" max="16384" width="11.42578125" style="2"/>
  </cols>
  <sheetData>
    <row r="1" spans="2:10" ht="15" thickBot="1" x14ac:dyDescent="0.25"/>
    <row r="2" spans="2:10" ht="30.75" customHeight="1" thickBot="1" x14ac:dyDescent="0.25">
      <c r="B2" s="118" t="s">
        <v>243</v>
      </c>
      <c r="C2" s="119"/>
      <c r="D2" s="119"/>
      <c r="E2" s="119"/>
      <c r="F2" s="119"/>
      <c r="G2" s="120"/>
    </row>
    <row r="3" spans="2:10" ht="15.75" thickBot="1" x14ac:dyDescent="0.3">
      <c r="B3" s="109" t="s">
        <v>194</v>
      </c>
      <c r="C3" s="110"/>
      <c r="D3" s="110"/>
      <c r="E3" s="110"/>
      <c r="F3" s="110"/>
      <c r="G3" s="111"/>
    </row>
    <row r="4" spans="2:10" ht="12" customHeight="1" thickBot="1" x14ac:dyDescent="0.25">
      <c r="B4" s="112" t="s">
        <v>79</v>
      </c>
      <c r="C4" s="113"/>
      <c r="D4" s="113"/>
      <c r="E4" s="113"/>
      <c r="F4" s="113"/>
      <c r="G4" s="114"/>
    </row>
    <row r="5" spans="2:10" ht="21" customHeight="1" thickBot="1" x14ac:dyDescent="0.25">
      <c r="B5" s="30" t="s">
        <v>84</v>
      </c>
      <c r="C5" s="121" t="s">
        <v>80</v>
      </c>
      <c r="D5" s="122"/>
      <c r="E5" s="122"/>
      <c r="F5" s="122"/>
      <c r="G5" s="123"/>
    </row>
    <row r="6" spans="2:10" ht="11.25" customHeight="1" x14ac:dyDescent="0.2">
      <c r="B6" s="27" t="s">
        <v>86</v>
      </c>
      <c r="C6" s="140" t="s">
        <v>81</v>
      </c>
      <c r="D6" s="141"/>
      <c r="E6" s="141"/>
      <c r="F6" s="141"/>
      <c r="G6" s="142"/>
    </row>
    <row r="7" spans="2:10" ht="11.25" customHeight="1" x14ac:dyDescent="0.2">
      <c r="B7" s="28" t="s">
        <v>85</v>
      </c>
      <c r="C7" s="143" t="s">
        <v>82</v>
      </c>
      <c r="D7" s="144"/>
      <c r="E7" s="144"/>
      <c r="F7" s="144"/>
      <c r="G7" s="145"/>
    </row>
    <row r="8" spans="2:10" ht="11.25" customHeight="1" thickBot="1" x14ac:dyDescent="0.25">
      <c r="B8" s="29" t="s">
        <v>87</v>
      </c>
      <c r="C8" s="146" t="s">
        <v>83</v>
      </c>
      <c r="D8" s="147"/>
      <c r="E8" s="147"/>
      <c r="F8" s="147"/>
      <c r="G8" s="148"/>
    </row>
    <row r="9" spans="2:10" ht="15.75" customHeight="1" thickBot="1" x14ac:dyDescent="0.25">
      <c r="B9" s="33" t="s">
        <v>10</v>
      </c>
      <c r="C9" s="162" t="s">
        <v>11</v>
      </c>
      <c r="D9" s="163"/>
      <c r="E9" s="164"/>
      <c r="F9" s="165" t="s">
        <v>2</v>
      </c>
      <c r="G9" s="167" t="s">
        <v>12</v>
      </c>
    </row>
    <row r="10" spans="2:10" ht="15.75" customHeight="1" thickBot="1" x14ac:dyDescent="0.25">
      <c r="B10" s="3" t="s">
        <v>13</v>
      </c>
      <c r="C10" s="82" t="s">
        <v>14</v>
      </c>
      <c r="D10" s="82" t="s">
        <v>15</v>
      </c>
      <c r="E10" s="82" t="s">
        <v>16</v>
      </c>
      <c r="F10" s="166"/>
      <c r="G10" s="168"/>
    </row>
    <row r="11" spans="2:10" ht="60.75" customHeight="1" thickBot="1" x14ac:dyDescent="0.25">
      <c r="B11" s="6" t="s">
        <v>88</v>
      </c>
      <c r="C11" s="46"/>
      <c r="D11" s="46"/>
      <c r="E11" s="46" t="s">
        <v>5</v>
      </c>
      <c r="F11" s="46">
        <v>0.5</v>
      </c>
      <c r="G11" s="93" t="s">
        <v>228</v>
      </c>
    </row>
    <row r="12" spans="2:10" ht="86.25" customHeight="1" thickBot="1" x14ac:dyDescent="0.25">
      <c r="B12" s="6" t="s">
        <v>109</v>
      </c>
      <c r="C12" s="46"/>
      <c r="D12" s="46" t="s">
        <v>5</v>
      </c>
      <c r="E12" s="46"/>
      <c r="F12" s="46">
        <v>0</v>
      </c>
      <c r="G12" s="83" t="s">
        <v>226</v>
      </c>
      <c r="J12" s="1"/>
    </row>
    <row r="13" spans="2:10" ht="66.75" customHeight="1" thickBot="1" x14ac:dyDescent="0.25">
      <c r="B13" s="6" t="s">
        <v>105</v>
      </c>
      <c r="C13" s="71"/>
      <c r="D13" s="71"/>
      <c r="E13" s="46" t="s">
        <v>5</v>
      </c>
      <c r="F13" s="46">
        <v>0.5</v>
      </c>
      <c r="G13" s="47" t="s">
        <v>218</v>
      </c>
      <c r="J13" s="1"/>
    </row>
    <row r="14" spans="2:10" ht="60.75" customHeight="1" thickBot="1" x14ac:dyDescent="0.25">
      <c r="B14" s="6" t="s">
        <v>110</v>
      </c>
      <c r="C14" s="71"/>
      <c r="D14" s="71"/>
      <c r="E14" s="46" t="s">
        <v>5</v>
      </c>
      <c r="F14" s="46">
        <v>0.5</v>
      </c>
      <c r="G14" s="47" t="s">
        <v>103</v>
      </c>
      <c r="J14" s="1"/>
    </row>
    <row r="15" spans="2:10" ht="94.5" customHeight="1" thickBot="1" x14ac:dyDescent="0.25">
      <c r="B15" s="6" t="s">
        <v>101</v>
      </c>
      <c r="C15" s="71"/>
      <c r="D15" s="71"/>
      <c r="E15" s="46" t="s">
        <v>5</v>
      </c>
      <c r="F15" s="46">
        <v>0.5</v>
      </c>
      <c r="G15" s="47" t="s">
        <v>270</v>
      </c>
      <c r="J15" s="1"/>
    </row>
    <row r="16" spans="2:10" ht="112.5" customHeight="1" thickBot="1" x14ac:dyDescent="0.25">
      <c r="B16" s="6" t="s">
        <v>17</v>
      </c>
      <c r="C16" s="34"/>
      <c r="D16" s="34"/>
      <c r="E16" s="34" t="s">
        <v>5</v>
      </c>
      <c r="F16" s="34">
        <v>0.5</v>
      </c>
      <c r="G16" s="5" t="s">
        <v>271</v>
      </c>
      <c r="J16" s="1"/>
    </row>
    <row r="17" spans="2:10" ht="60.75" customHeight="1" thickBot="1" x14ac:dyDescent="0.25">
      <c r="B17" s="6" t="s">
        <v>102</v>
      </c>
      <c r="C17" s="46" t="s">
        <v>5</v>
      </c>
      <c r="D17" s="46"/>
      <c r="E17" s="46"/>
      <c r="F17" s="46">
        <v>1</v>
      </c>
      <c r="G17" s="83" t="s">
        <v>229</v>
      </c>
      <c r="J17" s="1"/>
    </row>
    <row r="18" spans="2:10" ht="60.75" customHeight="1" thickBot="1" x14ac:dyDescent="0.25">
      <c r="B18" s="6" t="s">
        <v>106</v>
      </c>
      <c r="C18" s="34" t="s">
        <v>5</v>
      </c>
      <c r="D18" s="34"/>
      <c r="E18" s="34"/>
      <c r="F18" s="34">
        <v>1</v>
      </c>
      <c r="G18" s="5" t="s">
        <v>107</v>
      </c>
      <c r="J18" s="1"/>
    </row>
    <row r="19" spans="2:10" ht="18.75" customHeight="1" thickBot="1" x14ac:dyDescent="0.25">
      <c r="B19" s="129" t="s">
        <v>89</v>
      </c>
      <c r="C19" s="130"/>
      <c r="D19" s="130"/>
      <c r="E19" s="131"/>
      <c r="F19" s="43">
        <f>AVERAGE(F11:F18)</f>
        <v>0.5625</v>
      </c>
      <c r="G19" s="44" t="s">
        <v>129</v>
      </c>
      <c r="J19" s="1"/>
    </row>
    <row r="20" spans="2:10" ht="16.5" customHeight="1" thickBot="1" x14ac:dyDescent="0.25">
      <c r="B20" s="3" t="s">
        <v>18</v>
      </c>
      <c r="C20" s="72"/>
      <c r="D20" s="72"/>
      <c r="E20" s="72"/>
      <c r="F20" s="73"/>
      <c r="G20" s="72"/>
      <c r="J20" s="1"/>
    </row>
    <row r="21" spans="2:10" ht="78" customHeight="1" thickBot="1" x14ac:dyDescent="0.25">
      <c r="B21" s="6" t="s">
        <v>111</v>
      </c>
      <c r="C21" s="34" t="s">
        <v>5</v>
      </c>
      <c r="D21" s="34"/>
      <c r="E21" s="34"/>
      <c r="F21" s="34">
        <v>1</v>
      </c>
      <c r="G21" s="5" t="s">
        <v>230</v>
      </c>
      <c r="J21" s="1"/>
    </row>
    <row r="22" spans="2:10" ht="60.75" customHeight="1" thickBot="1" x14ac:dyDescent="0.25">
      <c r="B22" s="6" t="s">
        <v>108</v>
      </c>
      <c r="C22" s="46"/>
      <c r="D22" s="46" t="s">
        <v>5</v>
      </c>
      <c r="E22" s="94"/>
      <c r="F22" s="46">
        <v>0</v>
      </c>
      <c r="G22" s="47" t="s">
        <v>231</v>
      </c>
      <c r="J22" s="1"/>
    </row>
    <row r="23" spans="2:10" ht="84" customHeight="1" thickBot="1" x14ac:dyDescent="0.25">
      <c r="B23" s="6" t="s">
        <v>113</v>
      </c>
      <c r="C23" s="46" t="s">
        <v>5</v>
      </c>
      <c r="D23" s="46"/>
      <c r="E23" s="46"/>
      <c r="F23" s="46">
        <v>1</v>
      </c>
      <c r="G23" s="47" t="s">
        <v>232</v>
      </c>
      <c r="J23" s="1"/>
    </row>
    <row r="24" spans="2:10" ht="74.25" customHeight="1" thickBot="1" x14ac:dyDescent="0.25">
      <c r="B24" s="93" t="s">
        <v>191</v>
      </c>
      <c r="C24" s="46"/>
      <c r="D24" s="46"/>
      <c r="E24" s="46" t="s">
        <v>5</v>
      </c>
      <c r="F24" s="46">
        <v>0.5</v>
      </c>
      <c r="G24" s="47" t="s">
        <v>233</v>
      </c>
      <c r="J24" s="1"/>
    </row>
    <row r="25" spans="2:10" ht="74.25" customHeight="1" thickBot="1" x14ac:dyDescent="0.25">
      <c r="B25" s="95" t="s">
        <v>117</v>
      </c>
      <c r="C25" s="96"/>
      <c r="D25" s="96"/>
      <c r="E25" s="34" t="s">
        <v>5</v>
      </c>
      <c r="F25" s="34">
        <v>0.5</v>
      </c>
      <c r="G25" s="5" t="s">
        <v>250</v>
      </c>
      <c r="J25" s="1"/>
    </row>
    <row r="26" spans="2:10" ht="74.25" customHeight="1" thickBot="1" x14ac:dyDescent="0.25">
      <c r="B26" s="6" t="s">
        <v>19</v>
      </c>
      <c r="C26" s="46" t="s">
        <v>5</v>
      </c>
      <c r="D26" s="46"/>
      <c r="E26" s="46"/>
      <c r="F26" s="46">
        <v>1</v>
      </c>
      <c r="G26" s="47" t="s">
        <v>234</v>
      </c>
      <c r="J26" s="1"/>
    </row>
    <row r="27" spans="2:10" ht="15" customHeight="1" thickBot="1" x14ac:dyDescent="0.25">
      <c r="B27" s="132" t="s">
        <v>90</v>
      </c>
      <c r="C27" s="133"/>
      <c r="D27" s="133"/>
      <c r="E27" s="134"/>
      <c r="F27" s="43">
        <f>AVERAGE(F21:F26)</f>
        <v>0.66666666666666663</v>
      </c>
      <c r="G27" s="44" t="s">
        <v>129</v>
      </c>
      <c r="J27" s="1"/>
    </row>
    <row r="28" spans="2:10" ht="15" customHeight="1" thickBot="1" x14ac:dyDescent="0.25">
      <c r="B28" s="10" t="s">
        <v>20</v>
      </c>
      <c r="C28" s="74"/>
      <c r="D28" s="74"/>
      <c r="E28" s="74"/>
      <c r="F28" s="70"/>
      <c r="G28" s="74"/>
      <c r="J28" s="1"/>
    </row>
    <row r="29" spans="2:10" ht="71.25" customHeight="1" thickBot="1" x14ac:dyDescent="0.25">
      <c r="B29" s="6" t="s">
        <v>21</v>
      </c>
      <c r="C29" s="46"/>
      <c r="D29" s="46"/>
      <c r="E29" s="46" t="s">
        <v>5</v>
      </c>
      <c r="F29" s="46">
        <v>0.5</v>
      </c>
      <c r="G29" s="97"/>
      <c r="J29" s="1"/>
    </row>
    <row r="30" spans="2:10" ht="62.25" customHeight="1" thickBot="1" x14ac:dyDescent="0.25">
      <c r="B30" s="6" t="s">
        <v>22</v>
      </c>
      <c r="C30" s="46" t="s">
        <v>5</v>
      </c>
      <c r="D30" s="46"/>
      <c r="E30" s="46"/>
      <c r="F30" s="46">
        <v>1</v>
      </c>
      <c r="G30" s="83" t="s">
        <v>260</v>
      </c>
      <c r="J30" s="1"/>
    </row>
    <row r="31" spans="2:10" ht="49.5" customHeight="1" thickBot="1" x14ac:dyDescent="0.25">
      <c r="B31" s="6" t="s">
        <v>159</v>
      </c>
      <c r="C31" s="46" t="s">
        <v>5</v>
      </c>
      <c r="D31" s="46"/>
      <c r="E31" s="46"/>
      <c r="F31" s="46">
        <v>1</v>
      </c>
      <c r="G31" s="83" t="s">
        <v>272</v>
      </c>
      <c r="J31" s="1"/>
    </row>
    <row r="32" spans="2:10" ht="15" customHeight="1" thickBot="1" x14ac:dyDescent="0.25">
      <c r="B32" s="132" t="s">
        <v>91</v>
      </c>
      <c r="C32" s="133"/>
      <c r="D32" s="133"/>
      <c r="E32" s="134"/>
      <c r="F32" s="43">
        <f>AVERAGE(F29:F31)</f>
        <v>0.83333333333333337</v>
      </c>
      <c r="G32" s="44" t="s">
        <v>115</v>
      </c>
      <c r="J32" s="1"/>
    </row>
    <row r="33" spans="2:10" ht="15" customHeight="1" thickBot="1" x14ac:dyDescent="0.25">
      <c r="B33" s="135" t="s">
        <v>92</v>
      </c>
      <c r="C33" s="136"/>
      <c r="D33" s="136"/>
      <c r="E33" s="137"/>
      <c r="F33" s="92">
        <f>F19+F27+F32</f>
        <v>2.0625</v>
      </c>
      <c r="G33" s="99" t="s">
        <v>223</v>
      </c>
      <c r="J33" s="1"/>
    </row>
    <row r="34" spans="2:10" ht="18" customHeight="1" thickBot="1" x14ac:dyDescent="0.25">
      <c r="B34" s="12"/>
      <c r="C34" s="75"/>
      <c r="D34" s="75"/>
      <c r="E34" s="75"/>
      <c r="F34" s="76"/>
      <c r="G34" s="77"/>
      <c r="J34" s="1"/>
    </row>
    <row r="35" spans="2:10" ht="24.75" customHeight="1" thickBot="1" x14ac:dyDescent="0.25">
      <c r="B35" s="33" t="s">
        <v>23</v>
      </c>
      <c r="C35" s="162" t="s">
        <v>11</v>
      </c>
      <c r="D35" s="163"/>
      <c r="E35" s="164"/>
      <c r="F35" s="165" t="s">
        <v>2</v>
      </c>
      <c r="G35" s="167" t="s">
        <v>12</v>
      </c>
      <c r="J35" s="1"/>
    </row>
    <row r="36" spans="2:10" ht="13.5" customHeight="1" thickBot="1" x14ac:dyDescent="0.25">
      <c r="B36" s="3" t="s">
        <v>24</v>
      </c>
      <c r="C36" s="82" t="s">
        <v>14</v>
      </c>
      <c r="D36" s="82" t="s">
        <v>15</v>
      </c>
      <c r="E36" s="82" t="s">
        <v>16</v>
      </c>
      <c r="F36" s="166"/>
      <c r="G36" s="168"/>
      <c r="J36" s="1"/>
    </row>
    <row r="37" spans="2:10" ht="69" customHeight="1" thickBot="1" x14ac:dyDescent="0.25">
      <c r="B37" s="6" t="s">
        <v>132</v>
      </c>
      <c r="C37" s="46" t="s">
        <v>5</v>
      </c>
      <c r="D37" s="46"/>
      <c r="E37" s="46"/>
      <c r="F37" s="46">
        <v>1</v>
      </c>
      <c r="G37" s="83" t="s">
        <v>120</v>
      </c>
      <c r="J37" s="1"/>
    </row>
    <row r="38" spans="2:10" ht="69" customHeight="1" thickBot="1" x14ac:dyDescent="0.25">
      <c r="B38" s="6" t="s">
        <v>122</v>
      </c>
      <c r="C38" s="71"/>
      <c r="D38" s="71"/>
      <c r="E38" s="46" t="s">
        <v>5</v>
      </c>
      <c r="F38" s="46">
        <v>0.5</v>
      </c>
      <c r="G38" s="83" t="s">
        <v>261</v>
      </c>
      <c r="J38" s="1"/>
    </row>
    <row r="39" spans="2:10" ht="69" customHeight="1" thickBot="1" x14ac:dyDescent="0.25">
      <c r="B39" s="6" t="s">
        <v>123</v>
      </c>
      <c r="C39" s="46" t="s">
        <v>5</v>
      </c>
      <c r="D39" s="46"/>
      <c r="E39" s="46"/>
      <c r="F39" s="46">
        <v>1</v>
      </c>
      <c r="G39" s="83" t="s">
        <v>235</v>
      </c>
      <c r="J39" s="1"/>
    </row>
    <row r="40" spans="2:10" ht="60" customHeight="1" thickBot="1" x14ac:dyDescent="0.25">
      <c r="B40" s="6" t="s">
        <v>125</v>
      </c>
      <c r="C40" s="46"/>
      <c r="D40" s="46" t="s">
        <v>5</v>
      </c>
      <c r="E40" s="46"/>
      <c r="F40" s="46">
        <v>0</v>
      </c>
      <c r="G40" s="97"/>
      <c r="J40" s="1"/>
    </row>
    <row r="41" spans="2:10" ht="69" customHeight="1" thickBot="1" x14ac:dyDescent="0.25">
      <c r="B41" s="6" t="s">
        <v>126</v>
      </c>
      <c r="C41" s="46"/>
      <c r="D41" s="46"/>
      <c r="E41" s="46" t="s">
        <v>5</v>
      </c>
      <c r="F41" s="46">
        <v>0.5</v>
      </c>
      <c r="G41" s="83" t="s">
        <v>236</v>
      </c>
      <c r="J41" s="1"/>
    </row>
    <row r="42" spans="2:10" ht="69" customHeight="1" thickBot="1" x14ac:dyDescent="0.25">
      <c r="B42" s="6" t="s">
        <v>119</v>
      </c>
      <c r="C42" s="46"/>
      <c r="D42" s="46" t="s">
        <v>5</v>
      </c>
      <c r="E42" s="46"/>
      <c r="F42" s="46">
        <v>0</v>
      </c>
      <c r="G42" s="97"/>
      <c r="J42" s="1"/>
    </row>
    <row r="43" spans="2:10" ht="69" customHeight="1" thickBot="1" x14ac:dyDescent="0.25">
      <c r="B43" s="6" t="s">
        <v>121</v>
      </c>
      <c r="C43" s="71"/>
      <c r="D43" s="46" t="s">
        <v>5</v>
      </c>
      <c r="E43" s="46"/>
      <c r="F43" s="46">
        <v>0</v>
      </c>
      <c r="G43" s="97"/>
      <c r="J43" s="1"/>
    </row>
    <row r="44" spans="2:10" ht="69" customHeight="1" thickBot="1" x14ac:dyDescent="0.25">
      <c r="B44" s="6" t="s">
        <v>150</v>
      </c>
      <c r="C44" s="46"/>
      <c r="D44" s="46"/>
      <c r="E44" s="46" t="s">
        <v>5</v>
      </c>
      <c r="F44" s="46">
        <v>0.5</v>
      </c>
      <c r="G44" s="83" t="s">
        <v>238</v>
      </c>
      <c r="J44" s="1"/>
    </row>
    <row r="45" spans="2:10" ht="89.25" customHeight="1" thickBot="1" x14ac:dyDescent="0.25">
      <c r="B45" s="6" t="s">
        <v>128</v>
      </c>
      <c r="C45" s="46" t="s">
        <v>5</v>
      </c>
      <c r="D45" s="46"/>
      <c r="E45" s="46"/>
      <c r="F45" s="46">
        <v>1</v>
      </c>
      <c r="G45" s="83" t="s">
        <v>239</v>
      </c>
      <c r="J45" s="1"/>
    </row>
    <row r="46" spans="2:10" ht="15" customHeight="1" thickBot="1" x14ac:dyDescent="0.25">
      <c r="B46" s="169" t="s">
        <v>93</v>
      </c>
      <c r="C46" s="170"/>
      <c r="D46" s="170"/>
      <c r="E46" s="171"/>
      <c r="F46" s="43">
        <f>AVERAGE(F37:F45)</f>
        <v>0.5</v>
      </c>
      <c r="G46" s="44" t="s">
        <v>129</v>
      </c>
      <c r="J46" s="1"/>
    </row>
    <row r="47" spans="2:10" ht="15" customHeight="1" thickBot="1" x14ac:dyDescent="0.25">
      <c r="B47" s="85" t="s">
        <v>99</v>
      </c>
      <c r="C47" s="86"/>
      <c r="D47" s="86"/>
      <c r="E47" s="86"/>
      <c r="F47" s="87"/>
      <c r="G47" s="86"/>
      <c r="J47" s="1"/>
    </row>
    <row r="48" spans="2:10" ht="37.5" customHeight="1" thickBot="1" x14ac:dyDescent="0.25">
      <c r="B48" s="9" t="s">
        <v>25</v>
      </c>
      <c r="C48" s="46"/>
      <c r="D48" s="46" t="s">
        <v>5</v>
      </c>
      <c r="E48" s="46"/>
      <c r="F48" s="46">
        <v>0</v>
      </c>
      <c r="G48" s="97"/>
      <c r="J48" s="1"/>
    </row>
    <row r="49" spans="2:10" ht="36" customHeight="1" thickBot="1" x14ac:dyDescent="0.25">
      <c r="B49" s="6" t="s">
        <v>134</v>
      </c>
      <c r="C49" s="71"/>
      <c r="D49" s="46" t="s">
        <v>5</v>
      </c>
      <c r="E49" s="46"/>
      <c r="F49" s="46">
        <v>0</v>
      </c>
      <c r="G49" s="97"/>
      <c r="J49" s="1"/>
    </row>
    <row r="50" spans="2:10" ht="66.75" customHeight="1" thickBot="1" x14ac:dyDescent="0.25">
      <c r="B50" s="9" t="s">
        <v>135</v>
      </c>
      <c r="C50" s="46"/>
      <c r="D50" s="46"/>
      <c r="E50" s="46" t="s">
        <v>5</v>
      </c>
      <c r="F50" s="46">
        <v>0.5</v>
      </c>
      <c r="G50" s="47" t="s">
        <v>240</v>
      </c>
      <c r="J50" s="1"/>
    </row>
    <row r="51" spans="2:10" ht="42.95" customHeight="1" thickBot="1" x14ac:dyDescent="0.25">
      <c r="B51" s="6" t="s">
        <v>26</v>
      </c>
      <c r="C51" s="71"/>
      <c r="D51" s="46"/>
      <c r="E51" s="46" t="s">
        <v>5</v>
      </c>
      <c r="F51" s="46">
        <v>0.5</v>
      </c>
      <c r="G51" s="83" t="s">
        <v>131</v>
      </c>
      <c r="H51" s="1"/>
      <c r="J51" s="1"/>
    </row>
    <row r="52" spans="2:10" ht="39.75" customHeight="1" thickBot="1" x14ac:dyDescent="0.25">
      <c r="B52" s="9" t="s">
        <v>137</v>
      </c>
      <c r="C52" s="46" t="s">
        <v>5</v>
      </c>
      <c r="D52" s="46"/>
      <c r="E52" s="46"/>
      <c r="F52" s="46">
        <v>1</v>
      </c>
      <c r="G52" s="47" t="s">
        <v>217</v>
      </c>
      <c r="J52" s="1"/>
    </row>
    <row r="53" spans="2:10" ht="81" customHeight="1" thickBot="1" x14ac:dyDescent="0.25">
      <c r="B53" s="9" t="s">
        <v>140</v>
      </c>
      <c r="C53" s="46"/>
      <c r="D53" s="46"/>
      <c r="E53" s="46" t="s">
        <v>5</v>
      </c>
      <c r="F53" s="46">
        <v>0.5</v>
      </c>
      <c r="G53" s="47" t="s">
        <v>241</v>
      </c>
      <c r="J53" s="1"/>
    </row>
    <row r="54" spans="2:10" ht="47.25" customHeight="1" thickBot="1" x14ac:dyDescent="0.25">
      <c r="B54" s="9" t="s">
        <v>141</v>
      </c>
      <c r="C54" s="46" t="s">
        <v>5</v>
      </c>
      <c r="D54" s="46"/>
      <c r="E54" s="46"/>
      <c r="F54" s="46">
        <v>1</v>
      </c>
      <c r="G54" s="47" t="s">
        <v>143</v>
      </c>
      <c r="J54" s="1"/>
    </row>
    <row r="55" spans="2:10" ht="47.25" customHeight="1" thickBot="1" x14ac:dyDescent="0.25">
      <c r="B55" s="9" t="s">
        <v>142</v>
      </c>
      <c r="C55" s="46" t="s">
        <v>5</v>
      </c>
      <c r="D55" s="46"/>
      <c r="E55" s="46"/>
      <c r="F55" s="46">
        <v>1</v>
      </c>
      <c r="G55" s="83" t="s">
        <v>262</v>
      </c>
      <c r="J55" s="1"/>
    </row>
    <row r="56" spans="2:10" ht="116.25" customHeight="1" thickBot="1" x14ac:dyDescent="0.25">
      <c r="B56" s="88" t="s">
        <v>219</v>
      </c>
      <c r="C56" s="46"/>
      <c r="D56" s="46"/>
      <c r="E56" s="46" t="s">
        <v>5</v>
      </c>
      <c r="F56" s="46">
        <v>0.5</v>
      </c>
      <c r="G56" s="47" t="s">
        <v>273</v>
      </c>
      <c r="J56" s="1"/>
    </row>
    <row r="57" spans="2:10" ht="36" customHeight="1" thickBot="1" x14ac:dyDescent="0.25">
      <c r="B57" s="9" t="s">
        <v>139</v>
      </c>
      <c r="C57" s="46"/>
      <c r="D57" s="46"/>
      <c r="E57" s="46" t="s">
        <v>5</v>
      </c>
      <c r="F57" s="46">
        <v>0.5</v>
      </c>
      <c r="G57" s="97"/>
      <c r="J57" s="1"/>
    </row>
    <row r="58" spans="2:10" ht="54.75" customHeight="1" thickBot="1" x14ac:dyDescent="0.25">
      <c r="B58" s="9" t="s">
        <v>27</v>
      </c>
      <c r="C58" s="46"/>
      <c r="D58" s="46"/>
      <c r="E58" s="46" t="s">
        <v>5</v>
      </c>
      <c r="F58" s="46">
        <v>0.5</v>
      </c>
      <c r="G58" s="47" t="s">
        <v>216</v>
      </c>
      <c r="J58" s="1"/>
    </row>
    <row r="59" spans="2:10" ht="43.5" customHeight="1" thickBot="1" x14ac:dyDescent="0.25">
      <c r="B59" s="6" t="s">
        <v>28</v>
      </c>
      <c r="C59" s="46"/>
      <c r="D59" s="46" t="s">
        <v>5</v>
      </c>
      <c r="E59" s="46"/>
      <c r="F59" s="46">
        <v>0</v>
      </c>
      <c r="G59" s="97"/>
      <c r="J59" s="1"/>
    </row>
    <row r="60" spans="2:10" ht="15" customHeight="1" thickBot="1" x14ac:dyDescent="0.25">
      <c r="B60" s="132" t="s">
        <v>94</v>
      </c>
      <c r="C60" s="133"/>
      <c r="D60" s="133"/>
      <c r="E60" s="134"/>
      <c r="F60" s="43">
        <f>AVERAGE(F48:F59)</f>
        <v>0.5</v>
      </c>
      <c r="G60" s="44" t="s">
        <v>129</v>
      </c>
      <c r="J60" s="1"/>
    </row>
    <row r="61" spans="2:10" ht="15" customHeight="1" thickBot="1" x14ac:dyDescent="0.25">
      <c r="B61" s="10" t="s">
        <v>29</v>
      </c>
      <c r="C61" s="74"/>
      <c r="D61" s="74"/>
      <c r="E61" s="74"/>
      <c r="F61" s="70"/>
      <c r="G61" s="78"/>
      <c r="J61" s="1"/>
    </row>
    <row r="62" spans="2:10" ht="45.75" customHeight="1" thickBot="1" x14ac:dyDescent="0.25">
      <c r="B62" s="6" t="s">
        <v>146</v>
      </c>
      <c r="C62" s="46"/>
      <c r="D62" s="46"/>
      <c r="E62" s="46" t="s">
        <v>5</v>
      </c>
      <c r="F62" s="46">
        <v>0.5</v>
      </c>
      <c r="G62" s="47" t="s">
        <v>274</v>
      </c>
      <c r="J62" s="1"/>
    </row>
    <row r="63" spans="2:10" ht="49.5" customHeight="1" thickBot="1" x14ac:dyDescent="0.25">
      <c r="B63" s="6" t="s">
        <v>148</v>
      </c>
      <c r="C63" s="46"/>
      <c r="D63" s="46"/>
      <c r="E63" s="46" t="s">
        <v>5</v>
      </c>
      <c r="F63" s="46">
        <v>0.5</v>
      </c>
      <c r="G63" s="47" t="s">
        <v>220</v>
      </c>
      <c r="J63" s="1"/>
    </row>
    <row r="64" spans="2:10" ht="63" customHeight="1" thickBot="1" x14ac:dyDescent="0.25">
      <c r="B64" s="6" t="s">
        <v>30</v>
      </c>
      <c r="C64" s="46"/>
      <c r="D64" s="46"/>
      <c r="E64" s="46" t="s">
        <v>5</v>
      </c>
      <c r="F64" s="46">
        <v>0.5</v>
      </c>
      <c r="G64" s="47" t="s">
        <v>263</v>
      </c>
      <c r="J64" s="1"/>
    </row>
    <row r="65" spans="2:15" ht="48" customHeight="1" thickBot="1" x14ac:dyDescent="0.25">
      <c r="B65" s="93" t="s">
        <v>151</v>
      </c>
      <c r="C65" s="46"/>
      <c r="D65" s="46"/>
      <c r="E65" s="46" t="s">
        <v>5</v>
      </c>
      <c r="F65" s="46">
        <v>0.5</v>
      </c>
      <c r="G65" s="47" t="s">
        <v>221</v>
      </c>
      <c r="J65" s="1"/>
    </row>
    <row r="66" spans="2:15" ht="60" customHeight="1" thickBot="1" x14ac:dyDescent="0.25">
      <c r="B66" s="9" t="s">
        <v>31</v>
      </c>
      <c r="C66" s="46" t="s">
        <v>5</v>
      </c>
      <c r="D66" s="46"/>
      <c r="E66" s="46"/>
      <c r="F66" s="46">
        <v>1</v>
      </c>
      <c r="G66" s="47" t="s">
        <v>242</v>
      </c>
      <c r="J66" s="1"/>
    </row>
    <row r="67" spans="2:15" ht="52.5" customHeight="1" thickBot="1" x14ac:dyDescent="0.25">
      <c r="B67" s="9" t="s">
        <v>32</v>
      </c>
      <c r="C67" s="46"/>
      <c r="D67" s="46"/>
      <c r="E67" s="46" t="s">
        <v>5</v>
      </c>
      <c r="F67" s="46">
        <v>0.5</v>
      </c>
      <c r="G67" s="47" t="s">
        <v>264</v>
      </c>
      <c r="J67" s="1"/>
    </row>
    <row r="68" spans="2:15" ht="15" customHeight="1" thickBot="1" x14ac:dyDescent="0.25">
      <c r="B68" s="132" t="s">
        <v>95</v>
      </c>
      <c r="C68" s="133"/>
      <c r="D68" s="133"/>
      <c r="E68" s="134"/>
      <c r="F68" s="43">
        <f>AVERAGE(F62:F67)</f>
        <v>0.58333333333333337</v>
      </c>
      <c r="G68" s="44" t="s">
        <v>129</v>
      </c>
      <c r="J68" s="1"/>
    </row>
    <row r="69" spans="2:15" ht="15" customHeight="1" thickBot="1" x14ac:dyDescent="0.25">
      <c r="B69" s="135" t="s">
        <v>92</v>
      </c>
      <c r="C69" s="136"/>
      <c r="D69" s="136"/>
      <c r="E69" s="137"/>
      <c r="F69" s="92">
        <f>F46+F60+F68</f>
        <v>1.5833333333333335</v>
      </c>
      <c r="G69" s="98" t="s">
        <v>118</v>
      </c>
      <c r="J69" s="1"/>
    </row>
    <row r="70" spans="2:15" ht="30" customHeight="1" thickBot="1" x14ac:dyDescent="0.25">
      <c r="J70" s="1"/>
    </row>
    <row r="71" spans="2:15" ht="27.75" customHeight="1" thickBot="1" x14ac:dyDescent="0.25">
      <c r="B71" s="15" t="s">
        <v>33</v>
      </c>
      <c r="C71" s="162" t="s">
        <v>11</v>
      </c>
      <c r="D71" s="163"/>
      <c r="E71" s="164"/>
      <c r="F71" s="165" t="s">
        <v>2</v>
      </c>
      <c r="G71" s="167" t="s">
        <v>12</v>
      </c>
      <c r="J71" s="1"/>
    </row>
    <row r="72" spans="2:15" ht="18" customHeight="1" thickBot="1" x14ac:dyDescent="0.25">
      <c r="B72" s="3" t="s">
        <v>100</v>
      </c>
      <c r="C72" s="82" t="s">
        <v>14</v>
      </c>
      <c r="D72" s="82" t="s">
        <v>15</v>
      </c>
      <c r="E72" s="82" t="s">
        <v>16</v>
      </c>
      <c r="F72" s="166"/>
      <c r="G72" s="168"/>
      <c r="J72" s="1"/>
    </row>
    <row r="73" spans="2:15" ht="31.5" customHeight="1" thickBot="1" x14ac:dyDescent="0.25">
      <c r="B73" s="9" t="s">
        <v>152</v>
      </c>
      <c r="C73" s="46" t="s">
        <v>5</v>
      </c>
      <c r="D73" s="46"/>
      <c r="E73" s="46"/>
      <c r="F73" s="46">
        <v>1</v>
      </c>
      <c r="G73" s="47"/>
      <c r="J73" s="1"/>
    </row>
    <row r="74" spans="2:15" ht="31.5" customHeight="1" thickBot="1" x14ac:dyDescent="0.25">
      <c r="B74" s="6" t="s">
        <v>153</v>
      </c>
      <c r="C74" s="46" t="s">
        <v>5</v>
      </c>
      <c r="D74" s="46"/>
      <c r="E74" s="46"/>
      <c r="F74" s="46">
        <v>1</v>
      </c>
      <c r="G74" s="83" t="s">
        <v>268</v>
      </c>
      <c r="J74" s="1"/>
    </row>
    <row r="75" spans="2:15" ht="31.5" customHeight="1" thickBot="1" x14ac:dyDescent="0.25">
      <c r="B75" s="6" t="s">
        <v>155</v>
      </c>
      <c r="C75" s="46" t="s">
        <v>5</v>
      </c>
      <c r="D75" s="46"/>
      <c r="E75" s="46"/>
      <c r="F75" s="46">
        <v>1</v>
      </c>
      <c r="G75" s="47"/>
      <c r="J75" s="1"/>
    </row>
    <row r="76" spans="2:15" ht="37.5" customHeight="1" thickBot="1" x14ac:dyDescent="0.25">
      <c r="B76" s="9" t="s">
        <v>34</v>
      </c>
      <c r="C76" s="46" t="s">
        <v>5</v>
      </c>
      <c r="D76" s="46"/>
      <c r="E76" s="46"/>
      <c r="F76" s="46">
        <v>1</v>
      </c>
      <c r="G76" s="97"/>
      <c r="J76" s="1"/>
    </row>
    <row r="77" spans="2:15" ht="31.5" customHeight="1" thickBot="1" x14ac:dyDescent="0.25">
      <c r="B77" s="9" t="s">
        <v>35</v>
      </c>
      <c r="C77" s="46" t="s">
        <v>5</v>
      </c>
      <c r="D77" s="46"/>
      <c r="E77" s="46"/>
      <c r="F77" s="46">
        <v>1</v>
      </c>
      <c r="G77" s="47" t="s">
        <v>259</v>
      </c>
      <c r="J77" s="36"/>
      <c r="K77" s="36"/>
      <c r="L77" s="36"/>
      <c r="M77" s="36"/>
      <c r="N77" s="7"/>
      <c r="O77" s="26"/>
    </row>
    <row r="78" spans="2:15" ht="15" customHeight="1" thickBot="1" x14ac:dyDescent="0.25">
      <c r="B78" s="132" t="s">
        <v>96</v>
      </c>
      <c r="C78" s="133"/>
      <c r="D78" s="133"/>
      <c r="E78" s="134"/>
      <c r="F78" s="43">
        <f>AVERAGE(F73:F77)</f>
        <v>1</v>
      </c>
      <c r="G78" s="44" t="s">
        <v>115</v>
      </c>
      <c r="J78" s="84"/>
      <c r="K78" s="26"/>
      <c r="L78" s="26"/>
      <c r="M78" s="26"/>
      <c r="N78" s="26"/>
      <c r="O78" s="26"/>
    </row>
    <row r="79" spans="2:15" ht="15" customHeight="1" thickBot="1" x14ac:dyDescent="0.25">
      <c r="B79" s="3" t="s">
        <v>36</v>
      </c>
      <c r="C79" s="79"/>
      <c r="D79" s="79"/>
      <c r="E79" s="79"/>
      <c r="F79" s="80"/>
      <c r="G79" s="79"/>
      <c r="J79" s="1"/>
    </row>
    <row r="80" spans="2:15" ht="34.5" customHeight="1" thickBot="1" x14ac:dyDescent="0.25">
      <c r="B80" s="6" t="s">
        <v>37</v>
      </c>
      <c r="C80" s="46" t="s">
        <v>5</v>
      </c>
      <c r="D80" s="46"/>
      <c r="E80" s="46"/>
      <c r="F80" s="46">
        <v>1</v>
      </c>
      <c r="G80" s="47"/>
      <c r="J80" s="1"/>
    </row>
    <row r="81" spans="2:10" ht="54" customHeight="1" thickBot="1" x14ac:dyDescent="0.25">
      <c r="B81" s="6" t="s">
        <v>157</v>
      </c>
      <c r="C81" s="46"/>
      <c r="D81" s="46"/>
      <c r="E81" s="46" t="s">
        <v>5</v>
      </c>
      <c r="F81" s="46">
        <v>0.5</v>
      </c>
      <c r="G81" s="83" t="s">
        <v>269</v>
      </c>
      <c r="J81" s="1"/>
    </row>
    <row r="82" spans="2:10" ht="45.75" customHeight="1" thickBot="1" x14ac:dyDescent="0.25">
      <c r="B82" s="6" t="s">
        <v>158</v>
      </c>
      <c r="C82" s="46"/>
      <c r="D82" s="46" t="s">
        <v>5</v>
      </c>
      <c r="E82" s="46"/>
      <c r="F82" s="46">
        <v>0</v>
      </c>
      <c r="G82" s="97"/>
      <c r="J82" s="1"/>
    </row>
    <row r="83" spans="2:10" ht="30" customHeight="1" thickBot="1" x14ac:dyDescent="0.25">
      <c r="B83" s="6" t="s">
        <v>156</v>
      </c>
      <c r="C83" s="46"/>
      <c r="D83" s="46" t="s">
        <v>5</v>
      </c>
      <c r="E83" s="46"/>
      <c r="F83" s="46">
        <v>0</v>
      </c>
      <c r="G83" s="97"/>
      <c r="J83" s="1"/>
    </row>
    <row r="84" spans="2:10" s="1" customFormat="1" ht="54.75" customHeight="1" thickBot="1" x14ac:dyDescent="0.25">
      <c r="B84" s="6" t="s">
        <v>160</v>
      </c>
      <c r="C84" s="46"/>
      <c r="D84" s="46" t="s">
        <v>5</v>
      </c>
      <c r="E84" s="46"/>
      <c r="F84" s="46">
        <v>0</v>
      </c>
      <c r="G84" s="97"/>
    </row>
    <row r="85" spans="2:10" ht="15" customHeight="1" thickBot="1" x14ac:dyDescent="0.25">
      <c r="B85" s="132" t="s">
        <v>97</v>
      </c>
      <c r="C85" s="133"/>
      <c r="D85" s="133"/>
      <c r="E85" s="134"/>
      <c r="F85" s="43">
        <f>AVERAGE(F80:F84)</f>
        <v>0.3</v>
      </c>
      <c r="G85" s="44" t="s">
        <v>244</v>
      </c>
      <c r="J85" s="1"/>
    </row>
    <row r="86" spans="2:10" ht="15" customHeight="1" thickBot="1" x14ac:dyDescent="0.25">
      <c r="B86" s="10" t="s">
        <v>38</v>
      </c>
      <c r="C86" s="74"/>
      <c r="D86" s="74"/>
      <c r="E86" s="74"/>
      <c r="F86" s="70"/>
      <c r="G86" s="74"/>
      <c r="J86" s="1"/>
    </row>
    <row r="87" spans="2:10" ht="27.75" customHeight="1" thickBot="1" x14ac:dyDescent="0.25">
      <c r="B87" s="9" t="s">
        <v>161</v>
      </c>
      <c r="C87" s="46" t="s">
        <v>5</v>
      </c>
      <c r="D87" s="46"/>
      <c r="E87" s="46"/>
      <c r="F87" s="46">
        <v>1</v>
      </c>
      <c r="G87" s="47"/>
      <c r="J87" s="1"/>
    </row>
    <row r="88" spans="2:10" ht="41.25" customHeight="1" thickBot="1" x14ac:dyDescent="0.25">
      <c r="B88" s="9" t="s">
        <v>162</v>
      </c>
      <c r="C88" s="46" t="s">
        <v>5</v>
      </c>
      <c r="D88" s="46"/>
      <c r="E88" s="46"/>
      <c r="F88" s="46">
        <v>1</v>
      </c>
      <c r="G88" s="47"/>
      <c r="J88" s="1"/>
    </row>
    <row r="89" spans="2:10" ht="56.25" customHeight="1" thickBot="1" x14ac:dyDescent="0.25">
      <c r="B89" s="9" t="s">
        <v>163</v>
      </c>
      <c r="C89" s="46" t="s">
        <v>5</v>
      </c>
      <c r="D89" s="46"/>
      <c r="E89" s="46"/>
      <c r="F89" s="46">
        <v>1</v>
      </c>
      <c r="G89" s="47"/>
      <c r="J89" s="1"/>
    </row>
    <row r="90" spans="2:10" ht="33.75" customHeight="1" thickBot="1" x14ac:dyDescent="0.25">
      <c r="B90" s="9" t="s">
        <v>39</v>
      </c>
      <c r="C90" s="46" t="s">
        <v>5</v>
      </c>
      <c r="D90" s="46"/>
      <c r="E90" s="46"/>
      <c r="F90" s="46">
        <v>1</v>
      </c>
      <c r="G90" s="47"/>
      <c r="J90" s="1"/>
    </row>
    <row r="91" spans="2:10" ht="15" thickBot="1" x14ac:dyDescent="0.25">
      <c r="B91" s="132" t="s">
        <v>98</v>
      </c>
      <c r="C91" s="133"/>
      <c r="D91" s="133"/>
      <c r="E91" s="134"/>
      <c r="F91" s="43">
        <f>AVERAGE(F87:F90)</f>
        <v>1</v>
      </c>
      <c r="G91" s="44" t="s">
        <v>115</v>
      </c>
    </row>
    <row r="92" spans="2:10" ht="15" thickBot="1" x14ac:dyDescent="0.25">
      <c r="B92" s="135" t="s">
        <v>92</v>
      </c>
      <c r="C92" s="136"/>
      <c r="D92" s="136"/>
      <c r="E92" s="137"/>
      <c r="F92" s="92">
        <f>F78+F85+F91</f>
        <v>2.2999999999999998</v>
      </c>
      <c r="G92" s="99" t="s">
        <v>223</v>
      </c>
    </row>
  </sheetData>
  <mergeCells count="28">
    <mergeCell ref="B78:E78"/>
    <mergeCell ref="B85:E85"/>
    <mergeCell ref="B91:E91"/>
    <mergeCell ref="B92:E92"/>
    <mergeCell ref="B60:E60"/>
    <mergeCell ref="B68:E68"/>
    <mergeCell ref="B69:E69"/>
    <mergeCell ref="C71:E71"/>
    <mergeCell ref="F71:F72"/>
    <mergeCell ref="G71:G72"/>
    <mergeCell ref="B32:E32"/>
    <mergeCell ref="B33:E33"/>
    <mergeCell ref="C35:E35"/>
    <mergeCell ref="F35:F36"/>
    <mergeCell ref="G35:G36"/>
    <mergeCell ref="B46:E46"/>
    <mergeCell ref="B27:E27"/>
    <mergeCell ref="B2:G2"/>
    <mergeCell ref="B3:G3"/>
    <mergeCell ref="B4:G4"/>
    <mergeCell ref="C5:G5"/>
    <mergeCell ref="C6:G6"/>
    <mergeCell ref="C7:G7"/>
    <mergeCell ref="C8:G8"/>
    <mergeCell ref="C9:E9"/>
    <mergeCell ref="F9:F10"/>
    <mergeCell ref="G9:G10"/>
    <mergeCell ref="B19:E19"/>
  </mergeCells>
  <pageMargins left="0.75" right="0.75" top="1" bottom="1" header="0.5" footer="0.5"/>
  <pageSetup paperSize="9" orientation="portrait" horizontalDpi="4294967292" verticalDpi="4294967292"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8" tint="0.39997558519241921"/>
  </sheetPr>
  <dimension ref="A1:AB23"/>
  <sheetViews>
    <sheetView zoomScale="71" zoomScaleNormal="71" workbookViewId="0">
      <selection activeCell="I33" sqref="I33"/>
    </sheetView>
  </sheetViews>
  <sheetFormatPr baseColWidth="10" defaultColWidth="12.28515625" defaultRowHeight="12.75" x14ac:dyDescent="0.2"/>
  <cols>
    <col min="1" max="1" width="3.140625" style="49" customWidth="1"/>
    <col min="2" max="2" width="30" style="49" customWidth="1"/>
    <col min="3" max="3" width="21.7109375" style="49" customWidth="1"/>
    <col min="4" max="4" width="11" style="49" customWidth="1"/>
    <col min="5" max="5" width="14" style="49" customWidth="1"/>
    <col min="6" max="6" width="14.85546875" style="49" customWidth="1"/>
    <col min="7" max="7" width="14.5703125" style="49" customWidth="1"/>
    <col min="8" max="18" width="12.42578125" style="49" customWidth="1"/>
    <col min="19" max="19" width="11.42578125" style="49" customWidth="1"/>
    <col min="20" max="21" width="12.42578125" style="49" customWidth="1"/>
    <col min="22" max="22" width="6.5703125" style="49" customWidth="1"/>
    <col min="23" max="23" width="13" style="49" customWidth="1"/>
    <col min="24" max="24" width="12" style="49" customWidth="1"/>
    <col min="25" max="25" width="11.28515625" style="49" customWidth="1"/>
    <col min="26" max="29" width="13" style="49" customWidth="1"/>
    <col min="30" max="16384" width="12.28515625" style="49"/>
  </cols>
  <sheetData>
    <row r="1" spans="1:28" ht="21" customHeight="1" x14ac:dyDescent="0.2"/>
    <row r="2" spans="1:28" ht="22.5" customHeight="1" x14ac:dyDescent="0.2">
      <c r="B2" s="151" t="s">
        <v>246</v>
      </c>
      <c r="C2" s="151"/>
      <c r="D2" s="151"/>
      <c r="E2" s="151"/>
      <c r="F2" s="151"/>
      <c r="G2" s="151"/>
      <c r="H2" s="151"/>
      <c r="I2" s="151"/>
      <c r="J2" s="151"/>
      <c r="K2" s="151"/>
      <c r="L2" s="151"/>
      <c r="M2" s="151"/>
      <c r="N2" s="151"/>
      <c r="O2" s="151"/>
      <c r="P2" s="151"/>
      <c r="Q2" s="151"/>
      <c r="R2" s="151"/>
      <c r="S2" s="151"/>
      <c r="T2" s="151"/>
      <c r="U2" s="151"/>
    </row>
    <row r="3" spans="1:28" ht="14.25" customHeight="1" x14ac:dyDescent="0.2">
      <c r="B3" s="153" t="s">
        <v>187</v>
      </c>
      <c r="C3" s="154"/>
      <c r="D3" s="155"/>
      <c r="E3" s="149" t="s">
        <v>186</v>
      </c>
      <c r="F3" s="152"/>
      <c r="G3" s="152"/>
      <c r="H3" s="152"/>
      <c r="I3" s="152"/>
      <c r="J3" s="152"/>
      <c r="K3" s="152"/>
      <c r="L3" s="152"/>
      <c r="M3" s="152"/>
      <c r="N3" s="152"/>
      <c r="O3" s="152"/>
      <c r="P3" s="152"/>
      <c r="Q3" s="152"/>
      <c r="R3" s="152"/>
      <c r="S3" s="150"/>
      <c r="T3" s="149"/>
      <c r="U3" s="150"/>
    </row>
    <row r="4" spans="1:28" ht="14.25" customHeight="1" x14ac:dyDescent="0.2">
      <c r="B4" s="156"/>
      <c r="C4" s="157"/>
      <c r="D4" s="158"/>
      <c r="E4" s="159" t="s">
        <v>165</v>
      </c>
      <c r="F4" s="160"/>
      <c r="G4" s="160"/>
      <c r="H4" s="160"/>
      <c r="I4" s="161"/>
      <c r="J4" s="159" t="s">
        <v>166</v>
      </c>
      <c r="K4" s="160"/>
      <c r="L4" s="160"/>
      <c r="M4" s="160"/>
      <c r="N4" s="161"/>
      <c r="O4" s="159" t="s">
        <v>167</v>
      </c>
      <c r="P4" s="160"/>
      <c r="Q4" s="160"/>
      <c r="R4" s="160"/>
      <c r="S4" s="161"/>
      <c r="T4" s="159" t="s">
        <v>168</v>
      </c>
      <c r="U4" s="161"/>
    </row>
    <row r="5" spans="1:28" s="58" customFormat="1" ht="55.5" customHeight="1" x14ac:dyDescent="0.2">
      <c r="B5" s="60" t="s">
        <v>169</v>
      </c>
      <c r="C5" s="60" t="s">
        <v>78</v>
      </c>
      <c r="D5" s="60" t="s">
        <v>189</v>
      </c>
      <c r="E5" s="59" t="s">
        <v>170</v>
      </c>
      <c r="F5" s="59" t="s">
        <v>171</v>
      </c>
      <c r="G5" s="59" t="s">
        <v>172</v>
      </c>
      <c r="H5" s="59" t="s">
        <v>173</v>
      </c>
      <c r="I5" s="59" t="s">
        <v>174</v>
      </c>
      <c r="J5" s="59" t="s">
        <v>175</v>
      </c>
      <c r="K5" s="59" t="s">
        <v>176</v>
      </c>
      <c r="L5" s="59" t="s">
        <v>177</v>
      </c>
      <c r="M5" s="59" t="s">
        <v>178</v>
      </c>
      <c r="N5" s="59" t="s">
        <v>179</v>
      </c>
      <c r="O5" s="59" t="s">
        <v>180</v>
      </c>
      <c r="P5" s="59" t="s">
        <v>181</v>
      </c>
      <c r="Q5" s="59" t="s">
        <v>182</v>
      </c>
      <c r="R5" s="59" t="s">
        <v>183</v>
      </c>
      <c r="S5" s="59" t="s">
        <v>184</v>
      </c>
      <c r="T5" s="59" t="s">
        <v>185</v>
      </c>
      <c r="U5" s="59" t="s">
        <v>224</v>
      </c>
      <c r="W5" s="17"/>
      <c r="X5" s="17"/>
      <c r="Y5" s="17"/>
      <c r="Z5" s="17"/>
      <c r="AA5" s="64"/>
      <c r="AB5" s="65"/>
    </row>
    <row r="6" spans="1:28" s="55" customFormat="1" ht="47.25" customHeight="1" x14ac:dyDescent="0.2">
      <c r="A6" s="51"/>
      <c r="B6" s="89" t="s">
        <v>48</v>
      </c>
      <c r="C6" s="90" t="str">
        <f>'CAR '!F8</f>
        <v>Posible</v>
      </c>
      <c r="D6" s="57"/>
      <c r="E6" s="62">
        <f>'VULNERABILDAD CAR'!F19</f>
        <v>0.5625</v>
      </c>
      <c r="F6" s="62">
        <f>'VULNERABILDAD CAR'!F27</f>
        <v>0.66666666666666663</v>
      </c>
      <c r="G6" s="62">
        <f>'VULNERABILDAD CAR'!F32</f>
        <v>0.83333333333333337</v>
      </c>
      <c r="H6" s="62">
        <f>'VULNERABILDAD CAR'!F33</f>
        <v>2.0625</v>
      </c>
      <c r="I6" s="57"/>
      <c r="J6" s="62">
        <f>'VULNERABILDAD CAR'!F46</f>
        <v>0.5</v>
      </c>
      <c r="K6" s="62">
        <f>'VULNERABILDAD CAR'!F60</f>
        <v>0.5</v>
      </c>
      <c r="L6" s="62">
        <f>'VULNERABILDAD CAR'!F68</f>
        <v>0.58333333333333337</v>
      </c>
      <c r="M6" s="62">
        <f>'VULNERABILDAD CAR'!F69</f>
        <v>1.5833333333333335</v>
      </c>
      <c r="N6" s="57"/>
      <c r="O6" s="62">
        <f>'VULNERABILDAD CAR'!F78</f>
        <v>1</v>
      </c>
      <c r="P6" s="62">
        <f>'VULNERABILDAD CAR'!F85</f>
        <v>0.3</v>
      </c>
      <c r="Q6" s="62">
        <f>'VULNERABILDAD CAR'!F91</f>
        <v>1</v>
      </c>
      <c r="R6" s="63">
        <f>'VULNERABILDAD CAR'!F92</f>
        <v>2.2999999999999998</v>
      </c>
      <c r="S6" s="57"/>
      <c r="T6" s="54"/>
      <c r="U6" s="54" t="s">
        <v>190</v>
      </c>
      <c r="W6" s="17"/>
      <c r="X6" s="17"/>
      <c r="Y6" s="17"/>
      <c r="AA6" s="64"/>
      <c r="AB6" s="65"/>
    </row>
    <row r="7" spans="1:28" ht="37.5" customHeight="1" x14ac:dyDescent="0.2">
      <c r="A7" s="56"/>
      <c r="B7" s="89" t="s">
        <v>4</v>
      </c>
      <c r="C7" s="90" t="str">
        <f>'CAR '!F9</f>
        <v>Probable</v>
      </c>
      <c r="D7" s="57"/>
      <c r="E7" s="62">
        <f t="shared" ref="E7:E12" si="0">E6</f>
        <v>0.5625</v>
      </c>
      <c r="F7" s="62">
        <f t="shared" ref="F7:H7" si="1">F6</f>
        <v>0.66666666666666663</v>
      </c>
      <c r="G7" s="62">
        <f t="shared" si="1"/>
        <v>0.83333333333333337</v>
      </c>
      <c r="H7" s="62">
        <f t="shared" si="1"/>
        <v>2.0625</v>
      </c>
      <c r="I7" s="53"/>
      <c r="J7" s="62">
        <f>J6</f>
        <v>0.5</v>
      </c>
      <c r="K7" s="62">
        <f>K6</f>
        <v>0.5</v>
      </c>
      <c r="L7" s="62">
        <f>L6</f>
        <v>0.58333333333333337</v>
      </c>
      <c r="M7" s="62">
        <f>M6</f>
        <v>1.5833333333333335</v>
      </c>
      <c r="N7" s="53"/>
      <c r="O7" s="62">
        <f>O6</f>
        <v>1</v>
      </c>
      <c r="P7" s="62">
        <f t="shared" ref="P7:R7" si="2">P6</f>
        <v>0.3</v>
      </c>
      <c r="Q7" s="62">
        <f t="shared" si="2"/>
        <v>1</v>
      </c>
      <c r="R7" s="62">
        <f t="shared" si="2"/>
        <v>2.2999999999999998</v>
      </c>
      <c r="S7" s="50"/>
      <c r="T7" s="52"/>
      <c r="U7" s="54" t="s">
        <v>190</v>
      </c>
      <c r="W7" s="17"/>
      <c r="X7" s="17"/>
      <c r="Y7" s="17"/>
      <c r="Z7" s="17"/>
      <c r="AA7" s="64"/>
      <c r="AB7" s="65"/>
    </row>
    <row r="8" spans="1:28" ht="35.25" customHeight="1" x14ac:dyDescent="0.2">
      <c r="A8" s="51"/>
      <c r="B8" s="89" t="s">
        <v>55</v>
      </c>
      <c r="C8" s="90" t="str">
        <f>'CAR '!F10</f>
        <v>Probable</v>
      </c>
      <c r="D8" s="57"/>
      <c r="E8" s="62">
        <f t="shared" si="0"/>
        <v>0.5625</v>
      </c>
      <c r="F8" s="62">
        <f t="shared" ref="F8:F9" si="3">F7</f>
        <v>0.66666666666666663</v>
      </c>
      <c r="G8" s="62">
        <f t="shared" ref="G8:G9" si="4">G7</f>
        <v>0.83333333333333337</v>
      </c>
      <c r="H8" s="62">
        <f t="shared" ref="H8:H9" si="5">H7</f>
        <v>2.0625</v>
      </c>
      <c r="I8" s="57"/>
      <c r="J8" s="62">
        <f t="shared" ref="J8:J23" si="6">J7</f>
        <v>0.5</v>
      </c>
      <c r="K8" s="62">
        <f t="shared" ref="K8:K23" si="7">K7</f>
        <v>0.5</v>
      </c>
      <c r="L8" s="62">
        <f t="shared" ref="L8:L23" si="8">L7</f>
        <v>0.58333333333333337</v>
      </c>
      <c r="M8" s="62">
        <f t="shared" ref="M8:M23" si="9">M7</f>
        <v>1.5833333333333335</v>
      </c>
      <c r="N8" s="53"/>
      <c r="O8" s="62">
        <f t="shared" ref="O8:O22" si="10">O7</f>
        <v>1</v>
      </c>
      <c r="P8" s="62">
        <f t="shared" ref="P8:P22" si="11">P7</f>
        <v>0.3</v>
      </c>
      <c r="Q8" s="62">
        <f t="shared" ref="Q8:Q22" si="12">Q7</f>
        <v>1</v>
      </c>
      <c r="R8" s="62">
        <f t="shared" ref="R8:R22" si="13">R7</f>
        <v>2.2999999999999998</v>
      </c>
      <c r="S8" s="50"/>
      <c r="T8" s="52"/>
      <c r="U8" s="54" t="s">
        <v>190</v>
      </c>
      <c r="W8" s="17"/>
      <c r="X8" s="17"/>
      <c r="Y8" s="17"/>
      <c r="Z8" s="17"/>
    </row>
    <row r="9" spans="1:28" ht="26.25" customHeight="1" x14ac:dyDescent="0.2">
      <c r="A9" s="56"/>
      <c r="B9" s="89" t="s">
        <v>57</v>
      </c>
      <c r="C9" s="90" t="str">
        <f>'CAR '!F11</f>
        <v>Probable</v>
      </c>
      <c r="D9" s="57"/>
      <c r="E9" s="62">
        <f t="shared" si="0"/>
        <v>0.5625</v>
      </c>
      <c r="F9" s="62">
        <f t="shared" si="3"/>
        <v>0.66666666666666663</v>
      </c>
      <c r="G9" s="62">
        <f t="shared" si="4"/>
        <v>0.83333333333333337</v>
      </c>
      <c r="H9" s="62">
        <f t="shared" si="5"/>
        <v>2.0625</v>
      </c>
      <c r="I9" s="57"/>
      <c r="J9" s="62">
        <f t="shared" si="6"/>
        <v>0.5</v>
      </c>
      <c r="K9" s="62">
        <f t="shared" si="7"/>
        <v>0.5</v>
      </c>
      <c r="L9" s="62">
        <f t="shared" si="8"/>
        <v>0.58333333333333337</v>
      </c>
      <c r="M9" s="62">
        <f t="shared" si="9"/>
        <v>1.5833333333333335</v>
      </c>
      <c r="N9" s="53"/>
      <c r="O9" s="62">
        <f t="shared" si="10"/>
        <v>1</v>
      </c>
      <c r="P9" s="62">
        <f t="shared" si="11"/>
        <v>0.3</v>
      </c>
      <c r="Q9" s="62">
        <f t="shared" si="12"/>
        <v>1</v>
      </c>
      <c r="R9" s="62">
        <f t="shared" si="13"/>
        <v>2.2999999999999998</v>
      </c>
      <c r="S9" s="50"/>
      <c r="T9" s="52"/>
      <c r="U9" s="54" t="s">
        <v>190</v>
      </c>
      <c r="W9" s="17"/>
      <c r="X9" s="17"/>
      <c r="Y9" s="17"/>
      <c r="Z9" s="17"/>
    </row>
    <row r="10" spans="1:28" ht="26.25" customHeight="1" x14ac:dyDescent="0.2">
      <c r="A10" s="51"/>
      <c r="B10" s="89" t="s">
        <v>59</v>
      </c>
      <c r="C10" s="90" t="str">
        <f>'CAR '!F12</f>
        <v>Probable</v>
      </c>
      <c r="D10" s="57"/>
      <c r="E10" s="62">
        <f t="shared" si="0"/>
        <v>0.5625</v>
      </c>
      <c r="F10" s="62">
        <f t="shared" ref="F10:F15" si="14">F9</f>
        <v>0.66666666666666663</v>
      </c>
      <c r="G10" s="62">
        <f t="shared" ref="G10:G15" si="15">G9</f>
        <v>0.83333333333333337</v>
      </c>
      <c r="H10" s="62">
        <f t="shared" ref="H10:H15" si="16">H9</f>
        <v>2.0625</v>
      </c>
      <c r="I10" s="57"/>
      <c r="J10" s="62">
        <f t="shared" si="6"/>
        <v>0.5</v>
      </c>
      <c r="K10" s="62">
        <f t="shared" si="7"/>
        <v>0.5</v>
      </c>
      <c r="L10" s="62">
        <f t="shared" si="8"/>
        <v>0.58333333333333337</v>
      </c>
      <c r="M10" s="62">
        <f t="shared" si="9"/>
        <v>1.5833333333333335</v>
      </c>
      <c r="N10" s="53"/>
      <c r="O10" s="62">
        <f t="shared" si="10"/>
        <v>1</v>
      </c>
      <c r="P10" s="62">
        <f t="shared" si="11"/>
        <v>0.3</v>
      </c>
      <c r="Q10" s="62">
        <f t="shared" si="12"/>
        <v>1</v>
      </c>
      <c r="R10" s="62">
        <f t="shared" si="13"/>
        <v>2.2999999999999998</v>
      </c>
      <c r="S10" s="50"/>
      <c r="T10" s="52"/>
      <c r="U10" s="54" t="s">
        <v>190</v>
      </c>
      <c r="W10" s="17"/>
      <c r="X10" s="17"/>
      <c r="Y10" s="17"/>
      <c r="Z10" s="17"/>
    </row>
    <row r="11" spans="1:28" ht="26.25" customHeight="1" x14ac:dyDescent="0.2">
      <c r="A11" s="51"/>
      <c r="B11" s="89" t="s">
        <v>63</v>
      </c>
      <c r="C11" s="90" t="str">
        <f>'CAR '!F14</f>
        <v>Posible</v>
      </c>
      <c r="D11" s="57"/>
      <c r="E11" s="62">
        <f t="shared" si="0"/>
        <v>0.5625</v>
      </c>
      <c r="F11" s="62">
        <f t="shared" si="14"/>
        <v>0.66666666666666663</v>
      </c>
      <c r="G11" s="62">
        <f t="shared" si="15"/>
        <v>0.83333333333333337</v>
      </c>
      <c r="H11" s="62">
        <f t="shared" si="16"/>
        <v>2.0625</v>
      </c>
      <c r="I11" s="57"/>
      <c r="J11" s="62">
        <f t="shared" si="6"/>
        <v>0.5</v>
      </c>
      <c r="K11" s="62">
        <f t="shared" si="7"/>
        <v>0.5</v>
      </c>
      <c r="L11" s="62">
        <f t="shared" si="8"/>
        <v>0.58333333333333337</v>
      </c>
      <c r="M11" s="62">
        <f t="shared" si="9"/>
        <v>1.5833333333333335</v>
      </c>
      <c r="N11" s="53"/>
      <c r="O11" s="62">
        <f t="shared" si="10"/>
        <v>1</v>
      </c>
      <c r="P11" s="62">
        <f t="shared" si="11"/>
        <v>0.3</v>
      </c>
      <c r="Q11" s="62">
        <f t="shared" si="12"/>
        <v>1</v>
      </c>
      <c r="R11" s="62">
        <f t="shared" si="13"/>
        <v>2.2999999999999998</v>
      </c>
      <c r="S11" s="50"/>
      <c r="T11" s="54"/>
      <c r="U11" s="54" t="s">
        <v>190</v>
      </c>
      <c r="W11" s="17"/>
      <c r="X11" s="17"/>
      <c r="Y11" s="17"/>
      <c r="Z11" s="17"/>
    </row>
    <row r="12" spans="1:28" ht="26.25" customHeight="1" x14ac:dyDescent="0.2">
      <c r="A12" s="51"/>
      <c r="B12" s="89" t="s">
        <v>73</v>
      </c>
      <c r="C12" s="90" t="str">
        <f>'CAR '!F15</f>
        <v>Probable</v>
      </c>
      <c r="D12" s="57"/>
      <c r="E12" s="62">
        <f t="shared" si="0"/>
        <v>0.5625</v>
      </c>
      <c r="F12" s="62">
        <f t="shared" si="14"/>
        <v>0.66666666666666663</v>
      </c>
      <c r="G12" s="62">
        <f t="shared" si="15"/>
        <v>0.83333333333333337</v>
      </c>
      <c r="H12" s="62">
        <f t="shared" si="16"/>
        <v>2.0625</v>
      </c>
      <c r="I12" s="57"/>
      <c r="J12" s="62">
        <f t="shared" si="6"/>
        <v>0.5</v>
      </c>
      <c r="K12" s="62">
        <f t="shared" si="7"/>
        <v>0.5</v>
      </c>
      <c r="L12" s="62">
        <f t="shared" si="8"/>
        <v>0.58333333333333337</v>
      </c>
      <c r="M12" s="62">
        <f t="shared" si="9"/>
        <v>1.5833333333333335</v>
      </c>
      <c r="N12" s="53"/>
      <c r="O12" s="62">
        <f t="shared" si="10"/>
        <v>1</v>
      </c>
      <c r="P12" s="62">
        <f t="shared" si="11"/>
        <v>0.3</v>
      </c>
      <c r="Q12" s="62">
        <f t="shared" si="12"/>
        <v>1</v>
      </c>
      <c r="R12" s="62">
        <f t="shared" si="13"/>
        <v>2.2999999999999998</v>
      </c>
      <c r="S12" s="50"/>
      <c r="T12" s="52"/>
      <c r="U12" s="54" t="s">
        <v>190</v>
      </c>
      <c r="W12" s="64"/>
      <c r="X12" s="65"/>
      <c r="Y12" s="66"/>
      <c r="Z12" s="20"/>
    </row>
    <row r="13" spans="1:28" ht="49.5" customHeight="1" x14ac:dyDescent="0.2">
      <c r="A13" s="51"/>
      <c r="B13" s="89" t="s">
        <v>64</v>
      </c>
      <c r="C13" s="90" t="str">
        <f>'CAR '!F16</f>
        <v>Posible</v>
      </c>
      <c r="D13" s="57"/>
      <c r="E13" s="62">
        <f t="shared" ref="E13:E23" si="17">E12</f>
        <v>0.5625</v>
      </c>
      <c r="F13" s="62">
        <f t="shared" si="14"/>
        <v>0.66666666666666663</v>
      </c>
      <c r="G13" s="62">
        <f t="shared" si="15"/>
        <v>0.83333333333333337</v>
      </c>
      <c r="H13" s="62">
        <f t="shared" si="16"/>
        <v>2.0625</v>
      </c>
      <c r="I13" s="57"/>
      <c r="J13" s="62">
        <f t="shared" si="6"/>
        <v>0.5</v>
      </c>
      <c r="K13" s="62">
        <f t="shared" si="7"/>
        <v>0.5</v>
      </c>
      <c r="L13" s="62">
        <f t="shared" si="8"/>
        <v>0.58333333333333337</v>
      </c>
      <c r="M13" s="62">
        <f t="shared" si="9"/>
        <v>1.5833333333333335</v>
      </c>
      <c r="N13" s="53"/>
      <c r="O13" s="62">
        <f t="shared" si="10"/>
        <v>1</v>
      </c>
      <c r="P13" s="62">
        <f t="shared" si="11"/>
        <v>0.3</v>
      </c>
      <c r="Q13" s="62">
        <f t="shared" si="12"/>
        <v>1</v>
      </c>
      <c r="R13" s="62">
        <f t="shared" si="13"/>
        <v>2.2999999999999998</v>
      </c>
      <c r="S13" s="50"/>
      <c r="T13" s="54"/>
      <c r="U13" s="54" t="s">
        <v>190</v>
      </c>
      <c r="W13" s="64"/>
      <c r="X13" s="65"/>
      <c r="Y13" s="66"/>
      <c r="Z13" s="20"/>
    </row>
    <row r="14" spans="1:28" ht="38.25" customHeight="1" x14ac:dyDescent="0.2">
      <c r="A14" s="51"/>
      <c r="B14" s="89" t="s">
        <v>46</v>
      </c>
      <c r="C14" s="90" t="str">
        <f>'CAR '!F17</f>
        <v>Inminente</v>
      </c>
      <c r="D14" s="57"/>
      <c r="E14" s="62">
        <f t="shared" si="17"/>
        <v>0.5625</v>
      </c>
      <c r="F14" s="62">
        <f t="shared" si="14"/>
        <v>0.66666666666666663</v>
      </c>
      <c r="G14" s="62">
        <f t="shared" si="15"/>
        <v>0.83333333333333337</v>
      </c>
      <c r="H14" s="62">
        <f t="shared" si="16"/>
        <v>2.0625</v>
      </c>
      <c r="I14" s="57"/>
      <c r="J14" s="62">
        <f t="shared" si="6"/>
        <v>0.5</v>
      </c>
      <c r="K14" s="62">
        <f t="shared" si="7"/>
        <v>0.5</v>
      </c>
      <c r="L14" s="62">
        <f t="shared" si="8"/>
        <v>0.58333333333333337</v>
      </c>
      <c r="M14" s="62">
        <f t="shared" si="9"/>
        <v>1.5833333333333335</v>
      </c>
      <c r="N14" s="53"/>
      <c r="O14" s="62">
        <f t="shared" si="10"/>
        <v>1</v>
      </c>
      <c r="P14" s="62">
        <f t="shared" si="11"/>
        <v>0.3</v>
      </c>
      <c r="Q14" s="62">
        <f t="shared" si="12"/>
        <v>1</v>
      </c>
      <c r="R14" s="62">
        <f t="shared" si="13"/>
        <v>2.2999999999999998</v>
      </c>
      <c r="S14" s="50"/>
      <c r="T14" s="52"/>
      <c r="U14" s="54" t="s">
        <v>192</v>
      </c>
      <c r="W14" s="64"/>
      <c r="X14" s="65"/>
      <c r="Y14" s="66"/>
      <c r="Z14" s="20"/>
    </row>
    <row r="15" spans="1:28" ht="26.25" customHeight="1" x14ac:dyDescent="0.2">
      <c r="A15" s="51"/>
      <c r="B15" s="89" t="s">
        <v>8</v>
      </c>
      <c r="C15" s="90" t="str">
        <f>'CAR '!F18</f>
        <v>Inminente</v>
      </c>
      <c r="D15" s="57"/>
      <c r="E15" s="62">
        <f t="shared" si="17"/>
        <v>0.5625</v>
      </c>
      <c r="F15" s="62">
        <f t="shared" si="14"/>
        <v>0.66666666666666663</v>
      </c>
      <c r="G15" s="62">
        <f t="shared" si="15"/>
        <v>0.83333333333333337</v>
      </c>
      <c r="H15" s="62">
        <f t="shared" si="16"/>
        <v>2.0625</v>
      </c>
      <c r="I15" s="57"/>
      <c r="J15" s="62">
        <f t="shared" si="6"/>
        <v>0.5</v>
      </c>
      <c r="K15" s="62">
        <f t="shared" si="7"/>
        <v>0.5</v>
      </c>
      <c r="L15" s="62">
        <f t="shared" si="8"/>
        <v>0.58333333333333337</v>
      </c>
      <c r="M15" s="62">
        <f t="shared" si="9"/>
        <v>1.5833333333333335</v>
      </c>
      <c r="N15" s="53"/>
      <c r="O15" s="62">
        <f t="shared" si="10"/>
        <v>1</v>
      </c>
      <c r="P15" s="62">
        <f t="shared" si="11"/>
        <v>0.3</v>
      </c>
      <c r="Q15" s="62">
        <f t="shared" si="12"/>
        <v>1</v>
      </c>
      <c r="R15" s="62">
        <f t="shared" si="13"/>
        <v>2.2999999999999998</v>
      </c>
      <c r="S15" s="50"/>
      <c r="T15" s="52"/>
      <c r="U15" s="54" t="s">
        <v>192</v>
      </c>
    </row>
    <row r="16" spans="1:28" ht="26.25" customHeight="1" x14ac:dyDescent="0.2">
      <c r="A16" s="51"/>
      <c r="B16" s="89" t="s">
        <v>65</v>
      </c>
      <c r="C16" s="90" t="str">
        <f>'CAR '!F19</f>
        <v>Posible</v>
      </c>
      <c r="D16" s="57"/>
      <c r="E16" s="62">
        <f t="shared" si="17"/>
        <v>0.5625</v>
      </c>
      <c r="F16" s="62">
        <f t="shared" ref="F16:F23" si="18">F15</f>
        <v>0.66666666666666663</v>
      </c>
      <c r="G16" s="62">
        <f t="shared" ref="G16:G23" si="19">G15</f>
        <v>0.83333333333333337</v>
      </c>
      <c r="H16" s="62">
        <f t="shared" ref="H16:H23" si="20">H15</f>
        <v>2.0625</v>
      </c>
      <c r="I16" s="57"/>
      <c r="J16" s="62">
        <f t="shared" si="6"/>
        <v>0.5</v>
      </c>
      <c r="K16" s="62">
        <f t="shared" si="7"/>
        <v>0.5</v>
      </c>
      <c r="L16" s="62">
        <f t="shared" si="8"/>
        <v>0.58333333333333337</v>
      </c>
      <c r="M16" s="62">
        <f t="shared" si="9"/>
        <v>1.5833333333333335</v>
      </c>
      <c r="N16" s="53"/>
      <c r="O16" s="62">
        <f t="shared" si="10"/>
        <v>1</v>
      </c>
      <c r="P16" s="62">
        <f t="shared" si="11"/>
        <v>0.3</v>
      </c>
      <c r="Q16" s="62">
        <f t="shared" si="12"/>
        <v>1</v>
      </c>
      <c r="R16" s="62">
        <f t="shared" si="13"/>
        <v>2.2999999999999998</v>
      </c>
      <c r="S16" s="50"/>
      <c r="T16" s="54"/>
      <c r="U16" s="54" t="s">
        <v>190</v>
      </c>
    </row>
    <row r="17" spans="1:21" ht="26.25" customHeight="1" x14ac:dyDescent="0.2">
      <c r="A17" s="56"/>
      <c r="B17" s="89" t="s">
        <v>188</v>
      </c>
      <c r="C17" s="90" t="str">
        <f>'CAR '!F21</f>
        <v>Posible</v>
      </c>
      <c r="D17" s="57"/>
      <c r="E17" s="62">
        <f t="shared" si="17"/>
        <v>0.5625</v>
      </c>
      <c r="F17" s="62">
        <f t="shared" si="18"/>
        <v>0.66666666666666663</v>
      </c>
      <c r="G17" s="62">
        <f t="shared" si="19"/>
        <v>0.83333333333333337</v>
      </c>
      <c r="H17" s="62">
        <f t="shared" si="20"/>
        <v>2.0625</v>
      </c>
      <c r="I17" s="57"/>
      <c r="J17" s="62">
        <f t="shared" si="6"/>
        <v>0.5</v>
      </c>
      <c r="K17" s="62">
        <f t="shared" si="7"/>
        <v>0.5</v>
      </c>
      <c r="L17" s="62">
        <f t="shared" si="8"/>
        <v>0.58333333333333337</v>
      </c>
      <c r="M17" s="62">
        <f t="shared" si="9"/>
        <v>1.5833333333333335</v>
      </c>
      <c r="N17" s="53"/>
      <c r="O17" s="62">
        <f t="shared" si="10"/>
        <v>1</v>
      </c>
      <c r="P17" s="62">
        <f t="shared" si="11"/>
        <v>0.3</v>
      </c>
      <c r="Q17" s="62">
        <f t="shared" si="12"/>
        <v>1</v>
      </c>
      <c r="R17" s="62">
        <f t="shared" si="13"/>
        <v>2.2999999999999998</v>
      </c>
      <c r="S17" s="50"/>
      <c r="T17" s="54"/>
      <c r="U17" s="54" t="s">
        <v>190</v>
      </c>
    </row>
    <row r="18" spans="1:21" ht="26.25" customHeight="1" x14ac:dyDescent="0.2">
      <c r="A18" s="51"/>
      <c r="B18" s="89" t="s">
        <v>267</v>
      </c>
      <c r="C18" s="90" t="str">
        <f>'CAR '!F22</f>
        <v>Probable</v>
      </c>
      <c r="D18" s="57"/>
      <c r="E18" s="62">
        <f t="shared" si="17"/>
        <v>0.5625</v>
      </c>
      <c r="F18" s="62">
        <f t="shared" si="18"/>
        <v>0.66666666666666663</v>
      </c>
      <c r="G18" s="62">
        <f t="shared" si="19"/>
        <v>0.83333333333333337</v>
      </c>
      <c r="H18" s="62">
        <f t="shared" si="20"/>
        <v>2.0625</v>
      </c>
      <c r="I18" s="57"/>
      <c r="J18" s="62">
        <f t="shared" si="6"/>
        <v>0.5</v>
      </c>
      <c r="K18" s="62">
        <f t="shared" si="7"/>
        <v>0.5</v>
      </c>
      <c r="L18" s="62">
        <f t="shared" si="8"/>
        <v>0.58333333333333337</v>
      </c>
      <c r="M18" s="62">
        <f t="shared" si="9"/>
        <v>1.5833333333333335</v>
      </c>
      <c r="N18" s="53"/>
      <c r="O18" s="62">
        <f t="shared" si="10"/>
        <v>1</v>
      </c>
      <c r="P18" s="62">
        <f t="shared" si="11"/>
        <v>0.3</v>
      </c>
      <c r="Q18" s="62">
        <f t="shared" si="12"/>
        <v>1</v>
      </c>
      <c r="R18" s="62">
        <f t="shared" si="13"/>
        <v>2.2999999999999998</v>
      </c>
      <c r="S18" s="50"/>
      <c r="T18" s="52"/>
      <c r="U18" s="54" t="s">
        <v>190</v>
      </c>
    </row>
    <row r="19" spans="1:21" ht="26.25" customHeight="1" x14ac:dyDescent="0.2">
      <c r="A19" s="56"/>
      <c r="B19" s="89" t="s">
        <v>50</v>
      </c>
      <c r="C19" s="90" t="str">
        <f>'CAR '!F23</f>
        <v>Posible</v>
      </c>
      <c r="D19" s="57"/>
      <c r="E19" s="62">
        <f t="shared" si="17"/>
        <v>0.5625</v>
      </c>
      <c r="F19" s="62">
        <f t="shared" si="18"/>
        <v>0.66666666666666663</v>
      </c>
      <c r="G19" s="62">
        <f t="shared" si="19"/>
        <v>0.83333333333333337</v>
      </c>
      <c r="H19" s="62">
        <f t="shared" si="20"/>
        <v>2.0625</v>
      </c>
      <c r="I19" s="57"/>
      <c r="J19" s="62">
        <f t="shared" si="6"/>
        <v>0.5</v>
      </c>
      <c r="K19" s="62">
        <f t="shared" si="7"/>
        <v>0.5</v>
      </c>
      <c r="L19" s="62">
        <f t="shared" si="8"/>
        <v>0.58333333333333337</v>
      </c>
      <c r="M19" s="62">
        <f t="shared" si="9"/>
        <v>1.5833333333333335</v>
      </c>
      <c r="N19" s="53"/>
      <c r="O19" s="62">
        <f t="shared" si="10"/>
        <v>1</v>
      </c>
      <c r="P19" s="62">
        <f t="shared" si="11"/>
        <v>0.3</v>
      </c>
      <c r="Q19" s="62">
        <f t="shared" si="12"/>
        <v>1</v>
      </c>
      <c r="R19" s="62">
        <f t="shared" si="13"/>
        <v>2.2999999999999998</v>
      </c>
      <c r="S19" s="50"/>
      <c r="T19" s="54"/>
      <c r="U19" s="54" t="s">
        <v>190</v>
      </c>
    </row>
    <row r="20" spans="1:21" ht="26.25" customHeight="1" x14ac:dyDescent="0.2">
      <c r="A20" s="51"/>
      <c r="B20" s="89" t="s">
        <v>70</v>
      </c>
      <c r="C20" s="90" t="str">
        <f>'CAR '!F24</f>
        <v>Posible</v>
      </c>
      <c r="D20" s="57"/>
      <c r="E20" s="62">
        <f t="shared" si="17"/>
        <v>0.5625</v>
      </c>
      <c r="F20" s="62">
        <f t="shared" si="18"/>
        <v>0.66666666666666663</v>
      </c>
      <c r="G20" s="62">
        <f t="shared" si="19"/>
        <v>0.83333333333333337</v>
      </c>
      <c r="H20" s="62">
        <f t="shared" si="20"/>
        <v>2.0625</v>
      </c>
      <c r="I20" s="57"/>
      <c r="J20" s="62">
        <f t="shared" si="6"/>
        <v>0.5</v>
      </c>
      <c r="K20" s="62">
        <f t="shared" si="7"/>
        <v>0.5</v>
      </c>
      <c r="L20" s="62">
        <f t="shared" si="8"/>
        <v>0.58333333333333337</v>
      </c>
      <c r="M20" s="62">
        <f t="shared" si="9"/>
        <v>1.5833333333333335</v>
      </c>
      <c r="N20" s="53"/>
      <c r="O20" s="62">
        <f t="shared" si="10"/>
        <v>1</v>
      </c>
      <c r="P20" s="62">
        <f t="shared" si="11"/>
        <v>0.3</v>
      </c>
      <c r="Q20" s="62">
        <f t="shared" si="12"/>
        <v>1</v>
      </c>
      <c r="R20" s="62">
        <f t="shared" si="13"/>
        <v>2.2999999999999998</v>
      </c>
      <c r="S20" s="50"/>
      <c r="T20" s="54"/>
      <c r="U20" s="54" t="s">
        <v>190</v>
      </c>
    </row>
    <row r="21" spans="1:21" ht="26.25" customHeight="1" x14ac:dyDescent="0.2">
      <c r="A21" s="56"/>
      <c r="B21" s="89" t="s">
        <v>51</v>
      </c>
      <c r="C21" s="90" t="str">
        <f>'CAR '!F25</f>
        <v>Probable</v>
      </c>
      <c r="D21" s="57"/>
      <c r="E21" s="62">
        <f t="shared" si="17"/>
        <v>0.5625</v>
      </c>
      <c r="F21" s="62">
        <f t="shared" si="18"/>
        <v>0.66666666666666663</v>
      </c>
      <c r="G21" s="62">
        <f t="shared" si="19"/>
        <v>0.83333333333333337</v>
      </c>
      <c r="H21" s="62">
        <f t="shared" si="20"/>
        <v>2.0625</v>
      </c>
      <c r="I21" s="57"/>
      <c r="J21" s="62">
        <f t="shared" si="6"/>
        <v>0.5</v>
      </c>
      <c r="K21" s="62">
        <f t="shared" si="7"/>
        <v>0.5</v>
      </c>
      <c r="L21" s="62">
        <f t="shared" si="8"/>
        <v>0.58333333333333337</v>
      </c>
      <c r="M21" s="62">
        <f t="shared" si="9"/>
        <v>1.5833333333333335</v>
      </c>
      <c r="N21" s="53"/>
      <c r="O21" s="62">
        <f t="shared" si="10"/>
        <v>1</v>
      </c>
      <c r="P21" s="62">
        <f t="shared" si="11"/>
        <v>0.3</v>
      </c>
      <c r="Q21" s="62">
        <f t="shared" si="12"/>
        <v>1</v>
      </c>
      <c r="R21" s="62">
        <f t="shared" si="13"/>
        <v>2.2999999999999998</v>
      </c>
      <c r="S21" s="50"/>
      <c r="T21" s="52"/>
      <c r="U21" s="54" t="s">
        <v>190</v>
      </c>
    </row>
    <row r="22" spans="1:21" ht="26.25" customHeight="1" x14ac:dyDescent="0.2">
      <c r="A22" s="51"/>
      <c r="B22" s="89" t="s">
        <v>47</v>
      </c>
      <c r="C22" s="90" t="str">
        <f>'CAR '!F26</f>
        <v>Probable</v>
      </c>
      <c r="D22" s="57"/>
      <c r="E22" s="62">
        <f t="shared" si="17"/>
        <v>0.5625</v>
      </c>
      <c r="F22" s="62">
        <f t="shared" si="18"/>
        <v>0.66666666666666663</v>
      </c>
      <c r="G22" s="62">
        <f t="shared" si="19"/>
        <v>0.83333333333333337</v>
      </c>
      <c r="H22" s="62">
        <f t="shared" si="20"/>
        <v>2.0625</v>
      </c>
      <c r="I22" s="57"/>
      <c r="J22" s="62">
        <f t="shared" si="6"/>
        <v>0.5</v>
      </c>
      <c r="K22" s="62">
        <f t="shared" si="7"/>
        <v>0.5</v>
      </c>
      <c r="L22" s="62">
        <f t="shared" si="8"/>
        <v>0.58333333333333337</v>
      </c>
      <c r="M22" s="62">
        <f t="shared" si="9"/>
        <v>1.5833333333333335</v>
      </c>
      <c r="N22" s="53"/>
      <c r="O22" s="62">
        <f t="shared" si="10"/>
        <v>1</v>
      </c>
      <c r="P22" s="62">
        <f t="shared" si="11"/>
        <v>0.3</v>
      </c>
      <c r="Q22" s="62">
        <f t="shared" si="12"/>
        <v>1</v>
      </c>
      <c r="R22" s="62">
        <f t="shared" si="13"/>
        <v>2.2999999999999998</v>
      </c>
      <c r="S22" s="50"/>
      <c r="T22" s="52"/>
      <c r="U22" s="54" t="s">
        <v>190</v>
      </c>
    </row>
    <row r="23" spans="1:21" ht="26.25" customHeight="1" x14ac:dyDescent="0.2">
      <c r="A23" s="56"/>
      <c r="B23" s="89" t="s">
        <v>68</v>
      </c>
      <c r="C23" s="90" t="str">
        <f>'CAR '!F27</f>
        <v>Probable</v>
      </c>
      <c r="D23" s="57"/>
      <c r="E23" s="62">
        <f t="shared" si="17"/>
        <v>0.5625</v>
      </c>
      <c r="F23" s="62">
        <f t="shared" si="18"/>
        <v>0.66666666666666663</v>
      </c>
      <c r="G23" s="62">
        <f t="shared" si="19"/>
        <v>0.83333333333333337</v>
      </c>
      <c r="H23" s="62">
        <f t="shared" si="20"/>
        <v>2.0625</v>
      </c>
      <c r="I23" s="57"/>
      <c r="J23" s="62">
        <f t="shared" si="6"/>
        <v>0.5</v>
      </c>
      <c r="K23" s="62">
        <f t="shared" si="7"/>
        <v>0.5</v>
      </c>
      <c r="L23" s="62">
        <f t="shared" si="8"/>
        <v>0.58333333333333337</v>
      </c>
      <c r="M23" s="62">
        <f t="shared" si="9"/>
        <v>1.5833333333333335</v>
      </c>
      <c r="N23" s="53"/>
      <c r="O23" s="62">
        <f t="shared" ref="O23" si="21">O22</f>
        <v>1</v>
      </c>
      <c r="P23" s="62">
        <f t="shared" ref="P23" si="22">P22</f>
        <v>0.3</v>
      </c>
      <c r="Q23" s="62">
        <f t="shared" ref="Q23" si="23">Q22</f>
        <v>1</v>
      </c>
      <c r="R23" s="62">
        <f t="shared" ref="R23" si="24">R22</f>
        <v>2.2999999999999998</v>
      </c>
      <c r="S23" s="50"/>
      <c r="T23" s="52"/>
      <c r="U23" s="54" t="s">
        <v>190</v>
      </c>
    </row>
  </sheetData>
  <mergeCells count="8">
    <mergeCell ref="B2:U2"/>
    <mergeCell ref="B3:D4"/>
    <mergeCell ref="E3:S3"/>
    <mergeCell ref="T3:U3"/>
    <mergeCell ref="E4:I4"/>
    <mergeCell ref="J4:N4"/>
    <mergeCell ref="O4:S4"/>
    <mergeCell ref="T4:U4"/>
  </mergeCells>
  <pageMargins left="0.75" right="0.75" top="1" bottom="1" header="0.5" footer="0.5"/>
  <pageSetup orientation="portrait" horizontalDpi="4294967294" verticalDpi="4294967294"/>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 AMENAZAS sede Administrativa</vt:lpstr>
      <vt:lpstr>VULNERABILDAD Administrativa</vt:lpstr>
      <vt:lpstr>Analisis d Riesgo Administrati </vt:lpstr>
      <vt:lpstr>CAR </vt:lpstr>
      <vt:lpstr>VULNERABILDAD CAR</vt:lpstr>
      <vt:lpstr>Analisis d Riesgo CAR</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carlosleito</dc:creator>
  <cp:lastModifiedBy>Miguel Eliecer Torres Martinez</cp:lastModifiedBy>
  <dcterms:created xsi:type="dcterms:W3CDTF">2017-07-07T21:52:07Z</dcterms:created>
  <dcterms:modified xsi:type="dcterms:W3CDTF">2017-08-14T17:06:59Z</dcterms:modified>
</cp:coreProperties>
</file>